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OLDERY UŻYTKOWNIKA\Documents\! Tarnowo Podgórne r2024\01 modernizacja oświetlenia 2024\! SWZ\"/>
    </mc:Choice>
  </mc:AlternateContent>
  <bookViews>
    <workbookView xWindow="0" yWindow="0" windowWidth="27585" windowHeight="12645" activeTab="1"/>
  </bookViews>
  <sheets>
    <sheet name="Arkusz2" sheetId="2" r:id="rId1"/>
    <sheet name="Arkusz1" sheetId="1" r:id="rId2"/>
  </sheets>
  <definedNames>
    <definedName name="_xlnm.Print_Area" localSheetId="1">Arkusz1!$A$1:$J$52</definedName>
    <definedName name="_xlnm.Print_Titles" localSheetId="1">Arkusz1!$1:$7</definedName>
  </definedNames>
  <calcPr calcId="152511"/>
  <pivotCaches>
    <pivotCache cacheId="0" r:id="rId3"/>
  </pivotCaches>
</workbook>
</file>

<file path=xl/calcChain.xml><?xml version="1.0" encoding="utf-8"?>
<calcChain xmlns="http://schemas.openxmlformats.org/spreadsheetml/2006/main">
  <c r="G36" i="1" l="1"/>
  <c r="G31" i="1"/>
  <c r="I31" i="1" s="1"/>
  <c r="J31" i="1" s="1"/>
  <c r="G26" i="1"/>
  <c r="G21" i="1"/>
  <c r="I21" i="1" s="1"/>
  <c r="J21" i="1" s="1"/>
  <c r="G16" i="1"/>
  <c r="G11" i="1"/>
  <c r="I36" i="1" l="1"/>
  <c r="J36" i="1" s="1"/>
  <c r="I11" i="1"/>
  <c r="J11" i="1" s="1"/>
  <c r="I26" i="1"/>
  <c r="J26" i="1" s="1"/>
  <c r="I16" i="1"/>
  <c r="J16" i="1" s="1"/>
  <c r="G37" i="1"/>
  <c r="I37" i="1" s="1"/>
  <c r="J37" i="1" s="1"/>
  <c r="G35" i="1"/>
  <c r="G34" i="1"/>
  <c r="I34" i="1" s="1"/>
  <c r="J34" i="1" s="1"/>
  <c r="G33" i="1"/>
  <c r="I33" i="1" s="1"/>
  <c r="J33" i="1" s="1"/>
  <c r="I35" i="1" l="1"/>
  <c r="J35" i="1" s="1"/>
  <c r="G17" i="1"/>
  <c r="G15" i="1"/>
  <c r="I15" i="1" s="1"/>
  <c r="J15" i="1" s="1"/>
  <c r="G14" i="1"/>
  <c r="G13" i="1"/>
  <c r="G12" i="1"/>
  <c r="I12" i="1" s="1"/>
  <c r="J12" i="1" s="1"/>
  <c r="G10" i="1"/>
  <c r="I10" i="1" s="1"/>
  <c r="G9" i="1"/>
  <c r="I9" i="1" s="1"/>
  <c r="J9" i="1" s="1"/>
  <c r="G8" i="1"/>
  <c r="G27" i="1"/>
  <c r="I27" i="1" s="1"/>
  <c r="J27" i="1" s="1"/>
  <c r="G25" i="1"/>
  <c r="G24" i="1"/>
  <c r="I24" i="1" s="1"/>
  <c r="J24" i="1" s="1"/>
  <c r="G23" i="1"/>
  <c r="I23" i="1" s="1"/>
  <c r="J23" i="1" s="1"/>
  <c r="G22" i="1"/>
  <c r="G20" i="1"/>
  <c r="I20" i="1" s="1"/>
  <c r="J20" i="1" s="1"/>
  <c r="G19" i="1"/>
  <c r="G18" i="1"/>
  <c r="G32" i="1"/>
  <c r="I32" i="1" s="1"/>
  <c r="J32" i="1" s="1"/>
  <c r="G30" i="1"/>
  <c r="I30" i="1" s="1"/>
  <c r="G29" i="1"/>
  <c r="G28" i="1"/>
  <c r="I28" i="1" s="1"/>
  <c r="J28" i="1" s="1"/>
  <c r="I8" i="1" l="1"/>
  <c r="G38" i="1"/>
  <c r="I14" i="1"/>
  <c r="J14" i="1" s="1"/>
  <c r="J10" i="1"/>
  <c r="I13" i="1"/>
  <c r="J13" i="1" s="1"/>
  <c r="I17" i="1"/>
  <c r="J17" i="1" s="1"/>
  <c r="I19" i="1"/>
  <c r="J19" i="1" s="1"/>
  <c r="I25" i="1"/>
  <c r="J25" i="1" s="1"/>
  <c r="I18" i="1"/>
  <c r="J18" i="1" s="1"/>
  <c r="I22" i="1"/>
  <c r="J22" i="1" s="1"/>
  <c r="I29" i="1"/>
  <c r="J29" i="1" s="1"/>
  <c r="J30" i="1"/>
  <c r="J8" i="1" l="1"/>
  <c r="J38" i="1" s="1"/>
  <c r="I38" i="1"/>
  <c r="I40" i="1"/>
  <c r="I42" i="1" l="1"/>
  <c r="I44" i="1" s="1"/>
</calcChain>
</file>

<file path=xl/sharedStrings.xml><?xml version="1.0" encoding="utf-8"?>
<sst xmlns="http://schemas.openxmlformats.org/spreadsheetml/2006/main" count="141" uniqueCount="51">
  <si>
    <t>L.p</t>
  </si>
  <si>
    <t>Ilość</t>
  </si>
  <si>
    <t>Jedn. miary</t>
  </si>
  <si>
    <t>1.</t>
  </si>
  <si>
    <t>2.</t>
  </si>
  <si>
    <t>3.</t>
  </si>
  <si>
    <t>4.</t>
  </si>
  <si>
    <t>5.</t>
  </si>
  <si>
    <t>6.</t>
  </si>
  <si>
    <t>Opis dostaw z instalacją</t>
  </si>
  <si>
    <t>x</t>
  </si>
  <si>
    <t>szt.</t>
  </si>
  <si>
    <t>kpl.</t>
  </si>
  <si>
    <t>Kalkulacja ceny oferty</t>
  </si>
  <si>
    <t>pieczęć Wykonawcy</t>
  </si>
  <si>
    <t>Suma</t>
  </si>
  <si>
    <t>PODATEK VAT [PLN]</t>
  </si>
  <si>
    <t>Miejscowość:…………...…………………………….</t>
  </si>
  <si>
    <t>…………………………………………………………………..</t>
  </si>
  <si>
    <t xml:space="preserve">                [popdpis upoważnionego Przedstawiciela Wykonawcy]</t>
  </si>
  <si>
    <t>Cena jednostkowa netto
[w zł]</t>
  </si>
  <si>
    <t>Wartość netto
[w zł]</t>
  </si>
  <si>
    <t>Podatek VAT
[%]</t>
  </si>
  <si>
    <t>Podatek VAT
[w zł]</t>
  </si>
  <si>
    <t>Wartość (brutto)
[w zł]</t>
  </si>
  <si>
    <t>Uwaga! W przypadku zaoferowania większej liczby Typów opraw, niż wskazane w/w Formularzu [kol. 2], Wykonawca dokonuje modyfikacji Fromularz poprzez dodanie odpowiedniej liczby wierszy, przy zachowaniu ustalonych formuł dla wierszy związanych wskazujących oprawy. Wykonawca zobowiązany jest do sprawdzenia prawidłowości formuł obliczeniowych w niniejszym Formularzu cenowym.</t>
  </si>
  <si>
    <t>pomiar</t>
  </si>
  <si>
    <t>Słownie wartość oferty brutto[PLN]: …………………….</t>
  </si>
  <si>
    <t>lokalizacja</t>
  </si>
  <si>
    <t>7. /4.x6./</t>
  </si>
  <si>
    <t>8. /%/</t>
  </si>
  <si>
    <t>9. /7.x8./</t>
  </si>
  <si>
    <t>10. /7.+9./</t>
  </si>
  <si>
    <r>
      <t xml:space="preserve">Formularz cenowy dla zadania:
</t>
    </r>
    <r>
      <rPr>
        <b/>
        <i/>
        <sz val="12"/>
        <color theme="1"/>
        <rFont val="Calibri"/>
        <family val="2"/>
        <charset val="238"/>
        <scheme val="minor"/>
      </rPr>
      <t>„Zmniejszenie  zużycia energii elektrycznej poprzez modernizację oświetlenia zewnętrznego w gminie Tarnowo Podgórne – wymiana opraw na typu LED”</t>
    </r>
  </si>
  <si>
    <t>Wykonanie pomiarów elektrycznych</t>
  </si>
  <si>
    <t>Przeźmierowo, ul. Rynkowa</t>
  </si>
  <si>
    <t>Baranowo, ul. Szamotulska DW184</t>
  </si>
  <si>
    <t>Chyby, Szamotulska DW184</t>
  </si>
  <si>
    <t>Tarnowo Podgórne - Sady Węzeł ul.Drukarska / DK92</t>
  </si>
  <si>
    <t>Wysogotowo skrzyżowanie 
Bukowska DW307 / Batorowska</t>
  </si>
  <si>
    <t>Wysogotowo skrzyżowanie 
Bukowska DW307 / Wierzbowa</t>
  </si>
  <si>
    <t>Wykonanie pomiarów oświetleniowych</t>
  </si>
  <si>
    <t>Dostawa i wymiana opraw oświetlenia zewnętrznego na słupie drogowym</t>
  </si>
  <si>
    <t>Dostawa i wymiana przewodów izolowanych w słupach oświetleniowych, rurach osłonowych, wysięgnikach w latarniach o wys. 8-10 m [oświetlenie drogowe]</t>
  </si>
  <si>
    <t>Dostawa i wymiana złącz bezpiecznikowych wraz z bezpiecznikami</t>
  </si>
  <si>
    <t>SUMA NETTO OFERTY [PLN]</t>
  </si>
  <si>
    <t>SUMA BRUTTO OFERTY [PLN]</t>
  </si>
  <si>
    <t>Etykiety wierszy</t>
  </si>
  <si>
    <t>Suma końcowa</t>
  </si>
  <si>
    <t>Etykiety kolumn</t>
  </si>
  <si>
    <t>Suma z Ilość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</si>
</sst>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23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2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 textRotation="90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right" vertical="center" wrapText="1"/>
    </xf>
    <xf numFmtId="0" fontId="9" fillId="2" borderId="9" xfId="0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4" fontId="17" fillId="0" borderId="1" xfId="0" applyNumberFormat="1" applyFont="1" applyBorder="1" applyAlignment="1">
      <alignment horizontal="right" vertical="center" wrapText="1"/>
    </xf>
    <xf numFmtId="9" fontId="17" fillId="0" borderId="1" xfId="0" applyNumberFormat="1" applyFont="1" applyFill="1" applyBorder="1" applyAlignment="1">
      <alignment horizontal="right" vertical="center" wrapText="1"/>
    </xf>
    <xf numFmtId="2" fontId="17" fillId="0" borderId="1" xfId="0" applyNumberFormat="1" applyFont="1" applyBorder="1" applyAlignment="1">
      <alignment horizontal="right" vertical="center" wrapText="1"/>
    </xf>
    <xf numFmtId="4" fontId="17" fillId="0" borderId="4" xfId="0" applyNumberFormat="1" applyFont="1" applyBorder="1" applyAlignment="1">
      <alignment horizontal="right" vertical="center" wrapText="1"/>
    </xf>
    <xf numFmtId="9" fontId="17" fillId="0" borderId="4" xfId="0" applyNumberFormat="1" applyFont="1" applyFill="1" applyBorder="1" applyAlignment="1">
      <alignment horizontal="right" vertical="center" wrapText="1"/>
    </xf>
    <xf numFmtId="2" fontId="17" fillId="0" borderId="4" xfId="0" applyNumberFormat="1" applyFont="1" applyBorder="1" applyAlignment="1">
      <alignment horizontal="right" vertical="center" wrapText="1"/>
    </xf>
    <xf numFmtId="0" fontId="12" fillId="0" borderId="8" xfId="0" applyFont="1" applyBorder="1" applyAlignment="1">
      <alignment horizontal="right" vertical="center"/>
    </xf>
    <xf numFmtId="4" fontId="12" fillId="0" borderId="7" xfId="0" applyNumberFormat="1" applyFont="1" applyBorder="1" applyAlignment="1">
      <alignment horizontal="right" vertical="center"/>
    </xf>
    <xf numFmtId="4" fontId="12" fillId="0" borderId="9" xfId="0" applyNumberFormat="1" applyFont="1" applyBorder="1" applyAlignment="1">
      <alignment horizontal="right" vertical="center"/>
    </xf>
    <xf numFmtId="0" fontId="0" fillId="0" borderId="0" xfId="0" pivotButton="1"/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textRotation="90"/>
    </xf>
    <xf numFmtId="0" fontId="0" fillId="0" borderId="0" xfId="0" applyNumberFormat="1" applyAlignment="1"/>
    <xf numFmtId="0" fontId="22" fillId="0" borderId="0" xfId="0" applyFont="1"/>
    <xf numFmtId="0" fontId="22" fillId="0" borderId="0" xfId="0" applyFont="1" applyAlignment="1">
      <alignment textRotation="90"/>
    </xf>
    <xf numFmtId="0" fontId="22" fillId="0" borderId="0" xfId="0" applyNumberFormat="1" applyFont="1" applyAlignment="1"/>
    <xf numFmtId="0" fontId="22" fillId="0" borderId="0" xfId="0" applyFont="1" applyAlignment="1"/>
    <xf numFmtId="0" fontId="12" fillId="0" borderId="1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4" fontId="21" fillId="0" borderId="1" xfId="0" applyNumberFormat="1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4" fontId="21" fillId="0" borderId="16" xfId="0" applyNumberFormat="1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</cellXfs>
  <cellStyles count="1">
    <cellStyle name="Normalny" xfId="0" builtinId="0"/>
  </cellStyles>
  <dxfs count="6">
    <dxf>
      <font>
        <b/>
      </font>
    </dxf>
    <dxf>
      <alignment textRotation="90" readingOrder="0"/>
    </dxf>
    <dxf>
      <alignment textRotation="90" readingOrder="0"/>
    </dxf>
    <dxf>
      <alignment textRotation="0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obert.wasielewski" refreshedDate="45389.393029861109" createdVersion="5" refreshedVersion="5" minRefreshableVersion="3" recordCount="31">
  <cacheSource type="worksheet">
    <worksheetSource ref="B6:J37" sheet="Arkusz1"/>
  </cacheSource>
  <cacheFields count="9">
    <cacheField name="Opis dostaw z instalacją" numFmtId="0">
      <sharedItems count="6">
        <s v="2."/>
        <s v="Dostawa i wymiana przewodów izolowanych w słupach oświetleniowych, rurach osłonowych, wysięgnikach w latarniach o wys. 8-10 m [oświetlenie drogowe]"/>
        <s v="Dostawa i wymiana złącz bezpiecznikowych wraz z bezpiecznikami"/>
        <s v="Dostawa i wymiana opraw oświetlenia zewnętrznego na słupie drogowym"/>
        <s v="Wykonanie pomiarów elektrycznych"/>
        <s v="Wykonanie pomiarów oświetleniowych"/>
      </sharedItems>
    </cacheField>
    <cacheField name="lokalizacja" numFmtId="0">
      <sharedItems count="7">
        <s v="3."/>
        <s v="Baranowo, ul. Szamotulska DW184"/>
        <s v="Chyby, Szamotulska DW184"/>
        <s v="Przeźmierowo, ul. Rynkowa"/>
        <s v="Tarnowo Podgórne - Sady Węzeł ul.Drukarska / DK92"/>
        <s v="Wysogotowo skrzyżowanie _x000a_Bukowska DW307 / Batorowska"/>
        <s v="Wysogotowo skrzyżowanie _x000a_Bukowska DW307 / Wierzbowa"/>
      </sharedItems>
    </cacheField>
    <cacheField name="Ilość" numFmtId="0">
      <sharedItems containsMixedTypes="1" containsNumber="1" containsInteger="1" minValue="2" maxValue="111"/>
    </cacheField>
    <cacheField name="Jedn. miary" numFmtId="0">
      <sharedItems/>
    </cacheField>
    <cacheField name="Cena jednostkowa netto_x000a_[w zł]" numFmtId="0">
      <sharedItems containsMixedTypes="1" containsNumber="1" containsInteger="1" minValue="0" maxValue="0"/>
    </cacheField>
    <cacheField name="Wartość netto_x000a_[w zł]" numFmtId="0">
      <sharedItems containsMixedTypes="1" containsNumber="1" containsInteger="1" minValue="0" maxValue="0"/>
    </cacheField>
    <cacheField name="Podatek VAT_x000a_[%]" numFmtId="0">
      <sharedItems containsMixedTypes="1" containsNumber="1" containsInteger="1" minValue="0" maxValue="0"/>
    </cacheField>
    <cacheField name="Podatek VAT_x000a_[w zł]" numFmtId="0">
      <sharedItems containsMixedTypes="1" containsNumber="1" containsInteger="1" minValue="0" maxValue="0"/>
    </cacheField>
    <cacheField name="Wartość (brutto)_x000a_[w zł]" numFmtId="0">
      <sharedItems containsMixedTypes="1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">
  <r>
    <x v="0"/>
    <x v="0"/>
    <s v="4."/>
    <s v="5."/>
    <s v="6."/>
    <s v="7. /4.x6./"/>
    <s v="8. /%/"/>
    <s v="9. /7.x8./"/>
    <s v="10. /7.+9./"/>
  </r>
  <r>
    <x v="1"/>
    <x v="1"/>
    <n v="41"/>
    <s v="szt."/>
    <n v="0"/>
    <n v="0"/>
    <n v="0"/>
    <n v="0"/>
    <n v="0"/>
  </r>
  <r>
    <x v="2"/>
    <x v="1"/>
    <n v="41"/>
    <s v="kpl."/>
    <n v="0"/>
    <n v="0"/>
    <n v="0"/>
    <n v="0"/>
    <n v="0"/>
  </r>
  <r>
    <x v="3"/>
    <x v="1"/>
    <n v="41"/>
    <s v="kpl."/>
    <n v="0"/>
    <n v="0"/>
    <n v="0"/>
    <n v="0"/>
    <n v="0"/>
  </r>
  <r>
    <x v="4"/>
    <x v="1"/>
    <n v="41"/>
    <s v="pomiar"/>
    <n v="0"/>
    <n v="0"/>
    <n v="0"/>
    <n v="0"/>
    <n v="0"/>
  </r>
  <r>
    <x v="5"/>
    <x v="1"/>
    <n v="2"/>
    <s v="pomiar"/>
    <n v="0"/>
    <n v="0"/>
    <n v="0"/>
    <n v="0"/>
    <n v="0"/>
  </r>
  <r>
    <x v="1"/>
    <x v="2"/>
    <n v="49"/>
    <s v="szt."/>
    <n v="0"/>
    <n v="0"/>
    <n v="0"/>
    <n v="0"/>
    <n v="0"/>
  </r>
  <r>
    <x v="2"/>
    <x v="2"/>
    <n v="49"/>
    <s v="kpl."/>
    <n v="0"/>
    <n v="0"/>
    <n v="0"/>
    <n v="0"/>
    <n v="0"/>
  </r>
  <r>
    <x v="3"/>
    <x v="2"/>
    <n v="49"/>
    <s v="kpl."/>
    <n v="0"/>
    <n v="0"/>
    <n v="0"/>
    <n v="0"/>
    <n v="0"/>
  </r>
  <r>
    <x v="4"/>
    <x v="2"/>
    <n v="49"/>
    <s v="pomiar"/>
    <n v="0"/>
    <n v="0"/>
    <n v="0"/>
    <n v="0"/>
    <n v="0"/>
  </r>
  <r>
    <x v="5"/>
    <x v="2"/>
    <n v="2"/>
    <s v="pomiar"/>
    <n v="0"/>
    <n v="0"/>
    <n v="0"/>
    <n v="0"/>
    <n v="0"/>
  </r>
  <r>
    <x v="1"/>
    <x v="3"/>
    <n v="100"/>
    <s v="szt."/>
    <n v="0"/>
    <n v="0"/>
    <n v="0"/>
    <n v="0"/>
    <n v="0"/>
  </r>
  <r>
    <x v="2"/>
    <x v="3"/>
    <n v="100"/>
    <s v="kpl."/>
    <n v="0"/>
    <n v="0"/>
    <n v="0"/>
    <n v="0"/>
    <n v="0"/>
  </r>
  <r>
    <x v="3"/>
    <x v="3"/>
    <n v="100"/>
    <s v="kpl."/>
    <n v="0"/>
    <n v="0"/>
    <n v="0"/>
    <n v="0"/>
    <n v="0"/>
  </r>
  <r>
    <x v="4"/>
    <x v="3"/>
    <n v="100"/>
    <s v="pomiar"/>
    <n v="0"/>
    <n v="0"/>
    <n v="0"/>
    <n v="0"/>
    <n v="0"/>
  </r>
  <r>
    <x v="5"/>
    <x v="3"/>
    <n v="2"/>
    <s v="pomiar"/>
    <n v="0"/>
    <n v="0"/>
    <n v="0"/>
    <n v="0"/>
    <n v="0"/>
  </r>
  <r>
    <x v="1"/>
    <x v="4"/>
    <n v="111"/>
    <s v="szt."/>
    <n v="0"/>
    <n v="0"/>
    <n v="0"/>
    <n v="0"/>
    <n v="0"/>
  </r>
  <r>
    <x v="2"/>
    <x v="4"/>
    <n v="111"/>
    <s v="kpl."/>
    <n v="0"/>
    <n v="0"/>
    <n v="0"/>
    <n v="0"/>
    <n v="0"/>
  </r>
  <r>
    <x v="3"/>
    <x v="4"/>
    <n v="111"/>
    <s v="kpl."/>
    <n v="0"/>
    <n v="0"/>
    <n v="0"/>
    <n v="0"/>
    <n v="0"/>
  </r>
  <r>
    <x v="4"/>
    <x v="4"/>
    <n v="111"/>
    <s v="pomiar"/>
    <n v="0"/>
    <n v="0"/>
    <n v="0"/>
    <n v="0"/>
    <n v="0"/>
  </r>
  <r>
    <x v="5"/>
    <x v="4"/>
    <n v="2"/>
    <s v="pomiar"/>
    <n v="0"/>
    <n v="0"/>
    <n v="0"/>
    <n v="0"/>
    <n v="0"/>
  </r>
  <r>
    <x v="1"/>
    <x v="5"/>
    <n v="20"/>
    <s v="szt."/>
    <n v="0"/>
    <n v="0"/>
    <n v="0"/>
    <n v="0"/>
    <n v="0"/>
  </r>
  <r>
    <x v="2"/>
    <x v="5"/>
    <n v="20"/>
    <s v="kpl."/>
    <n v="0"/>
    <n v="0"/>
    <n v="0"/>
    <n v="0"/>
    <n v="0"/>
  </r>
  <r>
    <x v="3"/>
    <x v="5"/>
    <n v="20"/>
    <s v="kpl."/>
    <n v="0"/>
    <n v="0"/>
    <n v="0"/>
    <n v="0"/>
    <n v="0"/>
  </r>
  <r>
    <x v="4"/>
    <x v="5"/>
    <n v="20"/>
    <s v="pomiar"/>
    <n v="0"/>
    <n v="0"/>
    <n v="0"/>
    <n v="0"/>
    <n v="0"/>
  </r>
  <r>
    <x v="5"/>
    <x v="5"/>
    <n v="2"/>
    <s v="pomiar"/>
    <n v="0"/>
    <n v="0"/>
    <n v="0"/>
    <n v="0"/>
    <n v="0"/>
  </r>
  <r>
    <x v="1"/>
    <x v="6"/>
    <n v="21"/>
    <s v="szt."/>
    <n v="0"/>
    <n v="0"/>
    <n v="0"/>
    <n v="0"/>
    <n v="0"/>
  </r>
  <r>
    <x v="2"/>
    <x v="6"/>
    <n v="21"/>
    <s v="kpl."/>
    <n v="0"/>
    <n v="0"/>
    <n v="0"/>
    <n v="0"/>
    <n v="0"/>
  </r>
  <r>
    <x v="3"/>
    <x v="6"/>
    <n v="21"/>
    <s v="kpl."/>
    <n v="0"/>
    <n v="0"/>
    <n v="0"/>
    <n v="0"/>
    <n v="0"/>
  </r>
  <r>
    <x v="4"/>
    <x v="6"/>
    <n v="21"/>
    <s v="pomiar"/>
    <n v="0"/>
    <n v="0"/>
    <n v="0"/>
    <n v="0"/>
    <n v="0"/>
  </r>
  <r>
    <x v="5"/>
    <x v="6"/>
    <n v="2"/>
    <s v="pomiar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1" cacheId="0" applyNumberFormats="0" applyBorderFormats="0" applyFontFormats="0" applyPatternFormats="0" applyAlignmentFormats="0" applyWidthHeightFormats="1" dataCaption="Wartości" updatedVersion="5" minRefreshableVersion="3" useAutoFormatting="1" rowGrandTotals="0" itemPrintTitles="1" createdVersion="5" indent="0" outline="1" outlineData="1" multipleFieldFilters="0">
  <location ref="A3:H9" firstHeaderRow="1" firstDataRow="2" firstDataCol="1"/>
  <pivotFields count="9">
    <pivotField axis="axisRow" showAll="0">
      <items count="7">
        <item h="1" x="0"/>
        <item x="3"/>
        <item x="1"/>
        <item x="2"/>
        <item x="4"/>
        <item x="5"/>
        <item t="default"/>
      </items>
    </pivotField>
    <pivotField axis="axisCol" showAll="0">
      <items count="8">
        <item x="0"/>
        <item x="1"/>
        <item x="2"/>
        <item x="3"/>
        <item x="4"/>
        <item x="5"/>
        <item x="6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5">
    <i>
      <x v="1"/>
    </i>
    <i>
      <x v="2"/>
    </i>
    <i>
      <x v="3"/>
    </i>
    <i>
      <x v="4"/>
    </i>
    <i>
      <x v="5"/>
    </i>
  </rowItems>
  <colFields count="1">
    <field x="1"/>
  </colFields>
  <colItems count="7"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a z Ilość" fld="2" baseField="0" baseItem="1"/>
  </dataFields>
  <formats count="6">
    <format dxfId="5">
      <pivotArea dataOnly="0" labelOnly="1" fieldPosition="0">
        <references count="1">
          <reference field="0" count="0"/>
        </references>
      </pivotArea>
    </format>
    <format dxfId="4">
      <pivotArea dataOnly="0" labelOnly="1" grandRow="1" outline="0" fieldPosition="0"/>
    </format>
    <format dxfId="3">
      <pivotArea outline="0" collapsedLevelsAreSubtotals="1" fieldPosition="0"/>
    </format>
    <format dxfId="2">
      <pivotArea dataOnly="0" labelOnly="1" fieldPosition="0">
        <references count="1">
          <reference field="1" count="6">
            <x v="1"/>
            <x v="2"/>
            <x v="3"/>
            <x v="4"/>
            <x v="5"/>
            <x v="6"/>
          </reference>
        </references>
      </pivotArea>
    </format>
    <format dxfId="1">
      <pivotArea dataOnly="0" labelOnly="1" grandCol="1" outline="0" fieldPosition="0"/>
    </format>
    <format dxfId="0">
      <pivotArea grandCol="1" outline="0" collapsedLevelsAreSubtotals="1" fieldPosition="0"/>
    </format>
  </formats>
  <pivotTableStyleInfo name="PivotStyleLight20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1"/>
  <sheetViews>
    <sheetView workbookViewId="0">
      <selection activeCell="L4" sqref="L4"/>
    </sheetView>
  </sheetViews>
  <sheetFormatPr defaultRowHeight="15"/>
  <cols>
    <col min="1" max="1" width="35.625" style="59" customWidth="1"/>
    <col min="2" max="2" width="16.75" style="60" bestFit="1" customWidth="1"/>
    <col min="3" max="3" width="3.25" style="60" customWidth="1"/>
    <col min="4" max="5" width="3.875" style="60" bestFit="1" customWidth="1"/>
    <col min="6" max="7" width="3.25" style="60" bestFit="1" customWidth="1"/>
    <col min="8" max="8" width="3.875" style="66" customWidth="1"/>
    <col min="9" max="9" width="14.125" bestFit="1" customWidth="1"/>
  </cols>
  <sheetData>
    <row r="3" spans="1:8">
      <c r="A3" s="57" t="s">
        <v>50</v>
      </c>
      <c r="B3" s="57" t="s">
        <v>49</v>
      </c>
      <c r="C3"/>
      <c r="D3"/>
      <c r="E3"/>
      <c r="F3"/>
      <c r="G3"/>
      <c r="H3" s="63"/>
    </row>
    <row r="4" spans="1:8" ht="306.75">
      <c r="A4" s="57" t="s">
        <v>47</v>
      </c>
      <c r="B4" s="61" t="s">
        <v>36</v>
      </c>
      <c r="C4" s="61" t="s">
        <v>37</v>
      </c>
      <c r="D4" s="61" t="s">
        <v>35</v>
      </c>
      <c r="E4" s="61" t="s">
        <v>38</v>
      </c>
      <c r="F4" s="61" t="s">
        <v>39</v>
      </c>
      <c r="G4" s="61" t="s">
        <v>40</v>
      </c>
      <c r="H4" s="64" t="s">
        <v>48</v>
      </c>
    </row>
    <row r="5" spans="1:8" ht="29.25">
      <c r="A5" s="58" t="s">
        <v>42</v>
      </c>
      <c r="B5" s="62">
        <v>41</v>
      </c>
      <c r="C5" s="62">
        <v>49</v>
      </c>
      <c r="D5" s="62">
        <v>100</v>
      </c>
      <c r="E5" s="62">
        <v>111</v>
      </c>
      <c r="F5" s="62">
        <v>20</v>
      </c>
      <c r="G5" s="62">
        <v>21</v>
      </c>
      <c r="H5" s="65">
        <v>342</v>
      </c>
    </row>
    <row r="6" spans="1:8" ht="72">
      <c r="A6" s="58" t="s">
        <v>43</v>
      </c>
      <c r="B6" s="62">
        <v>41</v>
      </c>
      <c r="C6" s="62">
        <v>49</v>
      </c>
      <c r="D6" s="62">
        <v>100</v>
      </c>
      <c r="E6" s="62">
        <v>111</v>
      </c>
      <c r="F6" s="62">
        <v>20</v>
      </c>
      <c r="G6" s="62">
        <v>21</v>
      </c>
      <c r="H6" s="65">
        <v>342</v>
      </c>
    </row>
    <row r="7" spans="1:8" ht="29.25">
      <c r="A7" s="58" t="s">
        <v>44</v>
      </c>
      <c r="B7" s="62">
        <v>41</v>
      </c>
      <c r="C7" s="62">
        <v>49</v>
      </c>
      <c r="D7" s="62">
        <v>100</v>
      </c>
      <c r="E7" s="62">
        <v>111</v>
      </c>
      <c r="F7" s="62">
        <v>20</v>
      </c>
      <c r="G7" s="62">
        <v>21</v>
      </c>
      <c r="H7" s="65">
        <v>342</v>
      </c>
    </row>
    <row r="8" spans="1:8">
      <c r="A8" s="58" t="s">
        <v>34</v>
      </c>
      <c r="B8" s="62">
        <v>41</v>
      </c>
      <c r="C8" s="62">
        <v>49</v>
      </c>
      <c r="D8" s="62">
        <v>100</v>
      </c>
      <c r="E8" s="62">
        <v>111</v>
      </c>
      <c r="F8" s="62">
        <v>20</v>
      </c>
      <c r="G8" s="62">
        <v>21</v>
      </c>
      <c r="H8" s="65">
        <v>342</v>
      </c>
    </row>
    <row r="9" spans="1:8">
      <c r="A9" s="58" t="s">
        <v>41</v>
      </c>
      <c r="B9" s="62">
        <v>2</v>
      </c>
      <c r="C9" s="62">
        <v>2</v>
      </c>
      <c r="D9" s="62">
        <v>2</v>
      </c>
      <c r="E9" s="62">
        <v>2</v>
      </c>
      <c r="F9" s="62">
        <v>2</v>
      </c>
      <c r="G9" s="62">
        <v>2</v>
      </c>
      <c r="H9" s="65">
        <v>12</v>
      </c>
    </row>
    <row r="10" spans="1:8">
      <c r="A10"/>
      <c r="B10"/>
      <c r="C10"/>
      <c r="D10"/>
      <c r="E10"/>
      <c r="F10"/>
      <c r="G10"/>
      <c r="H10" s="63"/>
    </row>
    <row r="11" spans="1:8">
      <c r="A11"/>
    </row>
  </sheetData>
  <pageMargins left="0.7" right="0.7" top="0.75" bottom="0.75" header="0.3" footer="0.3"/>
  <pageSetup paperSize="9" orientation="portrait" horizontalDpi="4294967294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2"/>
  <sheetViews>
    <sheetView showGridLines="0" tabSelected="1" topLeftCell="B19" zoomScale="145" zoomScaleNormal="145" zoomScaleSheetLayoutView="100" workbookViewId="0">
      <selection activeCell="D27" sqref="D27"/>
    </sheetView>
  </sheetViews>
  <sheetFormatPr defaultColWidth="9" defaultRowHeight="11.25"/>
  <cols>
    <col min="1" max="1" width="4.125" style="1" customWidth="1"/>
    <col min="2" max="2" width="50.375" style="1" customWidth="1"/>
    <col min="3" max="3" width="22.625" style="1" customWidth="1"/>
    <col min="4" max="4" width="6.875" style="1" customWidth="1"/>
    <col min="5" max="5" width="5.625" style="1" customWidth="1"/>
    <col min="6" max="6" width="9.375" style="1" customWidth="1"/>
    <col min="7" max="8" width="9.125" style="1" customWidth="1"/>
    <col min="9" max="9" width="10.125" style="1" customWidth="1"/>
    <col min="10" max="10" width="10" style="1" customWidth="1"/>
    <col min="11" max="11" width="2.125" style="23" bestFit="1" customWidth="1"/>
    <col min="12" max="12" width="2.375" style="24" bestFit="1" customWidth="1"/>
    <col min="13" max="13" width="3.875" style="24" bestFit="1" customWidth="1"/>
    <col min="14" max="21" width="2.375" style="24" bestFit="1" customWidth="1"/>
    <col min="22" max="22" width="3.875" style="25" bestFit="1" customWidth="1"/>
    <col min="23" max="28" width="9" style="20"/>
    <col min="29" max="16384" width="9" style="1"/>
  </cols>
  <sheetData>
    <row r="1" spans="1:21" ht="26.25">
      <c r="B1" s="75"/>
      <c r="C1" s="29"/>
      <c r="E1" s="2"/>
      <c r="F1" s="3"/>
      <c r="G1" s="13"/>
      <c r="H1" s="15"/>
    </row>
    <row r="2" spans="1:21">
      <c r="B2" s="76"/>
      <c r="C2" s="29"/>
    </row>
    <row r="3" spans="1:21">
      <c r="B3" s="4" t="s">
        <v>14</v>
      </c>
      <c r="C3" s="4"/>
    </row>
    <row r="4" spans="1:21" ht="63" customHeight="1">
      <c r="A4" s="84" t="s">
        <v>33</v>
      </c>
      <c r="B4" s="85"/>
      <c r="C4" s="85"/>
      <c r="D4" s="85"/>
      <c r="E4" s="85"/>
      <c r="F4" s="85"/>
      <c r="G4" s="85"/>
      <c r="H4" s="85"/>
      <c r="I4" s="85"/>
      <c r="J4" s="85"/>
    </row>
    <row r="5" spans="1:21" ht="27.75" customHeight="1" thickBot="1">
      <c r="A5" s="89"/>
      <c r="B5" s="90"/>
      <c r="C5" s="37"/>
      <c r="D5" s="86" t="s">
        <v>13</v>
      </c>
      <c r="E5" s="87"/>
      <c r="F5" s="87"/>
      <c r="G5" s="87"/>
      <c r="H5" s="87"/>
      <c r="I5" s="87"/>
      <c r="J5" s="88"/>
    </row>
    <row r="6" spans="1:21" ht="106.35" customHeight="1" thickBot="1">
      <c r="A6" s="39" t="s">
        <v>0</v>
      </c>
      <c r="B6" s="40" t="s">
        <v>9</v>
      </c>
      <c r="C6" s="41" t="s">
        <v>28</v>
      </c>
      <c r="D6" s="42" t="s">
        <v>1</v>
      </c>
      <c r="E6" s="42" t="s">
        <v>2</v>
      </c>
      <c r="F6" s="43" t="s">
        <v>20</v>
      </c>
      <c r="G6" s="43" t="s">
        <v>21</v>
      </c>
      <c r="H6" s="43" t="s">
        <v>22</v>
      </c>
      <c r="I6" s="43" t="s">
        <v>23</v>
      </c>
      <c r="J6" s="44" t="s">
        <v>24</v>
      </c>
      <c r="K6" s="26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 ht="12.6" customHeight="1">
      <c r="A7" s="38" t="s">
        <v>3</v>
      </c>
      <c r="B7" s="38" t="s">
        <v>4</v>
      </c>
      <c r="C7" s="38" t="s">
        <v>5</v>
      </c>
      <c r="D7" s="38" t="s">
        <v>6</v>
      </c>
      <c r="E7" s="38" t="s">
        <v>7</v>
      </c>
      <c r="F7" s="45" t="s">
        <v>8</v>
      </c>
      <c r="G7" s="46" t="s">
        <v>29</v>
      </c>
      <c r="H7" s="47" t="s">
        <v>30</v>
      </c>
      <c r="I7" s="46" t="s">
        <v>31</v>
      </c>
      <c r="J7" s="45" t="s">
        <v>32</v>
      </c>
      <c r="K7" s="26"/>
    </row>
    <row r="8" spans="1:21" ht="36">
      <c r="A8" s="18">
        <v>1</v>
      </c>
      <c r="B8" s="8" t="s">
        <v>43</v>
      </c>
      <c r="C8" s="17" t="s">
        <v>36</v>
      </c>
      <c r="D8" s="5">
        <v>44</v>
      </c>
      <c r="E8" s="18" t="s">
        <v>11</v>
      </c>
      <c r="F8" s="48">
        <v>0</v>
      </c>
      <c r="G8" s="48">
        <f t="shared" ref="G8:G17" si="0">D8*F8</f>
        <v>0</v>
      </c>
      <c r="H8" s="49">
        <v>0</v>
      </c>
      <c r="I8" s="50">
        <f t="shared" ref="I8:I12" si="1">G8*H8</f>
        <v>0</v>
      </c>
      <c r="J8" s="50">
        <f t="shared" ref="J8:J12" si="2">G8+I8</f>
        <v>0</v>
      </c>
      <c r="K8" s="26"/>
    </row>
    <row r="9" spans="1:21" ht="24">
      <c r="A9" s="18">
        <v>2</v>
      </c>
      <c r="B9" s="9" t="s">
        <v>44</v>
      </c>
      <c r="C9" s="17" t="s">
        <v>36</v>
      </c>
      <c r="D9" s="6">
        <v>44</v>
      </c>
      <c r="E9" s="19" t="s">
        <v>12</v>
      </c>
      <c r="F9" s="48">
        <v>0</v>
      </c>
      <c r="G9" s="48">
        <f t="shared" si="0"/>
        <v>0</v>
      </c>
      <c r="H9" s="49">
        <v>0</v>
      </c>
      <c r="I9" s="50">
        <f t="shared" si="1"/>
        <v>0</v>
      </c>
      <c r="J9" s="50">
        <f t="shared" si="2"/>
        <v>0</v>
      </c>
      <c r="K9" s="26"/>
      <c r="M9" s="28"/>
    </row>
    <row r="10" spans="1:21" ht="24">
      <c r="A10" s="18">
        <v>3</v>
      </c>
      <c r="B10" s="8" t="s">
        <v>42</v>
      </c>
      <c r="C10" s="17" t="s">
        <v>36</v>
      </c>
      <c r="D10" s="5">
        <v>44</v>
      </c>
      <c r="E10" s="18" t="s">
        <v>12</v>
      </c>
      <c r="F10" s="48">
        <v>0</v>
      </c>
      <c r="G10" s="48">
        <f t="shared" si="0"/>
        <v>0</v>
      </c>
      <c r="H10" s="49">
        <v>0</v>
      </c>
      <c r="I10" s="50">
        <f t="shared" si="1"/>
        <v>0</v>
      </c>
      <c r="J10" s="50">
        <f t="shared" si="2"/>
        <v>0</v>
      </c>
      <c r="K10" s="26"/>
    </row>
    <row r="11" spans="1:21" ht="25.5">
      <c r="A11" s="18">
        <v>4</v>
      </c>
      <c r="B11" s="21" t="s">
        <v>34</v>
      </c>
      <c r="C11" s="17" t="s">
        <v>36</v>
      </c>
      <c r="D11" s="5">
        <v>44</v>
      </c>
      <c r="E11" s="18" t="s">
        <v>26</v>
      </c>
      <c r="F11" s="48">
        <v>0</v>
      </c>
      <c r="G11" s="48">
        <f t="shared" ref="G11" si="3">D11*F11</f>
        <v>0</v>
      </c>
      <c r="H11" s="49">
        <v>0</v>
      </c>
      <c r="I11" s="50">
        <f t="shared" ref="I11" si="4">G11*H11</f>
        <v>0</v>
      </c>
      <c r="J11" s="50">
        <f t="shared" ref="J11" si="5">G11+I11</f>
        <v>0</v>
      </c>
      <c r="K11" s="26"/>
    </row>
    <row r="12" spans="1:21" ht="25.5">
      <c r="A12" s="18">
        <v>5</v>
      </c>
      <c r="B12" s="21" t="s">
        <v>41</v>
      </c>
      <c r="C12" s="17" t="s">
        <v>36</v>
      </c>
      <c r="D12" s="5">
        <v>2</v>
      </c>
      <c r="E12" s="18" t="s">
        <v>26</v>
      </c>
      <c r="F12" s="48">
        <v>0</v>
      </c>
      <c r="G12" s="48">
        <f t="shared" si="0"/>
        <v>0</v>
      </c>
      <c r="H12" s="49">
        <v>0</v>
      </c>
      <c r="I12" s="50">
        <f t="shared" si="1"/>
        <v>0</v>
      </c>
      <c r="J12" s="50">
        <f t="shared" si="2"/>
        <v>0</v>
      </c>
      <c r="K12" s="26"/>
    </row>
    <row r="13" spans="1:21" ht="36">
      <c r="A13" s="18">
        <v>6</v>
      </c>
      <c r="B13" s="8" t="s">
        <v>43</v>
      </c>
      <c r="C13" s="17" t="s">
        <v>37</v>
      </c>
      <c r="D13" s="5">
        <v>49</v>
      </c>
      <c r="E13" s="18" t="s">
        <v>11</v>
      </c>
      <c r="F13" s="48">
        <v>0</v>
      </c>
      <c r="G13" s="48">
        <f t="shared" si="0"/>
        <v>0</v>
      </c>
      <c r="H13" s="49">
        <v>0</v>
      </c>
      <c r="I13" s="50">
        <f t="shared" ref="I13:I17" si="6">G13*H13</f>
        <v>0</v>
      </c>
      <c r="J13" s="50">
        <f t="shared" ref="J13:J17" si="7">G13+I13</f>
        <v>0</v>
      </c>
      <c r="K13" s="26"/>
    </row>
    <row r="14" spans="1:21" ht="18.75">
      <c r="A14" s="18">
        <v>7</v>
      </c>
      <c r="B14" s="9" t="s">
        <v>44</v>
      </c>
      <c r="C14" s="17" t="s">
        <v>37</v>
      </c>
      <c r="D14" s="6">
        <v>49</v>
      </c>
      <c r="E14" s="19" t="s">
        <v>12</v>
      </c>
      <c r="F14" s="48">
        <v>0</v>
      </c>
      <c r="G14" s="48">
        <f t="shared" si="0"/>
        <v>0</v>
      </c>
      <c r="H14" s="49">
        <v>0</v>
      </c>
      <c r="I14" s="50">
        <f t="shared" si="6"/>
        <v>0</v>
      </c>
      <c r="J14" s="50">
        <f t="shared" si="7"/>
        <v>0</v>
      </c>
      <c r="K14" s="26"/>
      <c r="M14" s="28"/>
    </row>
    <row r="15" spans="1:21" ht="18.75">
      <c r="A15" s="18">
        <v>8</v>
      </c>
      <c r="B15" s="8" t="s">
        <v>42</v>
      </c>
      <c r="C15" s="17" t="s">
        <v>37</v>
      </c>
      <c r="D15" s="5">
        <v>49</v>
      </c>
      <c r="E15" s="18" t="s">
        <v>12</v>
      </c>
      <c r="F15" s="48">
        <v>0</v>
      </c>
      <c r="G15" s="48">
        <f t="shared" si="0"/>
        <v>0</v>
      </c>
      <c r="H15" s="49">
        <v>0</v>
      </c>
      <c r="I15" s="50">
        <f t="shared" si="6"/>
        <v>0</v>
      </c>
      <c r="J15" s="50">
        <f t="shared" si="7"/>
        <v>0</v>
      </c>
      <c r="K15" s="26"/>
    </row>
    <row r="16" spans="1:21" ht="25.5">
      <c r="A16" s="18">
        <v>9</v>
      </c>
      <c r="B16" s="21" t="s">
        <v>34</v>
      </c>
      <c r="C16" s="17" t="s">
        <v>37</v>
      </c>
      <c r="D16" s="5">
        <v>49</v>
      </c>
      <c r="E16" s="18" t="s">
        <v>26</v>
      </c>
      <c r="F16" s="48">
        <v>0</v>
      </c>
      <c r="G16" s="48">
        <f t="shared" ref="G16" si="8">D16*F16</f>
        <v>0</v>
      </c>
      <c r="H16" s="49">
        <v>0</v>
      </c>
      <c r="I16" s="50">
        <f t="shared" ref="I16" si="9">G16*H16</f>
        <v>0</v>
      </c>
      <c r="J16" s="50">
        <f t="shared" ref="J16" si="10">G16+I16</f>
        <v>0</v>
      </c>
      <c r="K16" s="26"/>
    </row>
    <row r="17" spans="1:13" ht="25.5">
      <c r="A17" s="18">
        <v>10</v>
      </c>
      <c r="B17" s="21" t="s">
        <v>41</v>
      </c>
      <c r="C17" s="17" t="s">
        <v>37</v>
      </c>
      <c r="D17" s="5">
        <v>2</v>
      </c>
      <c r="E17" s="18" t="s">
        <v>26</v>
      </c>
      <c r="F17" s="48">
        <v>0</v>
      </c>
      <c r="G17" s="48">
        <f t="shared" si="0"/>
        <v>0</v>
      </c>
      <c r="H17" s="49">
        <v>0</v>
      </c>
      <c r="I17" s="50">
        <f t="shared" si="6"/>
        <v>0</v>
      </c>
      <c r="J17" s="50">
        <f t="shared" si="7"/>
        <v>0</v>
      </c>
      <c r="K17" s="26"/>
    </row>
    <row r="18" spans="1:13" ht="36">
      <c r="A18" s="18">
        <v>11</v>
      </c>
      <c r="B18" s="8" t="s">
        <v>43</v>
      </c>
      <c r="C18" s="17" t="s">
        <v>35</v>
      </c>
      <c r="D18" s="5">
        <v>100</v>
      </c>
      <c r="E18" s="18" t="s">
        <v>11</v>
      </c>
      <c r="F18" s="48">
        <v>0</v>
      </c>
      <c r="G18" s="48">
        <f t="shared" ref="G18:G27" si="11">D18*F18</f>
        <v>0</v>
      </c>
      <c r="H18" s="49">
        <v>0</v>
      </c>
      <c r="I18" s="50">
        <f t="shared" ref="I18:I22" si="12">G18*H18</f>
        <v>0</v>
      </c>
      <c r="J18" s="50">
        <f t="shared" ref="J18:J22" si="13">G18+I18</f>
        <v>0</v>
      </c>
      <c r="K18" s="26"/>
    </row>
    <row r="19" spans="1:13" ht="18.75">
      <c r="A19" s="18">
        <v>12</v>
      </c>
      <c r="B19" s="9" t="s">
        <v>44</v>
      </c>
      <c r="C19" s="17" t="s">
        <v>35</v>
      </c>
      <c r="D19" s="6">
        <v>100</v>
      </c>
      <c r="E19" s="19" t="s">
        <v>12</v>
      </c>
      <c r="F19" s="48">
        <v>0</v>
      </c>
      <c r="G19" s="48">
        <f t="shared" si="11"/>
        <v>0</v>
      </c>
      <c r="H19" s="49">
        <v>0</v>
      </c>
      <c r="I19" s="50">
        <f t="shared" si="12"/>
        <v>0</v>
      </c>
      <c r="J19" s="50">
        <f t="shared" si="13"/>
        <v>0</v>
      </c>
      <c r="K19" s="26"/>
      <c r="M19" s="28"/>
    </row>
    <row r="20" spans="1:13" ht="18.75">
      <c r="A20" s="18">
        <v>13</v>
      </c>
      <c r="B20" s="8" t="s">
        <v>42</v>
      </c>
      <c r="C20" s="17" t="s">
        <v>35</v>
      </c>
      <c r="D20" s="5">
        <v>100</v>
      </c>
      <c r="E20" s="18" t="s">
        <v>12</v>
      </c>
      <c r="F20" s="48">
        <v>0</v>
      </c>
      <c r="G20" s="48">
        <f t="shared" si="11"/>
        <v>0</v>
      </c>
      <c r="H20" s="49">
        <v>0</v>
      </c>
      <c r="I20" s="50">
        <f t="shared" si="12"/>
        <v>0</v>
      </c>
      <c r="J20" s="50">
        <f t="shared" si="13"/>
        <v>0</v>
      </c>
      <c r="K20" s="26"/>
    </row>
    <row r="21" spans="1:13" ht="25.5">
      <c r="A21" s="18">
        <v>14</v>
      </c>
      <c r="B21" s="21" t="s">
        <v>34</v>
      </c>
      <c r="C21" s="17" t="s">
        <v>35</v>
      </c>
      <c r="D21" s="5">
        <v>100</v>
      </c>
      <c r="E21" s="18" t="s">
        <v>26</v>
      </c>
      <c r="F21" s="48">
        <v>0</v>
      </c>
      <c r="G21" s="48">
        <f t="shared" ref="G21" si="14">D21*F21</f>
        <v>0</v>
      </c>
      <c r="H21" s="49">
        <v>0</v>
      </c>
      <c r="I21" s="50">
        <f t="shared" ref="I21" si="15">G21*H21</f>
        <v>0</v>
      </c>
      <c r="J21" s="50">
        <f t="shared" ref="J21" si="16">G21+I21</f>
        <v>0</v>
      </c>
      <c r="K21" s="26"/>
    </row>
    <row r="22" spans="1:13" ht="25.5">
      <c r="A22" s="18">
        <v>15</v>
      </c>
      <c r="B22" s="21" t="s">
        <v>41</v>
      </c>
      <c r="C22" s="17" t="s">
        <v>35</v>
      </c>
      <c r="D22" s="5">
        <v>2</v>
      </c>
      <c r="E22" s="18" t="s">
        <v>26</v>
      </c>
      <c r="F22" s="48">
        <v>0</v>
      </c>
      <c r="G22" s="48">
        <f t="shared" si="11"/>
        <v>0</v>
      </c>
      <c r="H22" s="49">
        <v>0</v>
      </c>
      <c r="I22" s="50">
        <f t="shared" si="12"/>
        <v>0</v>
      </c>
      <c r="J22" s="50">
        <f t="shared" si="13"/>
        <v>0</v>
      </c>
      <c r="K22" s="26"/>
    </row>
    <row r="23" spans="1:13" ht="36">
      <c r="A23" s="18">
        <v>16</v>
      </c>
      <c r="B23" s="8" t="s">
        <v>43</v>
      </c>
      <c r="C23" s="17" t="s">
        <v>38</v>
      </c>
      <c r="D23" s="5">
        <v>110</v>
      </c>
      <c r="E23" s="18" t="s">
        <v>11</v>
      </c>
      <c r="F23" s="48">
        <v>0</v>
      </c>
      <c r="G23" s="48">
        <f t="shared" si="11"/>
        <v>0</v>
      </c>
      <c r="H23" s="49">
        <v>0</v>
      </c>
      <c r="I23" s="50">
        <f t="shared" ref="I23:I27" si="17">G23*H23</f>
        <v>0</v>
      </c>
      <c r="J23" s="50">
        <f t="shared" ref="J23:J27" si="18">G23+I23</f>
        <v>0</v>
      </c>
      <c r="K23" s="26"/>
    </row>
    <row r="24" spans="1:13" ht="24">
      <c r="A24" s="18">
        <v>17</v>
      </c>
      <c r="B24" s="9" t="s">
        <v>44</v>
      </c>
      <c r="C24" s="17" t="s">
        <v>38</v>
      </c>
      <c r="D24" s="6">
        <v>110</v>
      </c>
      <c r="E24" s="19" t="s">
        <v>12</v>
      </c>
      <c r="F24" s="48">
        <v>0</v>
      </c>
      <c r="G24" s="48">
        <f t="shared" si="11"/>
        <v>0</v>
      </c>
      <c r="H24" s="49">
        <v>0</v>
      </c>
      <c r="I24" s="50">
        <f t="shared" si="17"/>
        <v>0</v>
      </c>
      <c r="J24" s="50">
        <f t="shared" si="18"/>
        <v>0</v>
      </c>
      <c r="K24" s="26"/>
      <c r="M24" s="28"/>
    </row>
    <row r="25" spans="1:13" ht="24">
      <c r="A25" s="18">
        <v>18</v>
      </c>
      <c r="B25" s="8" t="s">
        <v>42</v>
      </c>
      <c r="C25" s="17" t="s">
        <v>38</v>
      </c>
      <c r="D25" s="5">
        <v>110</v>
      </c>
      <c r="E25" s="18" t="s">
        <v>12</v>
      </c>
      <c r="F25" s="48">
        <v>0</v>
      </c>
      <c r="G25" s="48">
        <f t="shared" si="11"/>
        <v>0</v>
      </c>
      <c r="H25" s="49">
        <v>0</v>
      </c>
      <c r="I25" s="50">
        <f t="shared" si="17"/>
        <v>0</v>
      </c>
      <c r="J25" s="50">
        <f t="shared" si="18"/>
        <v>0</v>
      </c>
      <c r="K25" s="26"/>
    </row>
    <row r="26" spans="1:13" ht="25.5">
      <c r="A26" s="18">
        <v>19</v>
      </c>
      <c r="B26" s="21" t="s">
        <v>34</v>
      </c>
      <c r="C26" s="17" t="s">
        <v>38</v>
      </c>
      <c r="D26" s="5">
        <v>110</v>
      </c>
      <c r="E26" s="18" t="s">
        <v>26</v>
      </c>
      <c r="F26" s="48">
        <v>0</v>
      </c>
      <c r="G26" s="48">
        <f t="shared" ref="G26" si="19">D26*F26</f>
        <v>0</v>
      </c>
      <c r="H26" s="49">
        <v>0</v>
      </c>
      <c r="I26" s="50">
        <f t="shared" ref="I26" si="20">G26*H26</f>
        <v>0</v>
      </c>
      <c r="J26" s="50">
        <f t="shared" ref="J26" si="21">G26+I26</f>
        <v>0</v>
      </c>
      <c r="K26" s="26"/>
    </row>
    <row r="27" spans="1:13" ht="25.5">
      <c r="A27" s="18">
        <v>20</v>
      </c>
      <c r="B27" s="21" t="s">
        <v>41</v>
      </c>
      <c r="C27" s="17" t="s">
        <v>38</v>
      </c>
      <c r="D27" s="5">
        <v>2</v>
      </c>
      <c r="E27" s="18" t="s">
        <v>26</v>
      </c>
      <c r="F27" s="48">
        <v>0</v>
      </c>
      <c r="G27" s="48">
        <f t="shared" si="11"/>
        <v>0</v>
      </c>
      <c r="H27" s="49">
        <v>0</v>
      </c>
      <c r="I27" s="50">
        <f t="shared" si="17"/>
        <v>0</v>
      </c>
      <c r="J27" s="50">
        <f t="shared" si="18"/>
        <v>0</v>
      </c>
      <c r="K27" s="26"/>
    </row>
    <row r="28" spans="1:13" ht="36">
      <c r="A28" s="18">
        <v>21</v>
      </c>
      <c r="B28" s="8" t="s">
        <v>43</v>
      </c>
      <c r="C28" s="17" t="s">
        <v>39</v>
      </c>
      <c r="D28" s="5">
        <v>20</v>
      </c>
      <c r="E28" s="18" t="s">
        <v>11</v>
      </c>
      <c r="F28" s="48">
        <v>0</v>
      </c>
      <c r="G28" s="48">
        <f t="shared" ref="G28:G37" si="22">D28*F28</f>
        <v>0</v>
      </c>
      <c r="H28" s="49">
        <v>0</v>
      </c>
      <c r="I28" s="50">
        <f>G28*H28</f>
        <v>0</v>
      </c>
      <c r="J28" s="50">
        <f>G28+I28</f>
        <v>0</v>
      </c>
      <c r="K28" s="26"/>
    </row>
    <row r="29" spans="1:13" ht="24">
      <c r="A29" s="18">
        <v>22</v>
      </c>
      <c r="B29" s="9" t="s">
        <v>44</v>
      </c>
      <c r="C29" s="17" t="s">
        <v>39</v>
      </c>
      <c r="D29" s="6">
        <v>20</v>
      </c>
      <c r="E29" s="19" t="s">
        <v>12</v>
      </c>
      <c r="F29" s="48">
        <v>0</v>
      </c>
      <c r="G29" s="48">
        <f t="shared" si="22"/>
        <v>0</v>
      </c>
      <c r="H29" s="49">
        <v>0</v>
      </c>
      <c r="I29" s="50">
        <f t="shared" ref="I29:I32" si="23">G29*H29</f>
        <v>0</v>
      </c>
      <c r="J29" s="50">
        <f t="shared" ref="J29:J32" si="24">G29+I29</f>
        <v>0</v>
      </c>
      <c r="K29" s="26"/>
      <c r="M29" s="28"/>
    </row>
    <row r="30" spans="1:13" ht="24">
      <c r="A30" s="18">
        <v>23</v>
      </c>
      <c r="B30" s="8" t="s">
        <v>42</v>
      </c>
      <c r="C30" s="17" t="s">
        <v>39</v>
      </c>
      <c r="D30" s="6">
        <v>20</v>
      </c>
      <c r="E30" s="19" t="s">
        <v>12</v>
      </c>
      <c r="F30" s="48">
        <v>0</v>
      </c>
      <c r="G30" s="48">
        <f t="shared" si="22"/>
        <v>0</v>
      </c>
      <c r="H30" s="49">
        <v>0</v>
      </c>
      <c r="I30" s="50">
        <f t="shared" si="23"/>
        <v>0</v>
      </c>
      <c r="J30" s="50">
        <f t="shared" si="24"/>
        <v>0</v>
      </c>
      <c r="K30" s="26"/>
    </row>
    <row r="31" spans="1:13" ht="25.5">
      <c r="A31" s="18">
        <v>24</v>
      </c>
      <c r="B31" s="21" t="s">
        <v>34</v>
      </c>
      <c r="C31" s="17" t="s">
        <v>39</v>
      </c>
      <c r="D31" s="5">
        <v>20</v>
      </c>
      <c r="E31" s="18" t="s">
        <v>26</v>
      </c>
      <c r="F31" s="48">
        <v>0</v>
      </c>
      <c r="G31" s="48">
        <f t="shared" ref="G31" si="25">D31*F31</f>
        <v>0</v>
      </c>
      <c r="H31" s="49">
        <v>0</v>
      </c>
      <c r="I31" s="50">
        <f t="shared" ref="I31" si="26">G31*H31</f>
        <v>0</v>
      </c>
      <c r="J31" s="50">
        <f t="shared" ref="J31" si="27">G31+I31</f>
        <v>0</v>
      </c>
      <c r="K31" s="26"/>
    </row>
    <row r="32" spans="1:13" ht="25.5">
      <c r="A32" s="18">
        <v>25</v>
      </c>
      <c r="B32" s="21" t="s">
        <v>41</v>
      </c>
      <c r="C32" s="17" t="s">
        <v>39</v>
      </c>
      <c r="D32" s="5">
        <v>2</v>
      </c>
      <c r="E32" s="18" t="s">
        <v>26</v>
      </c>
      <c r="F32" s="48">
        <v>0</v>
      </c>
      <c r="G32" s="48">
        <f t="shared" si="22"/>
        <v>0</v>
      </c>
      <c r="H32" s="49">
        <v>0</v>
      </c>
      <c r="I32" s="50">
        <f t="shared" si="23"/>
        <v>0</v>
      </c>
      <c r="J32" s="50">
        <f t="shared" si="24"/>
        <v>0</v>
      </c>
      <c r="K32" s="26"/>
    </row>
    <row r="33" spans="1:13" ht="36">
      <c r="A33" s="18">
        <v>26</v>
      </c>
      <c r="B33" s="8" t="s">
        <v>43</v>
      </c>
      <c r="C33" s="17" t="s">
        <v>40</v>
      </c>
      <c r="D33" s="5">
        <v>21</v>
      </c>
      <c r="E33" s="18" t="s">
        <v>11</v>
      </c>
      <c r="F33" s="48">
        <v>0</v>
      </c>
      <c r="G33" s="48">
        <f t="shared" si="22"/>
        <v>0</v>
      </c>
      <c r="H33" s="49">
        <v>0</v>
      </c>
      <c r="I33" s="50">
        <f t="shared" ref="I33:I37" si="28">G33*H33</f>
        <v>0</v>
      </c>
      <c r="J33" s="50">
        <f t="shared" ref="J33:J37" si="29">G33+I33</f>
        <v>0</v>
      </c>
      <c r="K33" s="26"/>
    </row>
    <row r="34" spans="1:13" ht="24">
      <c r="A34" s="18">
        <v>27</v>
      </c>
      <c r="B34" s="9" t="s">
        <v>44</v>
      </c>
      <c r="C34" s="17" t="s">
        <v>40</v>
      </c>
      <c r="D34" s="6">
        <v>21</v>
      </c>
      <c r="E34" s="19" t="s">
        <v>12</v>
      </c>
      <c r="F34" s="48">
        <v>0</v>
      </c>
      <c r="G34" s="48">
        <f t="shared" si="22"/>
        <v>0</v>
      </c>
      <c r="H34" s="49">
        <v>0</v>
      </c>
      <c r="I34" s="50">
        <f t="shared" si="28"/>
        <v>0</v>
      </c>
      <c r="J34" s="50">
        <f t="shared" si="29"/>
        <v>0</v>
      </c>
      <c r="K34" s="26"/>
      <c r="M34" s="28"/>
    </row>
    <row r="35" spans="1:13" ht="24">
      <c r="A35" s="18">
        <v>28</v>
      </c>
      <c r="B35" s="8" t="s">
        <v>42</v>
      </c>
      <c r="C35" s="17" t="s">
        <v>40</v>
      </c>
      <c r="D35" s="5">
        <v>21</v>
      </c>
      <c r="E35" s="18" t="s">
        <v>12</v>
      </c>
      <c r="F35" s="48">
        <v>0</v>
      </c>
      <c r="G35" s="48">
        <f t="shared" si="22"/>
        <v>0</v>
      </c>
      <c r="H35" s="49">
        <v>0</v>
      </c>
      <c r="I35" s="50">
        <f t="shared" si="28"/>
        <v>0</v>
      </c>
      <c r="J35" s="50">
        <f t="shared" si="29"/>
        <v>0</v>
      </c>
      <c r="K35" s="26"/>
    </row>
    <row r="36" spans="1:13" ht="25.5">
      <c r="A36" s="18">
        <v>29</v>
      </c>
      <c r="B36" s="21" t="s">
        <v>34</v>
      </c>
      <c r="C36" s="17" t="s">
        <v>40</v>
      </c>
      <c r="D36" s="5">
        <v>21</v>
      </c>
      <c r="E36" s="18" t="s">
        <v>26</v>
      </c>
      <c r="F36" s="48">
        <v>0</v>
      </c>
      <c r="G36" s="48">
        <f t="shared" ref="G36" si="30">D36*F36</f>
        <v>0</v>
      </c>
      <c r="H36" s="49">
        <v>0</v>
      </c>
      <c r="I36" s="50">
        <f t="shared" ref="I36" si="31">G36*H36</f>
        <v>0</v>
      </c>
      <c r="J36" s="50">
        <f t="shared" ref="J36" si="32">G36+I36</f>
        <v>0</v>
      </c>
      <c r="K36" s="26"/>
    </row>
    <row r="37" spans="1:13" ht="26.25" thickBot="1">
      <c r="A37" s="18">
        <v>30</v>
      </c>
      <c r="B37" s="31" t="s">
        <v>41</v>
      </c>
      <c r="C37" s="32" t="s">
        <v>40</v>
      </c>
      <c r="D37" s="33">
        <v>2</v>
      </c>
      <c r="E37" s="30" t="s">
        <v>26</v>
      </c>
      <c r="F37" s="51">
        <v>0</v>
      </c>
      <c r="G37" s="51">
        <f t="shared" si="22"/>
        <v>0</v>
      </c>
      <c r="H37" s="52">
        <v>0</v>
      </c>
      <c r="I37" s="53">
        <f t="shared" si="28"/>
        <v>0</v>
      </c>
      <c r="J37" s="53">
        <f t="shared" si="29"/>
        <v>0</v>
      </c>
      <c r="K37" s="26"/>
    </row>
    <row r="38" spans="1:13" ht="25.7" customHeight="1" thickBot="1">
      <c r="A38" s="77" t="s">
        <v>15</v>
      </c>
      <c r="B38" s="78"/>
      <c r="C38" s="34"/>
      <c r="D38" s="35" t="s">
        <v>10</v>
      </c>
      <c r="E38" s="36" t="s">
        <v>10</v>
      </c>
      <c r="F38" s="54" t="s">
        <v>10</v>
      </c>
      <c r="G38" s="55">
        <f>SUM(G8:G37)</f>
        <v>0</v>
      </c>
      <c r="H38" s="55" t="s">
        <v>10</v>
      </c>
      <c r="I38" s="55">
        <f>SUM(I8:I37)</f>
        <v>0</v>
      </c>
      <c r="J38" s="56">
        <f>SUM(J8:J37)</f>
        <v>0</v>
      </c>
      <c r="K38" s="26"/>
    </row>
    <row r="39" spans="1:13" ht="12" thickBot="1">
      <c r="B39" s="7"/>
      <c r="C39" s="7"/>
      <c r="D39" s="7"/>
      <c r="E39" s="7"/>
      <c r="F39" s="7"/>
      <c r="G39" s="7"/>
      <c r="H39" s="7"/>
      <c r="I39" s="7"/>
      <c r="J39" s="7"/>
    </row>
    <row r="40" spans="1:13" ht="10.5" customHeight="1">
      <c r="A40" s="10"/>
      <c r="B40" s="91" t="s">
        <v>25</v>
      </c>
      <c r="C40" s="91"/>
      <c r="D40" s="10"/>
      <c r="E40" s="79" t="s">
        <v>45</v>
      </c>
      <c r="F40" s="80"/>
      <c r="G40" s="80"/>
      <c r="H40" s="80"/>
      <c r="I40" s="81">
        <f>G38</f>
        <v>0</v>
      </c>
      <c r="J40" s="82"/>
    </row>
    <row r="41" spans="1:13" ht="14.45" customHeight="1">
      <c r="A41" s="10"/>
      <c r="B41" s="91"/>
      <c r="C41" s="91"/>
      <c r="D41" s="10"/>
      <c r="E41" s="67"/>
      <c r="F41" s="68"/>
      <c r="G41" s="68"/>
      <c r="H41" s="68"/>
      <c r="I41" s="83"/>
      <c r="J41" s="72"/>
    </row>
    <row r="42" spans="1:13" ht="16.5" customHeight="1">
      <c r="A42" s="10"/>
      <c r="B42" s="91"/>
      <c r="C42" s="91"/>
      <c r="D42" s="10"/>
      <c r="E42" s="67" t="s">
        <v>16</v>
      </c>
      <c r="F42" s="68"/>
      <c r="G42" s="68"/>
      <c r="H42" s="68"/>
      <c r="I42" s="71">
        <f>I38</f>
        <v>0</v>
      </c>
      <c r="J42" s="72"/>
    </row>
    <row r="43" spans="1:13" ht="13.5" customHeight="1">
      <c r="A43" s="10"/>
      <c r="B43" s="91"/>
      <c r="C43" s="91"/>
      <c r="D43" s="10"/>
      <c r="E43" s="67"/>
      <c r="F43" s="68"/>
      <c r="G43" s="68"/>
      <c r="H43" s="68"/>
      <c r="I43" s="83"/>
      <c r="J43" s="72"/>
    </row>
    <row r="44" spans="1:13" ht="10.5" customHeight="1">
      <c r="A44" s="10"/>
      <c r="B44" s="91"/>
      <c r="C44" s="91"/>
      <c r="D44" s="10"/>
      <c r="E44" s="67" t="s">
        <v>46</v>
      </c>
      <c r="F44" s="68"/>
      <c r="G44" s="68"/>
      <c r="H44" s="68"/>
      <c r="I44" s="71">
        <f>I40+I42</f>
        <v>0</v>
      </c>
      <c r="J44" s="72"/>
    </row>
    <row r="45" spans="1:13" ht="15.95" customHeight="1" thickBot="1">
      <c r="A45" s="10"/>
      <c r="B45" s="91"/>
      <c r="C45" s="91"/>
      <c r="D45" s="16"/>
      <c r="E45" s="69"/>
      <c r="F45" s="70"/>
      <c r="G45" s="70"/>
      <c r="H45" s="70"/>
      <c r="I45" s="73"/>
      <c r="J45" s="74"/>
    </row>
    <row r="46" spans="1:13" ht="14.45" customHeight="1">
      <c r="A46" s="10"/>
      <c r="B46" s="16"/>
      <c r="C46" s="16"/>
      <c r="D46" s="16"/>
      <c r="E46" s="10"/>
      <c r="F46" s="10"/>
      <c r="G46" s="10"/>
      <c r="H46" s="10"/>
      <c r="I46" s="10"/>
      <c r="J46" s="10"/>
    </row>
    <row r="47" spans="1:13" ht="10.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</row>
    <row r="48" spans="1:13" ht="10.5" customHeight="1">
      <c r="A48" s="10"/>
      <c r="B48" s="22" t="s">
        <v>27</v>
      </c>
      <c r="C48" s="22"/>
      <c r="D48" s="10"/>
      <c r="F48" s="10"/>
      <c r="G48" s="10"/>
      <c r="H48" s="10"/>
      <c r="I48" s="10"/>
      <c r="J48" s="10"/>
    </row>
    <row r="49" spans="1:10" ht="10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</row>
    <row r="50" spans="1:10" ht="10.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</row>
    <row r="51" spans="1:10" ht="18.75">
      <c r="B51" s="12" t="s">
        <v>17</v>
      </c>
      <c r="C51" s="12"/>
      <c r="E51" s="14" t="s">
        <v>18</v>
      </c>
    </row>
    <row r="52" spans="1:10">
      <c r="E52" s="11" t="s">
        <v>19</v>
      </c>
    </row>
  </sheetData>
  <mergeCells count="12">
    <mergeCell ref="E44:H45"/>
    <mergeCell ref="I44:J45"/>
    <mergeCell ref="B1:B2"/>
    <mergeCell ref="A38:B38"/>
    <mergeCell ref="E40:H41"/>
    <mergeCell ref="I40:J41"/>
    <mergeCell ref="E42:H43"/>
    <mergeCell ref="I42:J43"/>
    <mergeCell ref="A4:J4"/>
    <mergeCell ref="D5:J5"/>
    <mergeCell ref="A5:B5"/>
    <mergeCell ref="B40:C45"/>
  </mergeCells>
  <printOptions horizontalCentered="1"/>
  <pageMargins left="0.23622047244094491" right="0.23622047244094491" top="0.55118110236220474" bottom="0.39370078740157483" header="0.35433070866141736" footer="0.19685039370078741"/>
  <pageSetup paperSize="9" scale="63" orientation="portrait" r:id="rId1"/>
  <headerFooter scaleWithDoc="0" alignWithMargins="0">
    <oddHeader>&amp;L&amp;9Nr Sprawy : …………………&amp;R&amp;9Załącznik Nr 6B</oddHeader>
    <oddFooter>&amp;C&amp;8strona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Arkusz2</vt:lpstr>
      <vt:lpstr>Arkusz1</vt:lpstr>
      <vt:lpstr>Arkusz1!Obszar_wydruku</vt:lpstr>
      <vt:lpstr>Arkusz1!Tytuły_wydruku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POK 21_B</dc:creator>
  <cp:lastModifiedBy>robert.wasielewski</cp:lastModifiedBy>
  <cp:lastPrinted>2024-04-07T07:31:40Z</cp:lastPrinted>
  <dcterms:created xsi:type="dcterms:W3CDTF">2016-01-04T07:17:02Z</dcterms:created>
  <dcterms:modified xsi:type="dcterms:W3CDTF">2024-04-15T16:00:07Z</dcterms:modified>
</cp:coreProperties>
</file>