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7A4BD410-3DA0-4ABE-A109-06270C69BDD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ormularz kalkulacji ceny ofe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Q17" i="1"/>
  <c r="Q16" i="1"/>
  <c r="Q15" i="1"/>
  <c r="Q14" i="1"/>
  <c r="Q13" i="1"/>
  <c r="P13" i="1"/>
  <c r="P14" i="1"/>
  <c r="P15" i="1"/>
  <c r="P16" i="1"/>
  <c r="P17" i="1"/>
  <c r="N18" i="1"/>
  <c r="M18" i="1"/>
  <c r="L18" i="1"/>
  <c r="J18" i="1"/>
  <c r="I18" i="1"/>
  <c r="H18" i="1"/>
  <c r="R18" i="1" l="1"/>
  <c r="Q18" i="1"/>
  <c r="P18" i="1"/>
  <c r="F17" i="1"/>
  <c r="F16" i="1"/>
  <c r="F15" i="1"/>
  <c r="F14" i="1"/>
  <c r="F13" i="1"/>
  <c r="O13" i="1"/>
  <c r="O14" i="1"/>
  <c r="O15" i="1"/>
  <c r="O16" i="1"/>
  <c r="L13" i="1"/>
  <c r="L14" i="1"/>
  <c r="L15" i="1"/>
  <c r="L16" i="1"/>
  <c r="L17" i="1"/>
  <c r="H17" i="1"/>
  <c r="H16" i="1" l="1"/>
  <c r="H15" i="1"/>
  <c r="H14" i="1"/>
  <c r="H13" i="1"/>
  <c r="N17" i="1"/>
  <c r="M17" i="1" s="1"/>
  <c r="J16" i="1"/>
  <c r="J15" i="1"/>
  <c r="J14" i="1"/>
  <c r="J13" i="1"/>
  <c r="I13" i="1" l="1"/>
  <c r="I15" i="1"/>
  <c r="I14" i="1"/>
  <c r="I16" i="1"/>
  <c r="J17" i="1"/>
  <c r="N13" i="1"/>
  <c r="N14" i="1"/>
  <c r="N15" i="1"/>
  <c r="N16" i="1"/>
  <c r="M16" i="1" s="1"/>
  <c r="M14" i="1" l="1"/>
  <c r="M15" i="1"/>
  <c r="I17" i="1"/>
  <c r="M13" i="1"/>
  <c r="O17" i="1" l="1"/>
</calcChain>
</file>

<file path=xl/sharedStrings.xml><?xml version="1.0" encoding="utf-8"?>
<sst xmlns="http://schemas.openxmlformats.org/spreadsheetml/2006/main" count="62" uniqueCount="51">
  <si>
    <t>pieczęć Wykonawcy (nazwa firmy, adres)</t>
  </si>
  <si>
    <t>FORMULARZ KALKULACJI CENY OFERTOWEJ</t>
  </si>
  <si>
    <t>Lp.</t>
  </si>
  <si>
    <t>Jedn. miary</t>
  </si>
  <si>
    <t>Stawka VAT [%]</t>
  </si>
  <si>
    <t>Cena jedn. brutto [zł/jedn. miary]</t>
  </si>
  <si>
    <t>Wartość netto [zł]</t>
  </si>
  <si>
    <t>Wartość brutto [zł]</t>
  </si>
  <si>
    <t>kol. 1</t>
  </si>
  <si>
    <t>kol. 2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</si>
  <si>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</si>
  <si>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</si>
  <si>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</si>
  <si>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</si>
  <si>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</si>
  <si>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</si>
  <si>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</si>
  <si>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</si>
  <si>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</si>
  <si>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14</t>
  </si>
  <si>
    <t>kol. 15</t>
  </si>
  <si>
    <t>RAZEM zł *</t>
  </si>
  <si>
    <t>……………………………………………………</t>
  </si>
  <si>
    <t>miejscowość, data</t>
  </si>
  <si>
    <t>Załacznik nr 1A do SWZ
Załącznik nr 1 do Umowy</t>
  </si>
  <si>
    <t>Zamówienie podstawowe</t>
  </si>
  <si>
    <t>Zamówienie w ramach prawa opcji</t>
  </si>
  <si>
    <t>Cena jedn. netto [zł/jedn. miary]</t>
  </si>
  <si>
    <t>kol. 13</t>
  </si>
  <si>
    <t xml:space="preserve">* wartości przenieść do Formularza ofertowego (Załacznik nr 1) i wpisać w odpowiednie pola </t>
  </si>
  <si>
    <t>szt.</t>
  </si>
  <si>
    <t>kol. 16</t>
  </si>
  <si>
    <t>..................................................................</t>
  </si>
  <si>
    <t>ŁĄCZNIE: 
zamówienie podstawowe + prawo opcji</t>
  </si>
  <si>
    <t>opak.</t>
  </si>
  <si>
    <t>Dostawa środków czystości, higieny i estetyki oraz naczyń jednorazowego użytku do służby żywnościowej
(zamówienie z podziałem na 2 części)</t>
  </si>
  <si>
    <t>Część nr 1: Dostawa środków czystości, higieny i estetyki</t>
  </si>
  <si>
    <t>Asortyment</t>
  </si>
  <si>
    <t>Wartość VAT [zł]</t>
  </si>
  <si>
    <t>kol. 17</t>
  </si>
  <si>
    <t>kol. 18</t>
  </si>
  <si>
    <t>kol. 19</t>
  </si>
  <si>
    <t>Znak sprawy: ZP/81/2024</t>
  </si>
  <si>
    <r>
      <rPr>
        <b/>
        <sz val="10"/>
        <rFont val="Arial"/>
        <family val="2"/>
        <charset val="238"/>
      </rPr>
      <t>INSTRUKCJA:</t>
    </r>
    <r>
      <rPr>
        <sz val="10"/>
        <rFont val="Arial"/>
        <family val="2"/>
        <charset val="238"/>
      </rPr>
      <t xml:space="preserve">
1. Bardzo proszę o uzupełnienie kolumn oznaczonych kolorem białym.
2. W komórkach oznaczonych kolorem szarym zastosowano formuły. </t>
    </r>
  </si>
  <si>
    <r>
      <t xml:space="preserve">…………………………………………………..………………………………………
</t>
    </r>
    <r>
      <rPr>
        <b/>
        <sz val="11"/>
        <color theme="1"/>
        <rFont val="Arial"/>
        <family val="2"/>
        <charset val="238"/>
      </rPr>
      <t>(dokument należy podpisać kwalifikowanym podpisem elektronicznym lub elektronicznym podpisem zaufanym lub podpisem osobistym przez osobę lub osoby umocowane do złożenia podpisu w imieniu Wykonawcy)</t>
    </r>
  </si>
  <si>
    <t>Zagęszczony płyn/żel czyszczący dezynfekujący do mycia i dezynfekcji urządzeń i  pomieszczeń sanitarnych do użycia bezpośredniego.
Wygląd gęsty lepki płyn bez zanieczyszczeń fizycznych
- Opakowanie:  1-2 l
- preparat ma posiadać zakres działania dezynfekującego; B – bakterie, F – grzyby, V – wirusy,    środek biobójczy</t>
  </si>
  <si>
    <t>Rękawiczki lateksowe dopuszczone do kontaktu z żywnością, bezpudrowe, w kolorze białym. A 100</t>
  </si>
  <si>
    <t>Zmywak z gąbką -profilowany wykonany z tworzywa sztuczngo z szorstką włókniną wymiary 90X70X40 
(+/- 5 mm dla każdego z wymiarów)</t>
  </si>
  <si>
    <t>Ścierka z mikrofibry w ciemnym kolorze
– Wymiary: 590-600x500 mm (+/- 50 mm dla każdego z wymiarów)</t>
  </si>
  <si>
    <t xml:space="preserve"> Ilość</t>
  </si>
  <si>
    <t>Reklamówka jednorazowa HDPE z uszami 
- wymiary min. 30x45 cm max. 55x55 cm. 
- Opakowanie a'200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</si>
</sst>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 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9" fontId="15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5" fillId="0" borderId="0" xfId="0" applyFont="1"/>
    <xf numFmtId="0" fontId="12" fillId="0" borderId="0" xfId="0" applyFont="1" applyAlignment="1">
      <alignment vertical="center"/>
    </xf>
    <xf numFmtId="0" fontId="14" fillId="0" borderId="0" xfId="0" applyFont="1"/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Border="1" applyAlignment="1">
      <alignment vertical="center"/>
    </xf>
    <xf numFmtId="4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16" fillId="0" borderId="0" xfId="4" applyFont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7" fillId="0" borderId="0" xfId="0" applyFont="1"/>
    <xf numFmtId="0" fontId="8" fillId="0" borderId="0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Border="1"/>
    <xf numFmtId="0" fontId="17" fillId="0" borderId="0" xfId="5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0" fillId="0" borderId="0" xfId="0" applyBorder="1"/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wrapText="1"/>
    </xf>
    <xf numFmtId="4" fontId="4" fillId="3" borderId="4" xfId="1" applyNumberFormat="1" applyFont="1" applyFill="1" applyBorder="1" applyAlignment="1">
      <alignment horizontal="center" vertical="center" wrapText="1"/>
    </xf>
    <xf numFmtId="3" fontId="17" fillId="3" borderId="10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/>
    </xf>
    <xf numFmtId="4" fontId="4" fillId="3" borderId="11" xfId="1" applyNumberFormat="1" applyFont="1" applyFill="1" applyBorder="1" applyAlignment="1">
      <alignment horizontal="center" vertical="center" wrapText="1"/>
    </xf>
    <xf numFmtId="4" fontId="17" fillId="3" borderId="12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9" fontId="4" fillId="0" borderId="11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 applyProtection="1">
      <alignment horizontal="center" vertical="center" wrapText="1"/>
    </xf>
    <xf numFmtId="4" fontId="4" fillId="3" borderId="6" xfId="0" applyNumberFormat="1" applyFont="1" applyFill="1" applyBorder="1" applyAlignment="1" applyProtection="1">
      <alignment horizontal="center" vertical="center" wrapText="1"/>
    </xf>
    <xf numFmtId="0" fontId="2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20" fillId="3" borderId="18" xfId="0" applyFont="1" applyFill="1" applyBorder="1" applyAlignment="1">
      <alignment horizontal="center" vertical="center" wrapText="1"/>
    </xf>
    <xf numFmtId="9" fontId="20" fillId="3" borderId="7" xfId="0" applyNumberFormat="1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10" fontId="20" fillId="3" borderId="19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20" fillId="0" borderId="4" xfId="5" applyFont="1" applyBorder="1" applyAlignment="1">
      <alignment horizontal="left" vertical="center"/>
    </xf>
    <xf numFmtId="0" fontId="21" fillId="0" borderId="7" xfId="0" applyFont="1" applyBorder="1" applyAlignment="1">
      <alignment horizontal="left"/>
    </xf>
    <xf numFmtId="0" fontId="16" fillId="0" borderId="20" xfId="0" applyFont="1" applyBorder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8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20" fillId="3" borderId="12" xfId="0" applyFont="1" applyFill="1" applyBorder="1" applyAlignment="1" applyProtection="1">
      <alignment horizontal="center" vertical="center" wrapText="1"/>
    </xf>
    <xf numFmtId="0" fontId="20" fillId="3" borderId="19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27" fillId="0" borderId="3" xfId="3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8">
    <cellStyle name="Excel Built-in Normal" xfId="2" xr:uid="{2ED70242-5B51-4CC7-909C-6CC22D994AD1}"/>
    <cellStyle name="Excel Built-in Normal 1" xfId="6" xr:uid="{00000000-0005-0000-0000-000001000000}"/>
    <cellStyle name="Normalny" xfId="0" builtinId="0"/>
    <cellStyle name="Normalny 2 2" xfId="3" xr:uid="{EB49C5CD-99B2-4705-98E9-127711D8B599}"/>
    <cellStyle name="Normalny 3" xfId="4" xr:uid="{7859C4E8-FF86-4DE1-BB5F-1E1A91138D0D}"/>
    <cellStyle name="Normalny 4" xfId="5" xr:uid="{FF037EAE-111E-422A-BA3C-769981E58C83}"/>
    <cellStyle name="Procentowy" xfId="1" builtinId="5"/>
    <cellStyle name="Procentowy 2" xfId="7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topLeftCell="A4" zoomScale="85" zoomScaleNormal="85" workbookViewId="0">
      <selection activeCell="C17" sqref="C17"/>
    </sheetView>
  </sheetViews>
  <sheetFormatPr defaultRowHeight="15"/>
  <cols>
    <col min="1" max="1" width="5.5703125" customWidth="1"/>
    <col min="2" max="2" width="47.42578125" customWidth="1"/>
    <col min="3" max="3" width="13.5703125" customWidth="1"/>
    <col min="4" max="4" width="10.7109375" customWidth="1"/>
    <col min="5" max="5" width="10.85546875" customWidth="1"/>
    <col min="6" max="6" width="12.42578125" customWidth="1"/>
    <col min="7" max="7" width="16" customWidth="1"/>
    <col min="8" max="8" width="18.7109375" customWidth="1"/>
    <col min="9" max="9" width="15.28515625" customWidth="1"/>
    <col min="10" max="10" width="19.5703125" customWidth="1"/>
    <col min="11" max="11" width="15.42578125" customWidth="1"/>
    <col min="12" max="12" width="16.42578125" customWidth="1"/>
    <col min="13" max="13" width="15.7109375" customWidth="1"/>
    <col min="14" max="14" width="17.7109375" customWidth="1"/>
    <col min="15" max="15" width="17.5703125" customWidth="1"/>
    <col min="16" max="17" width="16.28515625" customWidth="1"/>
    <col min="18" max="18" width="17.28515625" customWidth="1"/>
  </cols>
  <sheetData>
    <row r="1" spans="1:18" ht="62.25" customHeight="1">
      <c r="A1" s="26"/>
      <c r="B1" s="62" t="s">
        <v>42</v>
      </c>
      <c r="C1" s="27"/>
      <c r="D1" s="27"/>
      <c r="E1" s="28"/>
      <c r="F1" s="29"/>
      <c r="G1" s="29"/>
      <c r="H1" s="29"/>
      <c r="I1" s="29"/>
      <c r="J1" s="29"/>
      <c r="K1" s="29"/>
      <c r="L1" s="29"/>
      <c r="M1" s="29"/>
      <c r="N1" s="29"/>
      <c r="O1" s="69" t="s">
        <v>24</v>
      </c>
      <c r="P1" s="69"/>
      <c r="Q1" s="69"/>
      <c r="R1" s="69"/>
    </row>
    <row r="2" spans="1:18" ht="15" customHeight="1">
      <c r="A2" s="26"/>
      <c r="B2" s="26"/>
      <c r="C2" s="28"/>
      <c r="D2" s="28"/>
      <c r="E2" s="28"/>
      <c r="F2" s="30"/>
      <c r="G2" s="30"/>
      <c r="H2" s="30"/>
      <c r="I2" s="30"/>
      <c r="J2" s="30"/>
      <c r="K2" s="30"/>
      <c r="L2" s="30"/>
      <c r="M2" s="30"/>
      <c r="N2" s="93"/>
      <c r="O2" s="93"/>
      <c r="P2" s="93"/>
      <c r="Q2" s="93"/>
      <c r="R2" s="93"/>
    </row>
    <row r="3" spans="1:18">
      <c r="A3" s="26"/>
      <c r="B3" s="63" t="s">
        <v>32</v>
      </c>
      <c r="C3" s="28"/>
      <c r="D3" s="28"/>
      <c r="E3" s="28"/>
      <c r="F3" s="30"/>
      <c r="G3" s="30"/>
      <c r="H3" s="30"/>
      <c r="I3" s="30"/>
      <c r="J3" s="30"/>
      <c r="K3" s="31"/>
      <c r="L3" s="31"/>
      <c r="M3" s="31"/>
      <c r="N3" s="31"/>
      <c r="O3" s="71" t="s">
        <v>22</v>
      </c>
      <c r="P3" s="71"/>
      <c r="Q3" s="71"/>
      <c r="R3" s="71"/>
    </row>
    <row r="4" spans="1:18">
      <c r="A4" s="26"/>
      <c r="B4" s="64" t="s">
        <v>0</v>
      </c>
      <c r="C4" s="28"/>
      <c r="D4" s="28"/>
      <c r="E4" s="28"/>
      <c r="F4" s="30"/>
      <c r="G4" s="30"/>
      <c r="H4" s="30"/>
      <c r="I4" s="30"/>
      <c r="J4" s="30"/>
      <c r="K4" s="30"/>
      <c r="L4" s="30"/>
      <c r="M4" s="30"/>
      <c r="N4" s="30"/>
      <c r="O4" s="70" t="s">
        <v>23</v>
      </c>
      <c r="P4" s="70"/>
      <c r="Q4" s="70"/>
      <c r="R4" s="70"/>
    </row>
    <row r="5" spans="1:18">
      <c r="A5" s="26"/>
      <c r="B5" s="26"/>
      <c r="C5" s="32"/>
      <c r="D5" s="32"/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26"/>
    </row>
    <row r="6" spans="1:18" ht="20.2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</row>
    <row r="7" spans="1:18" ht="26.25">
      <c r="A7" s="94" t="s">
        <v>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18" ht="52.5" customHeight="1">
      <c r="A8" s="96" t="s">
        <v>35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ht="27" thickBot="1">
      <c r="A9" s="98" t="s">
        <v>36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18" ht="58.5" customHeight="1">
      <c r="A10" s="73" t="s">
        <v>2</v>
      </c>
      <c r="B10" s="84" t="s">
        <v>37</v>
      </c>
      <c r="C10" s="73" t="s">
        <v>3</v>
      </c>
      <c r="D10" s="75" t="s">
        <v>27</v>
      </c>
      <c r="E10" s="75" t="s">
        <v>4</v>
      </c>
      <c r="F10" s="77" t="s">
        <v>5</v>
      </c>
      <c r="G10" s="79" t="s">
        <v>25</v>
      </c>
      <c r="H10" s="80"/>
      <c r="I10" s="80"/>
      <c r="J10" s="81"/>
      <c r="K10" s="82" t="s">
        <v>26</v>
      </c>
      <c r="L10" s="75"/>
      <c r="M10" s="75"/>
      <c r="N10" s="77"/>
      <c r="O10" s="82" t="s">
        <v>33</v>
      </c>
      <c r="P10" s="75"/>
      <c r="Q10" s="75"/>
      <c r="R10" s="77"/>
    </row>
    <row r="11" spans="1:18" ht="61.5" customHeight="1" thickBot="1">
      <c r="A11" s="74"/>
      <c r="B11" s="85"/>
      <c r="C11" s="74"/>
      <c r="D11" s="76"/>
      <c r="E11" s="76"/>
      <c r="F11" s="78"/>
      <c r="G11" s="55" t="s">
        <v>49</v>
      </c>
      <c r="H11" s="56" t="s">
        <v>6</v>
      </c>
      <c r="I11" s="56" t="s">
        <v>38</v>
      </c>
      <c r="J11" s="57" t="s">
        <v>7</v>
      </c>
      <c r="K11" s="55" t="s">
        <v>49</v>
      </c>
      <c r="L11" s="56" t="s">
        <v>6</v>
      </c>
      <c r="M11" s="56" t="s">
        <v>38</v>
      </c>
      <c r="N11" s="58" t="s">
        <v>7</v>
      </c>
      <c r="O11" s="55" t="s">
        <v>49</v>
      </c>
      <c r="P11" s="56" t="s">
        <v>6</v>
      </c>
      <c r="Q11" s="56" t="s">
        <v>38</v>
      </c>
      <c r="R11" s="57" t="s">
        <v>7</v>
      </c>
    </row>
    <row r="12" spans="1:18" ht="12.75" customHeight="1" thickBot="1">
      <c r="A12" s="59" t="s">
        <v>8</v>
      </c>
      <c r="B12" s="60" t="s">
        <v>9</v>
      </c>
      <c r="C12" s="59" t="s">
        <v>10</v>
      </c>
      <c r="D12" s="61" t="s">
        <v>11</v>
      </c>
      <c r="E12" s="61" t="s">
        <v>12</v>
      </c>
      <c r="F12" s="60" t="s">
        <v>13</v>
      </c>
      <c r="G12" s="59" t="s">
        <v>14</v>
      </c>
      <c r="H12" s="61" t="s">
        <v>15</v>
      </c>
      <c r="I12" s="61" t="s">
        <v>16</v>
      </c>
      <c r="J12" s="60" t="s">
        <v>17</v>
      </c>
      <c r="K12" s="59" t="s">
        <v>18</v>
      </c>
      <c r="L12" s="61" t="s">
        <v>28</v>
      </c>
      <c r="M12" s="61" t="s">
        <v>19</v>
      </c>
      <c r="N12" s="60" t="s">
        <v>20</v>
      </c>
      <c r="O12" s="59" t="s">
        <v>31</v>
      </c>
      <c r="P12" s="61" t="s">
        <v>39</v>
      </c>
      <c r="Q12" s="61" t="s">
        <v>40</v>
      </c>
      <c r="R12" s="60" t="s">
        <v>41</v>
      </c>
    </row>
    <row r="13" spans="1:18" ht="115.5" thickBot="1">
      <c r="A13" s="53">
        <v>1</v>
      </c>
      <c r="B13" s="65" t="s">
        <v>45</v>
      </c>
      <c r="C13" s="51" t="s">
        <v>30</v>
      </c>
      <c r="D13" s="47"/>
      <c r="E13" s="48"/>
      <c r="F13" s="49">
        <f>ROUND(D13*(1+E13),2)</f>
        <v>0</v>
      </c>
      <c r="G13" s="67">
        <v>200</v>
      </c>
      <c r="H13" s="38">
        <f t="shared" ref="H13:H16" si="0">ROUND((D13*G13),2)</f>
        <v>0</v>
      </c>
      <c r="I13" s="38">
        <f>J13-H13</f>
        <v>0</v>
      </c>
      <c r="J13" s="46">
        <f t="shared" ref="J13:J17" si="1">ROUND((F13*G13),2)</f>
        <v>0</v>
      </c>
      <c r="K13" s="67">
        <v>200</v>
      </c>
      <c r="L13" s="45">
        <f>ROUND((D13*K13),2)</f>
        <v>0</v>
      </c>
      <c r="M13" s="38">
        <f>N13-L13</f>
        <v>0</v>
      </c>
      <c r="N13" s="46">
        <f t="shared" ref="N13:N17" si="2">ROUND((F13*K13),2)</f>
        <v>0</v>
      </c>
      <c r="O13" s="36">
        <f>G13+K13</f>
        <v>400</v>
      </c>
      <c r="P13" s="37">
        <f t="shared" ref="P13:R17" si="3">SUM(H13+L13)</f>
        <v>0</v>
      </c>
      <c r="Q13" s="37">
        <f t="shared" si="3"/>
        <v>0</v>
      </c>
      <c r="R13" s="39">
        <f t="shared" si="3"/>
        <v>0</v>
      </c>
    </row>
    <row r="14" spans="1:18" ht="30.75" thickBot="1">
      <c r="A14" s="54">
        <v>2</v>
      </c>
      <c r="B14" s="66" t="s">
        <v>46</v>
      </c>
      <c r="C14" s="51" t="s">
        <v>30</v>
      </c>
      <c r="D14" s="47"/>
      <c r="E14" s="48"/>
      <c r="F14" s="50">
        <f>ROUND(D14*(1+E14),2)</f>
        <v>0</v>
      </c>
      <c r="G14" s="68">
        <v>300</v>
      </c>
      <c r="H14" s="35">
        <f t="shared" si="0"/>
        <v>0</v>
      </c>
      <c r="I14" s="35">
        <f t="shared" ref="I14:I17" si="4">J14-H14</f>
        <v>0</v>
      </c>
      <c r="J14" s="21">
        <f t="shared" si="1"/>
        <v>0</v>
      </c>
      <c r="K14" s="68">
        <v>300</v>
      </c>
      <c r="L14" s="19">
        <f>ROUND((D14*K14),2)</f>
        <v>0</v>
      </c>
      <c r="M14" s="35">
        <f t="shared" ref="M14:M15" si="5">N14-L14</f>
        <v>0</v>
      </c>
      <c r="N14" s="21">
        <f t="shared" si="2"/>
        <v>0</v>
      </c>
      <c r="O14" s="40">
        <f>G14+K14</f>
        <v>600</v>
      </c>
      <c r="P14" s="20">
        <f t="shared" si="3"/>
        <v>0</v>
      </c>
      <c r="Q14" s="20">
        <f t="shared" si="3"/>
        <v>0</v>
      </c>
      <c r="R14" s="41">
        <f t="shared" si="3"/>
        <v>0</v>
      </c>
    </row>
    <row r="15" spans="1:18" ht="39" thickBot="1">
      <c r="A15" s="54">
        <v>3</v>
      </c>
      <c r="B15" s="65" t="s">
        <v>47</v>
      </c>
      <c r="C15" s="52" t="s">
        <v>30</v>
      </c>
      <c r="D15" s="47"/>
      <c r="E15" s="48"/>
      <c r="F15" s="50">
        <f>ROUND(D15*(1+E15),2)</f>
        <v>0</v>
      </c>
      <c r="G15" s="67">
        <v>500</v>
      </c>
      <c r="H15" s="35">
        <f t="shared" si="0"/>
        <v>0</v>
      </c>
      <c r="I15" s="35">
        <f t="shared" si="4"/>
        <v>0</v>
      </c>
      <c r="J15" s="21">
        <f t="shared" si="1"/>
        <v>0</v>
      </c>
      <c r="K15" s="67">
        <v>500</v>
      </c>
      <c r="L15" s="19">
        <f>ROUND((D15*K15),2)</f>
        <v>0</v>
      </c>
      <c r="M15" s="35">
        <f t="shared" si="5"/>
        <v>0</v>
      </c>
      <c r="N15" s="21">
        <f t="shared" si="2"/>
        <v>0</v>
      </c>
      <c r="O15" s="40">
        <f>G15+K15</f>
        <v>1000</v>
      </c>
      <c r="P15" s="20">
        <f t="shared" si="3"/>
        <v>0</v>
      </c>
      <c r="Q15" s="20">
        <f t="shared" si="3"/>
        <v>0</v>
      </c>
      <c r="R15" s="41">
        <f t="shared" si="3"/>
        <v>0</v>
      </c>
    </row>
    <row r="16" spans="1:18" ht="39" thickBot="1">
      <c r="A16" s="54">
        <v>4</v>
      </c>
      <c r="B16" s="65" t="s">
        <v>48</v>
      </c>
      <c r="C16" s="51" t="s">
        <v>30</v>
      </c>
      <c r="D16" s="47"/>
      <c r="E16" s="48"/>
      <c r="F16" s="50">
        <f>ROUND(D16*(1+E16),2)</f>
        <v>0</v>
      </c>
      <c r="G16" s="68">
        <v>500</v>
      </c>
      <c r="H16" s="35">
        <f t="shared" si="0"/>
        <v>0</v>
      </c>
      <c r="I16" s="35">
        <f t="shared" si="4"/>
        <v>0</v>
      </c>
      <c r="J16" s="21">
        <f t="shared" si="1"/>
        <v>0</v>
      </c>
      <c r="K16" s="68">
        <v>500</v>
      </c>
      <c r="L16" s="19">
        <f>ROUND((D16*K16),2)</f>
        <v>0</v>
      </c>
      <c r="M16" s="35">
        <f>N16-L16</f>
        <v>0</v>
      </c>
      <c r="N16" s="21">
        <f t="shared" si="2"/>
        <v>0</v>
      </c>
      <c r="O16" s="40">
        <f>G16+K16</f>
        <v>1000</v>
      </c>
      <c r="P16" s="20">
        <f t="shared" si="3"/>
        <v>0</v>
      </c>
      <c r="Q16" s="20">
        <f t="shared" si="3"/>
        <v>0</v>
      </c>
      <c r="R16" s="41">
        <f t="shared" si="3"/>
        <v>0</v>
      </c>
    </row>
    <row r="17" spans="1:18" ht="39" thickBot="1">
      <c r="A17" s="54">
        <v>5</v>
      </c>
      <c r="B17" s="65" t="s">
        <v>50</v>
      </c>
      <c r="C17" s="51" t="s">
        <v>34</v>
      </c>
      <c r="D17" s="47"/>
      <c r="E17" s="48"/>
      <c r="F17" s="50">
        <f>ROUND(D17*(1+E17),2)</f>
        <v>0</v>
      </c>
      <c r="G17" s="68">
        <v>300</v>
      </c>
      <c r="H17" s="35">
        <f>ROUND((D17*G17),2)</f>
        <v>0</v>
      </c>
      <c r="I17" s="35">
        <f t="shared" si="4"/>
        <v>0</v>
      </c>
      <c r="J17" s="21">
        <f t="shared" si="1"/>
        <v>0</v>
      </c>
      <c r="K17" s="68">
        <v>300</v>
      </c>
      <c r="L17" s="19">
        <f>ROUND((D17*K17),2)</f>
        <v>0</v>
      </c>
      <c r="M17" s="35">
        <f>N17-L17</f>
        <v>0</v>
      </c>
      <c r="N17" s="21">
        <f t="shared" si="2"/>
        <v>0</v>
      </c>
      <c r="O17" s="40">
        <f t="shared" ref="O17" si="6">G17+K17</f>
        <v>600</v>
      </c>
      <c r="P17" s="20">
        <f t="shared" si="3"/>
        <v>0</v>
      </c>
      <c r="Q17" s="20">
        <f t="shared" si="3"/>
        <v>0</v>
      </c>
      <c r="R17" s="41">
        <f t="shared" si="3"/>
        <v>0</v>
      </c>
    </row>
    <row r="18" spans="1:18" ht="25.5" customHeight="1" thickBot="1">
      <c r="A18" s="83" t="s">
        <v>21</v>
      </c>
      <c r="B18" s="83"/>
      <c r="C18" s="83"/>
      <c r="D18" s="83"/>
      <c r="E18" s="83"/>
      <c r="F18" s="83"/>
      <c r="G18" s="83"/>
      <c r="H18" s="42">
        <f>SUM(H13:H17)</f>
        <v>0</v>
      </c>
      <c r="I18" s="43">
        <f>SUM(I13:I17)</f>
        <v>0</v>
      </c>
      <c r="J18" s="44">
        <f>SUM(J13:J17)</f>
        <v>0</v>
      </c>
      <c r="K18" s="22"/>
      <c r="L18" s="42">
        <f>SUM(L13:L17)</f>
        <v>0</v>
      </c>
      <c r="M18" s="43">
        <f>SUM(M13:M17)</f>
        <v>0</v>
      </c>
      <c r="N18" s="44">
        <f>SUM(N13:N17)</f>
        <v>0</v>
      </c>
      <c r="O18" s="23"/>
      <c r="P18" s="42">
        <f>SUM(P13:P17)</f>
        <v>0</v>
      </c>
      <c r="Q18" s="43">
        <f>SUM(Q13:Q17)</f>
        <v>0</v>
      </c>
      <c r="R18" s="44">
        <f>SUM(R13:R17)</f>
        <v>0</v>
      </c>
    </row>
    <row r="19" spans="1:18" ht="18">
      <c r="A19" s="17"/>
      <c r="B19" s="18"/>
      <c r="C19" s="17"/>
      <c r="D19" s="17"/>
      <c r="E19" s="17"/>
      <c r="F19" s="17"/>
      <c r="G19" s="17"/>
      <c r="H19" s="17"/>
      <c r="I19" s="25"/>
      <c r="J19" s="17"/>
      <c r="K19" s="17"/>
      <c r="L19" s="17"/>
      <c r="M19" s="25"/>
      <c r="N19" s="17"/>
      <c r="O19" s="17"/>
      <c r="P19" s="17"/>
      <c r="Q19" s="25"/>
      <c r="R19" s="17"/>
    </row>
    <row r="20" spans="1:18" ht="20.25">
      <c r="A20" s="3"/>
      <c r="B20" s="89" t="s">
        <v>29</v>
      </c>
      <c r="C20" s="90"/>
      <c r="D20" s="90"/>
      <c r="E20" s="90"/>
      <c r="F20" s="9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5.75">
      <c r="C21" s="5"/>
      <c r="D21" s="5"/>
      <c r="E21" s="6"/>
      <c r="F21" s="6"/>
      <c r="G21" s="7"/>
      <c r="H21" s="8"/>
      <c r="I21" s="8"/>
      <c r="J21" s="9"/>
      <c r="K21" s="10"/>
      <c r="L21" s="10"/>
      <c r="M21" s="92" t="s">
        <v>44</v>
      </c>
      <c r="N21" s="92"/>
      <c r="O21" s="92"/>
      <c r="P21" s="92"/>
      <c r="Q21" s="92"/>
      <c r="R21" s="92"/>
    </row>
    <row r="22" spans="1:18" ht="75.75" customHeight="1">
      <c r="B22" s="86" t="s">
        <v>43</v>
      </c>
      <c r="C22" s="87"/>
      <c r="D22" s="87"/>
      <c r="E22" s="87"/>
      <c r="F22" s="88"/>
      <c r="G22" s="10"/>
      <c r="H22" s="10"/>
      <c r="I22" s="10"/>
      <c r="J22" s="10"/>
      <c r="K22" s="34"/>
      <c r="L22" s="34"/>
      <c r="M22" s="92"/>
      <c r="N22" s="92"/>
      <c r="O22" s="92"/>
      <c r="P22" s="92"/>
      <c r="Q22" s="92"/>
      <c r="R22" s="92"/>
    </row>
    <row r="23" spans="1:18" ht="15.75">
      <c r="C23" s="5"/>
      <c r="D23" s="5"/>
      <c r="E23" s="6"/>
      <c r="F23" s="6"/>
      <c r="G23" s="7"/>
      <c r="H23" s="8"/>
      <c r="I23" s="8"/>
      <c r="J23" s="9"/>
      <c r="K23" s="10"/>
      <c r="L23" s="10"/>
      <c r="M23" s="10"/>
      <c r="N23" s="11"/>
      <c r="O23" s="11"/>
      <c r="P23" s="11"/>
      <c r="Q23" s="11"/>
      <c r="R23" s="11"/>
    </row>
    <row r="24" spans="1:18" ht="15.75">
      <c r="C24" s="13"/>
      <c r="D24" s="13"/>
      <c r="E24" s="6"/>
      <c r="F24" s="6"/>
      <c r="G24" s="14"/>
      <c r="H24" s="8"/>
      <c r="I24" s="8"/>
      <c r="J24" s="10"/>
      <c r="K24" s="10"/>
      <c r="L24" s="10"/>
      <c r="M24" s="10"/>
      <c r="N24" s="11"/>
      <c r="O24" s="12"/>
    </row>
    <row r="25" spans="1:18" ht="15.75">
      <c r="C25" s="13"/>
      <c r="D25" s="13"/>
      <c r="E25" s="6"/>
      <c r="F25" s="6"/>
      <c r="G25" s="14"/>
      <c r="H25" s="8"/>
      <c r="I25" s="8"/>
      <c r="J25" s="10"/>
      <c r="K25" s="10"/>
      <c r="L25" s="10"/>
      <c r="M25" s="10"/>
      <c r="N25" s="11"/>
      <c r="O25" s="12"/>
    </row>
    <row r="26" spans="1:18" ht="15.75">
      <c r="C26" s="13"/>
      <c r="D26" s="13"/>
      <c r="E26" s="6"/>
      <c r="F26" s="6"/>
      <c r="G26" s="14"/>
      <c r="H26" s="8"/>
      <c r="I26" s="8"/>
      <c r="J26" s="13"/>
      <c r="K26" s="10"/>
      <c r="L26" s="10"/>
      <c r="M26" s="10"/>
    </row>
    <row r="27" spans="1:18" ht="15.75">
      <c r="C27" s="13"/>
      <c r="D27" s="13"/>
      <c r="E27" s="6"/>
      <c r="F27" s="6"/>
      <c r="G27" s="14"/>
      <c r="H27" s="72"/>
      <c r="I27" s="72"/>
      <c r="J27" s="72"/>
      <c r="K27" s="72"/>
      <c r="L27" s="15"/>
      <c r="M27" s="24"/>
      <c r="N27" s="11"/>
      <c r="O27" s="11"/>
    </row>
    <row r="28" spans="1:18" ht="15.75">
      <c r="C28" s="13"/>
      <c r="D28" s="13"/>
      <c r="E28" s="6"/>
      <c r="F28" s="6"/>
      <c r="G28" s="14"/>
      <c r="H28" s="16"/>
      <c r="I28" s="16"/>
      <c r="J28" s="15"/>
      <c r="K28" s="15"/>
      <c r="L28" s="15"/>
      <c r="M28" s="24"/>
      <c r="N28" s="11"/>
      <c r="O28" s="1"/>
    </row>
  </sheetData>
  <mergeCells count="21">
    <mergeCell ref="O10:R10"/>
    <mergeCell ref="N2:R2"/>
    <mergeCell ref="A7:R7"/>
    <mergeCell ref="A8:R8"/>
    <mergeCell ref="A9:R9"/>
    <mergeCell ref="O1:R1"/>
    <mergeCell ref="O4:R4"/>
    <mergeCell ref="O3:R3"/>
    <mergeCell ref="H27:K27"/>
    <mergeCell ref="A10:A11"/>
    <mergeCell ref="C10:C11"/>
    <mergeCell ref="E10:E11"/>
    <mergeCell ref="F10:F11"/>
    <mergeCell ref="G10:J10"/>
    <mergeCell ref="K10:N10"/>
    <mergeCell ref="A18:G18"/>
    <mergeCell ref="B10:B11"/>
    <mergeCell ref="B22:F22"/>
    <mergeCell ref="B20:F20"/>
    <mergeCell ref="M21:R22"/>
    <mergeCell ref="D10:D11"/>
  </mergeCells>
  <pageMargins left="0.7" right="0.7" top="0.75" bottom="0.75" header="0.3" footer="0.3"/>
  <pageSetup paperSize="9" scale="39" fitToHeight="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24D658-A583-4FA2-A45D-4762BBFAD5B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kalkulacji ceny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265ba8eb-af04-4c50-8bfc-4be3470b98af</vt:lpwstr>
  </property>
  <property fmtid="{D5CDD505-2E9C-101B-9397-08002B2CF9AE}" pid="3" name="bjSaver">
    <vt:lpwstr>5VkpYRbxtbbkG7nn6zcYbwPohfozS+lA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