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Pakiet I " sheetId="1" r:id="rId1"/>
    <sheet name="Pakiet II " sheetId="2" r:id="rId2"/>
    <sheet name="Pakiet III " sheetId="3" r:id="rId3"/>
    <sheet name="Pakiet IV " sheetId="4" r:id="rId4"/>
    <sheet name="Pakiet V" sheetId="5" r:id="rId5"/>
    <sheet name="Pakiet VI " sheetId="6" r:id="rId6"/>
    <sheet name="Pakiet VII " sheetId="7" r:id="rId7"/>
    <sheet name="Pakiet VIII " sheetId="8" r:id="rId8"/>
    <sheet name="Pakiet IX " sheetId="9" r:id="rId9"/>
    <sheet name="Pakiet X " sheetId="10" r:id="rId10"/>
    <sheet name="Pakiet XI " sheetId="11" r:id="rId11"/>
    <sheet name="Pakiet XII" sheetId="12" r:id="rId12"/>
  </sheets>
  <definedNames>
    <definedName name="_xlnm.Print_Area" localSheetId="0">'Pakiet I '!$A$1:$W$88</definedName>
    <definedName name="_xlnm.Print_Area" localSheetId="1">'Pakiet II '!$A$1:$U$58</definedName>
    <definedName name="_xlnm.Print_Area" localSheetId="2">'Pakiet III '!$A$1:$U$37</definedName>
    <definedName name="_xlnm.Print_Area" localSheetId="3">'Pakiet IV '!$A$1:$S$18</definedName>
    <definedName name="_xlnm.Print_Area" localSheetId="8">'Pakiet IX '!$A$1:$U$12</definedName>
    <definedName name="_xlnm.Print_Area" localSheetId="4">'Pakiet V'!$A$1:$S$40</definedName>
    <definedName name="_xlnm.Print_Area" localSheetId="5">'Pakiet VI '!$A$1:$O$151</definedName>
    <definedName name="_xlnm.Print_Area" localSheetId="6">'Pakiet VII '!$A$1:$S$16</definedName>
    <definedName name="_xlnm.Print_Area" localSheetId="7">#N/A</definedName>
    <definedName name="_xlnm.Print_Area" localSheetId="9">'Pakiet X '!$A$1:$U$13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<sst xmlns="http://schemas.openxmlformats.org/spreadsheetml/2006/main" count="1837" uniqueCount="916">
  <si>
    <t>wolny od azotanów</t>
  </si>
  <si>
    <t>do syntezy</t>
  </si>
  <si>
    <t xml:space="preserve">               Załącznik Nr 2</t>
  </si>
  <si>
    <t>Oferowany producent/ nr.kat.</t>
  </si>
  <si>
    <t>Lp.</t>
  </si>
  <si>
    <t>Opis techniczny</t>
  </si>
  <si>
    <t>Jedn. Miary</t>
  </si>
  <si>
    <t>op/10g</t>
  </si>
  <si>
    <t>VAT%</t>
  </si>
  <si>
    <t>rolka</t>
  </si>
  <si>
    <t>Nazwa asortymentu</t>
  </si>
  <si>
    <t>RAZEM</t>
  </si>
  <si>
    <t xml:space="preserve">                                                                                 FORMULARZ ASORTYMENTOWO-CENOWY</t>
  </si>
  <si>
    <t>zakres pH:1-12, czułość:1</t>
  </si>
  <si>
    <t>stężenie 100µg/ml w toluenie</t>
  </si>
  <si>
    <t>metoda oznaczania chloru analogiczna z ISO 7393</t>
  </si>
  <si>
    <t xml:space="preserve">PAKIET V-wzorce   </t>
  </si>
  <si>
    <r>
      <t xml:space="preserve">PAKIET IV-odczynniki chemiczne  </t>
    </r>
  </si>
  <si>
    <t xml:space="preserve">PAKIET III-odczynniki chemiczne i wzorce   </t>
  </si>
  <si>
    <t xml:space="preserve">PAKIET IX-odczynniki do chromatografii   </t>
  </si>
  <si>
    <t>op./100ml</t>
  </si>
  <si>
    <t>1.fluoranten                       2.benzo(b)fluoranten                                              3.benzo(k)fluoranten 4.benzo(a)piren         5.benzo(ghi)perylen  6.indeno(1,2,3-c,dpiren</t>
  </si>
  <si>
    <t>op./2 ml</t>
  </si>
  <si>
    <t>op./1ml</t>
  </si>
  <si>
    <t>op./100mg</t>
  </si>
  <si>
    <t>op./250ml</t>
  </si>
  <si>
    <t>op./500ml</t>
  </si>
  <si>
    <t>op./2x15ml</t>
  </si>
  <si>
    <t>op./100szt</t>
  </si>
  <si>
    <t>op./10g</t>
  </si>
  <si>
    <t>op./1kg</t>
  </si>
  <si>
    <t>stężenie 1000mg/L 
roztwór w 2%HNO3</t>
  </si>
  <si>
    <t>op./1L</t>
  </si>
  <si>
    <t>cz.d.a.</t>
  </si>
  <si>
    <t>op./250g</t>
  </si>
  <si>
    <t>op./100g</t>
  </si>
  <si>
    <t>op./500g</t>
  </si>
  <si>
    <t>op./1 kg</t>
  </si>
  <si>
    <t>op./5g</t>
  </si>
  <si>
    <t>op./200szt</t>
  </si>
  <si>
    <t>do analizy ACS, ISO, 
Reag. Ph Eur, czystość min. 99%, 
SO4 max. 0,004%</t>
  </si>
  <si>
    <t>do analizy
czystość min. 99,5%. CI max. 0,002%, SO4 max. 0,01%</t>
  </si>
  <si>
    <t>op./200 testów</t>
  </si>
  <si>
    <t>op./4x100 testów</t>
  </si>
  <si>
    <t>op./2,5L</t>
  </si>
  <si>
    <t>do HPLC , zawartość min. 99,9%, pozostałość po odparowaniu max 0,0005%</t>
  </si>
  <si>
    <t>op./30szt</t>
  </si>
  <si>
    <t>C-18 500mg/6ml, pozostałość 
po ekstrakcji max. 0,2%</t>
  </si>
  <si>
    <t>op./50g</t>
  </si>
  <si>
    <t>stężenie 1000µg/ml 
w toluenie</t>
  </si>
  <si>
    <t>cz.d.a., metale ciężkie max. 0,0001%</t>
  </si>
  <si>
    <t>op./25g</t>
  </si>
  <si>
    <t>*Certyfikat/świadectwo kontroli jakości serii
*Termin ważności producenta min. 80% u odbiorcy</t>
  </si>
  <si>
    <t>op./40szt</t>
  </si>
  <si>
    <r>
      <t xml:space="preserve">Rurkowy test chemiczny do sprawdzania procesu sterylizacji suchym gorącym powietrzem w temp. 170ºC, 
</t>
    </r>
    <r>
      <rPr>
        <sz val="8"/>
        <rFont val="Cambria"/>
        <family val="1"/>
      </rPr>
      <t>przechowywanie testów w temperaturze pokojowej</t>
    </r>
  </si>
  <si>
    <t>samoprzylepna, kremowa, z zielonymi paskami w kształcie litery V, zmieniającymi zabarwienie po ekspozycji na czarno</t>
  </si>
  <si>
    <t>spektralnie czysty</t>
  </si>
  <si>
    <t>op./500 ml</t>
  </si>
  <si>
    <t xml:space="preserve"> czystość chromatograficzna</t>
  </si>
  <si>
    <t>*Certyfikaty jakości z deklaracją o warunkach przechowywania
*Karta charakterystyki dla substancji niebezpiecznych
*Termin ważności 
min. 12 miesięcy od daty dostawy</t>
  </si>
  <si>
    <t>op./10 g</t>
  </si>
  <si>
    <t>op./500 g</t>
  </si>
  <si>
    <t>op./1500g</t>
  </si>
  <si>
    <t>*Certyfikaty jakości
*Termin ważności co najmniej 3/4 daty ważności producenta</t>
  </si>
  <si>
    <t>do analizy (zawartość As max. 1ppb,  
Sb 0,5 ppb, Hg max. 2,0 ppb</t>
  </si>
  <si>
    <t>max. zawartość 0,000001% Hg</t>
  </si>
  <si>
    <t>Ultra -Resi analized  o czystości ≥99,5%</t>
  </si>
  <si>
    <t>*Certyfikaty jakości 
z określeniem warunków przechowywania
*Karta charakterystyki 
dla substancji niebezpiecznych
*Termin ważności 
min. 12 miesięcy od daty dostawy</t>
  </si>
  <si>
    <t>cz.d.a. 99,5%</t>
  </si>
  <si>
    <t>*Certyfikat jakości z określeniem warunków  przechowywania
*Karta charakterystyki dla substancji niebezpiecznych
*Termin ważności 
min. 12 miesięcy od daty dostawy</t>
  </si>
  <si>
    <t>Certyfikat/świadectwo kontroli jakości serii
Karta charakterystyki substancji niebezpiecznych
Termin ważności producenta min 80% u odbiorcy</t>
  </si>
  <si>
    <t>*Certyfikat/świadectwo kontroli jakości serii
*Karta charakterystyki substancji niebezpiecznych
(Termin ważności producenta min 80% u odbiorcy</t>
  </si>
  <si>
    <t>*Certyfikat jakości z określeniem warunków przechowywania
*Karta charakterystyki dla substancji niebezpiecznych
*Termin ważności 
min. 12 miesięcy od daty dostawy</t>
  </si>
  <si>
    <t>zakres pH: 4,0-9,0, czułość: 0,5</t>
  </si>
  <si>
    <t>*Certyfikat/świadectwo kontroli jakości serii
*Karta charakterystyki substancji niebezpiecznych
*Termin ważności producenta min 80% od u odbiorcy</t>
  </si>
  <si>
    <t>*Certyfikat/świadectwo kontroli jakości serii
(Karta charakterystyki substancji niebezpiecznych
*Termin ważności producenta min 80% u odbiorcy</t>
  </si>
  <si>
    <t>płyn do mycia szkła laboratoryjnego,  łatwo wypłukiwalny ze szkła, nie pozostawiający zacieków ani pozostałości wpływających ujemnie 
na wzrost drobnoustrojów</t>
  </si>
  <si>
    <t xml:space="preserve">cz.d.a. </t>
  </si>
  <si>
    <t>*Certyfikaty jakości z określeniem warunków przechowywania
*Karty charakterystyki dla substancji niebezpiecznych
*Termin ważności min. 12 miesięcy 
od daty dostarczenia</t>
  </si>
  <si>
    <t xml:space="preserve"> GR do analizy (zawartość Hg 
max. 0,005ppm)                         </t>
  </si>
  <si>
    <r>
      <t xml:space="preserve">czystość 96%, As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0,001, 
Sb </t>
    </r>
    <r>
      <rPr>
        <sz val="8"/>
        <rFont val="Calibri"/>
        <family val="2"/>
      </rPr>
      <t>≤</t>
    </r>
    <r>
      <rPr>
        <sz val="8"/>
        <rFont val="Cambria"/>
        <family val="1"/>
      </rPr>
      <t xml:space="preserve">0,005, Se </t>
    </r>
    <r>
      <rPr>
        <sz val="8"/>
        <rFont val="Calibri"/>
        <family val="2"/>
      </rPr>
      <t>≤</t>
    </r>
    <r>
      <rPr>
        <sz val="8"/>
        <rFont val="Cambria"/>
        <family val="1"/>
      </rPr>
      <t>0,0002</t>
    </r>
  </si>
  <si>
    <t>*Z certyfikatem  z podaną niepewnością oraz odniesieniem do wzorca NIST RSM
*Spełnienie wymagań normy PN-EN ISO 17034:2017-039 w formie oświadczenia
*Certyfikat/świadectwo kontroli jakości serii
*Termin ważności producenta 
min. 80% u odbiorcy</t>
  </si>
  <si>
    <t>czystość Suprasolv, 
o czystości min. 99,8%,wykonana pełna walidacja oznaczenia  
3-MCPD i estrów</t>
  </si>
  <si>
    <t>zestaw 100 testów (4x100): odczynnik CN-1, odczynnik CN-2, odczynnik CN-3, odczynnik CN-4</t>
  </si>
  <si>
    <t>*Certyfikaty jakości
*Data ważności co najmniej 3/4 daty ważności producenta</t>
  </si>
  <si>
    <t>pH ok. 7,4</t>
  </si>
  <si>
    <t>stężenie 2000 µg/ml</t>
  </si>
  <si>
    <t xml:space="preserve"> HPLC Analyzed, 
do wysokosprawnej chromatogrfii cieczowej, , czystość min. 99,7%, pozostałość po odparowaniu 
max. 2 ppm</t>
  </si>
  <si>
    <t>*Certyfikaty jakości z określeniem warunków przechowywania
*Karty charakterystyki dla substancji niebezpiecznych
*Termin ważności min. 12 miesięcy od daty dostarczenia</t>
  </si>
  <si>
    <t>*Certyfikaty jakości z określeniem warunków przechowywania
*Karty charakterystyki dla substancji niebezpiecznych
*Termin ważności min. 24 miesiące od daty dostarczenia</t>
  </si>
  <si>
    <t>Ultra Resi Analyzed, do analizy pozostałości organicznych, czystość min. 99,5%, pozostałość 
po odparowaniu max 1ppm</t>
  </si>
  <si>
    <r>
      <t xml:space="preserve">Mieszanina 6 wzorców WWA w acetronitrylu 
o stężeniu 2µg/ml
</t>
    </r>
    <r>
      <rPr>
        <b/>
        <sz val="10"/>
        <rFont val="Cambria"/>
        <family val="1"/>
      </rPr>
      <t>AccuStandard DIN 38407-8-PAH</t>
    </r>
  </si>
  <si>
    <r>
      <t xml:space="preserve">Wzorzec d5 3-MCPD-monopalmitynian
</t>
    </r>
    <r>
      <rPr>
        <b/>
        <sz val="10"/>
        <rFont val="Cambria"/>
        <family val="1"/>
      </rPr>
      <t>C8981.19-100-T</t>
    </r>
  </si>
  <si>
    <r>
      <t xml:space="preserve">Wzorzec cyjanków c=1mg/ml  
</t>
    </r>
    <r>
      <rPr>
        <b/>
        <sz val="10"/>
        <rFont val="Cambria"/>
        <family val="1"/>
      </rPr>
      <t>AccuStandard WC-CN-10X-1</t>
    </r>
  </si>
  <si>
    <r>
      <t xml:space="preserve">Wzorzec glicydol palmitynianu d5
</t>
    </r>
    <r>
      <rPr>
        <b/>
        <sz val="10"/>
        <rFont val="Cambria"/>
        <family val="1"/>
      </rPr>
      <t>C10524.19-K-T</t>
    </r>
  </si>
  <si>
    <r>
      <t xml:space="preserve">Wzorzec formaldehyd-DNPH c=0,1mg/ml 
w acetronitrylu
</t>
    </r>
    <r>
      <rPr>
        <b/>
        <sz val="10"/>
        <rFont val="Cambria"/>
        <family val="1"/>
      </rPr>
      <t>AccuStandard M-8315-R-DNPH-10</t>
    </r>
  </si>
  <si>
    <r>
      <t xml:space="preserve">Wzorzec formaldehyd c=1mg/ml w wodzie 
</t>
    </r>
    <r>
      <rPr>
        <b/>
        <sz val="10"/>
        <rFont val="Cambria"/>
        <family val="1"/>
      </rPr>
      <t>AccuStandard M-8315-02</t>
    </r>
  </si>
  <si>
    <r>
      <t xml:space="preserve">Wzorzec jonów azotanowych do chromatografii jonowej: c=1mg/ml 
</t>
    </r>
    <r>
      <rPr>
        <b/>
        <sz val="10"/>
        <rFont val="Cambria"/>
        <family val="1"/>
      </rPr>
      <t>AccuStandard IC-NO3-10X-1</t>
    </r>
  </si>
  <si>
    <r>
      <t xml:space="preserve">Wzorzec jonów azotynowych do chromatografii jonowej: c=1mg/ml 
</t>
    </r>
    <r>
      <rPr>
        <b/>
        <sz val="10"/>
        <rFont val="Cambria"/>
        <family val="1"/>
      </rPr>
      <t>AccuStandard IC-NO2-10X-1</t>
    </r>
  </si>
  <si>
    <t>*Certyfikat jakości serii zawierający informacje: nr serii, datę produkcji, datę ważności odczynnika, sposób kontroli jakościowej (jakie zostały uzyte materiały odniesienia, jaki wynik otrzymano dla materialów odniesieia specyficznych i niespecyficznych</t>
  </si>
  <si>
    <r>
      <t xml:space="preserve">Emulacyjny wskaźnik sterylizacji parowej 
w </t>
    </r>
    <r>
      <rPr>
        <sz val="8"/>
        <rFont val="Cambria"/>
        <family val="1"/>
      </rPr>
      <t>temp. 121ºC przez 15 min, w temp. 134ºC przez 5 min, zmieniający barwę z żółtej 
na fioletową, paskowy o wymiarach 
140mm x 22mm, samoprzylepny na całej długości, niechłonący wilgoci i nieodkształcający się po ekspozycji w autoklawie</t>
    </r>
  </si>
  <si>
    <t>samoprzylepna, kremowa, z ukośnymi białymi paskami zmieniającymi zabarwienie na czarno 
po ekspozycji,  szer. 19mm, dł. 50m</t>
  </si>
  <si>
    <t>bromodichlorometan, bromoform, chloroform, dibromochlorometan, suma THM o stężeniach dostępnych w danym terminie</t>
  </si>
  <si>
    <t>eteny, benzen i 1,2 - dichloroetan 
o stężeniach dostępnych w danym terminie</t>
  </si>
  <si>
    <t>op./1 ml</t>
  </si>
  <si>
    <r>
      <t xml:space="preserve">Certyfikowany Materiał Odniesienia: Clean Water - Nutriens (Hard Water)
</t>
    </r>
    <r>
      <rPr>
        <b/>
        <sz val="10"/>
        <rFont val="Cambria"/>
        <family val="1"/>
      </rPr>
      <t>ERA 1348</t>
    </r>
  </si>
  <si>
    <r>
      <t xml:space="preserve">Certyfikowany Materiał Odniesienia: Clean Water - chlor
</t>
    </r>
    <r>
      <rPr>
        <b/>
        <sz val="10"/>
        <rFont val="Cambria"/>
        <family val="1"/>
      </rPr>
      <t>ERA 1358</t>
    </r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</si>
  <si>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
w ramach posiadanego zakresu akredytacji</t>
  </si>
  <si>
    <t>*Certyfikaty jakości wraz 
z podaną niepwnością lub przedziałem nieufności oraz odniesieniem do wzorca NIST
*Firma akredytowana na normę PN-EN ISO 17034 lub spełniająca wymagania tej normy
*Daty ważnośc co najmniej 3/4 daty ważności producenta
*Możliwość zakupu zamiennie wzorców</t>
  </si>
  <si>
    <r>
      <t xml:space="preserve">PAKIET XI - wzorce   </t>
    </r>
    <r>
      <rPr>
        <b/>
        <sz val="10"/>
        <color indexed="12"/>
        <rFont val="Cambria"/>
        <family val="1"/>
      </rPr>
      <t xml:space="preserve"> </t>
    </r>
  </si>
  <si>
    <t>Dodatkowe wymagania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</si>
  <si>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 17034 w ramach posiadanego zakresu akredytacji</t>
  </si>
  <si>
    <t>*Certyfikat jakości z podaną niepewnością  z warunkami przechowywania wzorców
*Materiał wyprodukowany przez akredytowany podmiot wg ISO 17034 w ramach posiadanego zakresu akredytacji
*Karty charakterystyki substancji niebezpiecznych
*Termin ważności 
min. 12 miesięcy licząc od daty dostarczenia
*Możliwość zakupu zamiennie wzorców i materiałów</t>
  </si>
  <si>
    <t>*Certyfikat jakości z podaną niepewnością z warunkami przechowywania wzorców
*Materiał wyprodukowany przez akredytowany podmiot wg ISO 17034 w ramach posiadanego zakresu akredytacji 
*Karty charakterystyki substancji niebezpiecznych
*Termin ważności 
min. 12 miesięcy licząc od daty dostarczenia
*Możliwość zakupu zamiennie wzorców i materiałów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</si>
  <si>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w ramach posiadanego zakresu akredytacji</t>
  </si>
  <si>
    <t>*Certyfikat jakości z podaną niepewnością
*Karty charakterystyki substancji niebezpiecznych
*Deklaracja o warunkach przechowywania
*Możliwość zakupu zamiennie wzorców 
i materiałów
*Termin ważności 
min. 12 miesięcy od daty dostarczenia
*Materiał wyprodukowany przez akredytowany podmiot wg PN EN ISO17034 
w ramach posiadanego zakresu akredytacji</t>
  </si>
  <si>
    <t>*Certyfikaty jakości z podaną niepewnością i odniesieniem do państwowego wzorca jednostki miary napięcia stałego
*Termin ważności min. 6 miesięcy 
od daty dostarczenia
*Materiały wyprodukowane przez akredytowany podmiot wg normy PN EN ISO 17034 w ramach posiadanego zakresu akredytacji
*Deklaracje o warunkach przechowywania
*Karty charaterystyki substancji niebeziecznych
*Możliwość zakupu zamiennie wzorców</t>
  </si>
  <si>
    <r>
      <t xml:space="preserve">niepewność max </t>
    </r>
    <r>
      <rPr>
        <sz val="8"/>
        <rFont val="Calibri"/>
        <family val="2"/>
      </rPr>
      <t>± 5,0 mV, wartość potencjału redoks względem 3M KCI/AgCI/Ag</t>
    </r>
  </si>
  <si>
    <t>czystośc min.  98%, odczynnik do derywatyzacji toksyn 
T-2 HT-2,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</si>
  <si>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</si>
  <si>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r>
      <t xml:space="preserve">Certyfikowany materiał 
na zawartość pestycydów 
w wodzie
</t>
    </r>
    <r>
      <rPr>
        <b/>
        <sz val="10"/>
        <rFont val="Cambria"/>
        <family val="1"/>
      </rPr>
      <t>QCM-205</t>
    </r>
  </si>
  <si>
    <t>*Certyfikaty jakości z określeniem warunków przechowywania
*Karty charakterystyki dla substancji niebezpiecznych
*Termin ważności min. 3/4 terminu ważności producenta, jednak nie krótszy niż 12 miesięcy od daty dostarczenia</t>
  </si>
  <si>
    <t>Razem</t>
  </si>
  <si>
    <r>
      <t xml:space="preserve">Ampułkowy test biologiczny do kontroli sterylizacji parowej SporView Steam            </t>
    </r>
    <r>
      <rPr>
        <b/>
        <sz val="9"/>
        <rFont val="Cambria"/>
        <family val="1"/>
      </rPr>
      <t xml:space="preserve">SporView/SCS100 </t>
    </r>
  </si>
  <si>
    <r>
      <t xml:space="preserve">Bibułowy test kontroli biologicznej sterylizacji suchym gorącym powietrzem </t>
    </r>
    <r>
      <rPr>
        <b/>
        <sz val="9"/>
        <rFont val="Cambria"/>
        <family val="1"/>
      </rPr>
      <t>SPORAL S Biomed</t>
    </r>
  </si>
  <si>
    <r>
      <t xml:space="preserve">RB 5-rurki Browna typ 5
</t>
    </r>
    <r>
      <rPr>
        <b/>
        <sz val="9"/>
        <rFont val="Cambria"/>
        <family val="1"/>
      </rPr>
      <t>RB5/7305</t>
    </r>
  </si>
  <si>
    <r>
      <t xml:space="preserve">TAS 19 – taśma do kontroli sterylizacji parowej
</t>
    </r>
    <r>
      <rPr>
        <b/>
        <sz val="9"/>
        <rFont val="Cambria"/>
        <family val="1"/>
      </rPr>
      <t>Browne/TS19</t>
    </r>
  </si>
  <si>
    <r>
      <t xml:space="preserve">TPG – taśma kontrolna sterylizacji suchym gorącym powietrzem
</t>
    </r>
    <r>
      <rPr>
        <b/>
        <sz val="9"/>
        <rFont val="Cambria"/>
        <family val="1"/>
      </rPr>
      <t xml:space="preserve">Browne/TPG  </t>
    </r>
    <r>
      <rPr>
        <sz val="9"/>
        <rFont val="Cambria"/>
        <family val="1"/>
      </rPr>
      <t xml:space="preserve">      </t>
    </r>
  </si>
  <si>
    <t>op./ 100 testów</t>
  </si>
  <si>
    <t>wybrane pestycydy 
o stężeniach dostepnych 
w danym terminie</t>
  </si>
  <si>
    <t>op./100 
szt</t>
  </si>
  <si>
    <r>
      <t xml:space="preserve">Ultra resi analized, 
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99,5%</t>
    </r>
  </si>
  <si>
    <t>*Certyfikaty jakości z określeniem warunków 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</si>
  <si>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</si>
  <si>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12 miesięcy od daty dostarczenia</t>
  </si>
  <si>
    <t>cz.d.a., zawartość 99,5-100,5%</t>
  </si>
  <si>
    <t>*Certyfikaty jakości serii
*ISO 9001
*Karta charakterystyki materiałów niebezpiecznych</t>
  </si>
  <si>
    <t>*Certyfikaty/świadectwo kontroli jakości serii
*Karta charakterystyki substancji niebezpiecznych,     Termin wazności minimum 2 lata od daty dostarczenia</t>
  </si>
  <si>
    <t>DL-SA</t>
  </si>
  <si>
    <t>DL-SF</t>
  </si>
  <si>
    <t>DL-SB</t>
  </si>
  <si>
    <t>DL-HK</t>
  </si>
  <si>
    <t>pożywki</t>
  </si>
  <si>
    <t>bakteriologia</t>
  </si>
  <si>
    <t>wirusologia</t>
  </si>
  <si>
    <t xml:space="preserve"> ERA 1358: chlor wolny 75-500 µg/l, chlor ogólny 75-500 µg/l.</t>
  </si>
  <si>
    <t>op/1L</t>
  </si>
  <si>
    <t>op. /1L</t>
  </si>
  <si>
    <t>do syntezy o czystości min.99%</t>
  </si>
  <si>
    <t>metoda fotometryczna, zakes testów 0,05-2,00 mg/l B</t>
  </si>
  <si>
    <t>op/25szt.</t>
  </si>
  <si>
    <t>max zawartość wody 0,005%</t>
  </si>
  <si>
    <t>*Z certyfikatem  z podaną niepewnością oraz odniesieniem do wzorca NIST RSM
*Spełnienie wymagań normy PN-EN ISO 17034:2017-039 
*Certyfikat/świadectwo kontroli jakości serii
*Termin ważności co najmniej 3/4 daty ważności producenta</t>
  </si>
  <si>
    <t>op/250g</t>
  </si>
  <si>
    <t>op/100g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</si>
  <si>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</si>
  <si>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>cz.d.a</t>
  </si>
  <si>
    <t>do chromatografii</t>
  </si>
  <si>
    <t xml:space="preserve">*Certyfikaty jakości z określeniem warunków przechowywania
*Karty charakterystyki dla substancji niebezpiecznych
*Termin ważności 80% u odbiorcy 
</t>
  </si>
  <si>
    <t>op/25g</t>
  </si>
  <si>
    <t>DL-SP</t>
  </si>
  <si>
    <t xml:space="preserve">ERA 1348: amoniak 0,1-1,0-mg/l, azotany 3-60 mg/l, azotyny 0,1-1,0 mg/l, </t>
  </si>
  <si>
    <r>
      <t xml:space="preserve">Wzorzec barwy wody 500Pt mg/l 
</t>
    </r>
    <r>
      <rPr>
        <b/>
        <sz val="10"/>
        <rFont val="Cambria"/>
        <family val="1"/>
      </rPr>
      <t>C.P.A.Chem HZN500.L5</t>
    </r>
  </si>
  <si>
    <t>*Certyfikat jakości z podaną niepewnością
*Karty charakterystyki substancji niebezpiecznych
*Deklaracja o warunkach przechowywania
*Możliwość zakupu zamiennie wzorców i materiałów
*Termin ważności 
min. 24 miesiące od daty dostarczenia
*Materiał wyprodukowany przez akredytowany podmiot wg PN EN ISO17034 
w ramach posiadanego zakresu akredytacji</t>
  </si>
  <si>
    <t xml:space="preserve">Ilość </t>
  </si>
  <si>
    <r>
      <t xml:space="preserve">ultra resi analized 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99%</t>
    </r>
  </si>
  <si>
    <r>
      <t xml:space="preserve">PAKIET VIII-wzorce pH </t>
    </r>
    <r>
      <rPr>
        <b/>
        <sz val="12"/>
        <rFont val="Cambria"/>
        <family val="1"/>
      </rPr>
      <t>i redoks</t>
    </r>
  </si>
  <si>
    <t>FORMULARZ ASORTYMENTOWO-CENOWY</t>
  </si>
  <si>
    <t>Ilość</t>
  </si>
  <si>
    <t>materiał  dostępny w wyznaczonym terminie</t>
  </si>
  <si>
    <t xml:space="preserve">materiał certyfikowany na zawartość metali -mleko w proszku </t>
  </si>
  <si>
    <t>ERM BD 151</t>
  </si>
  <si>
    <t>op. (20g)</t>
  </si>
  <si>
    <t>materiał certyfikowany na zawartość metali -liście tabaki</t>
  </si>
  <si>
    <t>INCT-OBTL-5</t>
  </si>
  <si>
    <t>op. (50g)</t>
  </si>
  <si>
    <t xml:space="preserve">materiał certyfikowany na zawartość metali  -woda powierzchniowa </t>
  </si>
  <si>
    <t>SPS-SW2</t>
  </si>
  <si>
    <t>zawartość: As 50ng/ml, Cd 2,5ng/ml, Pb 25 ng/ml, Cr 10ng/ml, Ni 50ng/ml, Mn 50ng/ml,  Cu 100ng/ml, Zn 100ng/ml, Fe 100ng/ml</t>
  </si>
  <si>
    <t>materiał certyfikowany na zawrtość metali - woda powierzchniowa</t>
  </si>
  <si>
    <t>TM - DWS.3</t>
  </si>
  <si>
    <t>w miarę dostępności</t>
  </si>
  <si>
    <t xml:space="preserve">mieszanka trichloroetenu, tetrachloroetenu i tetrachlorometanu w pentanie </t>
  </si>
  <si>
    <t>zawartość: trichloroeten 2,5ug/ml, tetrachloroeten 0,6ug/ml, tetrachlorometan 0,25ug/ml w pentanie</t>
  </si>
  <si>
    <t>*Certyfikaty z podaną niepewnością lub przedziałem ufności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</si>
  <si>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op.(10szt. x 1,5ml)</t>
  </si>
  <si>
    <t xml:space="preserve">materiał po badaniach międzylaboratoryjnych                dostępny w wyznaczonym terminie  </t>
  </si>
  <si>
    <t>materiał odniesienia   na zawartość estrów 3-MCPD po badaniach międzylaboratoryjnych</t>
  </si>
  <si>
    <t>-</t>
  </si>
  <si>
    <t>materiał  po badaniach międzylaboratoryjnych  na zawartość mix mykotoksyn: ochratoksyny A, aflatoksyn z grupy B i G, DON, ZEA, FUMO, T-2 i HT-2 - produkt zbożowy</t>
  </si>
  <si>
    <t xml:space="preserve">materiał po badaniach międzylaboratoryjnych  dostępny w wyznaczonym terminie  </t>
  </si>
  <si>
    <t>materiał po badaniach międzylaboratoryjnych  na zawartość ochratoksyny A i aflatoksyn -papryka</t>
  </si>
  <si>
    <t>materiał  na zawartość WWA  po badaniach międzylaboratoryjnych - produkt wędzony</t>
  </si>
  <si>
    <t>materiał po badaniach międzylaboratoryjnych , dostępny w wyznaczonym terminie</t>
  </si>
  <si>
    <t>wzorce THM</t>
  </si>
  <si>
    <t>w pentanie zawartość: bromodichlorometan 1ug/ml (czystość min 98%), chlorodibromometan 1,5ug/ml (czystość min 98%),  tetrachloroeten 0,6 ug/ml (czystość min 99,7%), tetrachlorometan 0,25ug/ml (czystość min 99,7), tribromometan 4,5 ug/ml (czystość 99,0%), trichloroeten 2,5 ug/ml (czystość min 99,5%), trichlorometan 5 ug/ml (czystość min 99,7%)</t>
  </si>
  <si>
    <t>*Certyfikaty z podaną niepewnością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</si>
  <si>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ochratoksyna A</t>
  </si>
  <si>
    <t>wzorzec zearalenon</t>
  </si>
  <si>
    <t>DRE-V17947400AL-100</t>
  </si>
  <si>
    <t>w acetonitrylu o stężeniu 100,0 ug/ml i czystości min. 99,5%</t>
  </si>
  <si>
    <t>wzorzec deoxynivalenol</t>
  </si>
  <si>
    <t>w acetonitrylu o stężeniu 100,0 ug/ml i czystości min.99%</t>
  </si>
  <si>
    <t>wzorzec aflatoksyny B1</t>
  </si>
  <si>
    <t>IRMM Belgia ERM-AC057</t>
  </si>
  <si>
    <t>w acetonitrylu o stężeniu 3,79μg/g i czystości min 99,5%</t>
  </si>
  <si>
    <t>op. (4ml)</t>
  </si>
  <si>
    <t>wzorzec aflatoksyny B2</t>
  </si>
  <si>
    <t>wzorzec aflatoksyny G1</t>
  </si>
  <si>
    <t>IRMM Belgia ERM-AC059</t>
  </si>
  <si>
    <t>w acetonitrylu o stężeniu 3,78μg/g i czystości min 99,5%</t>
  </si>
  <si>
    <t>wzorzec aflatoksyny G2</t>
  </si>
  <si>
    <t xml:space="preserve">wzorzec toxyna T-2 w acetonitrylu </t>
  </si>
  <si>
    <t>wzorzec toksyny w acetonitrylu o stężeniu 100ug/ml</t>
  </si>
  <si>
    <t xml:space="preserve">wzorzec toxyna HT-2 w acetonitrylu </t>
  </si>
  <si>
    <t>DRE-A14214000AL-100</t>
  </si>
  <si>
    <t>wzorzec cytryniny</t>
  </si>
  <si>
    <t>DRE-A11668522AL-100</t>
  </si>
  <si>
    <t>czystość min. 99 %, wzorzec toksyny w acetonitrylu o stężeniu 100ug/ml</t>
  </si>
  <si>
    <t>wzorzec trichloroeten</t>
  </si>
  <si>
    <t>DRE-C17739300</t>
  </si>
  <si>
    <t>czystość min. 98 %</t>
  </si>
  <si>
    <t>CPA RD0437111D5.10</t>
  </si>
  <si>
    <t xml:space="preserve">stężenie każdego składnika 1 ug/ml </t>
  </si>
  <si>
    <t>op. (10 x 1,5ml)</t>
  </si>
  <si>
    <t>CPA RD0437121D5.10</t>
  </si>
  <si>
    <t>stężenie każdego składnika 1 ug/ml</t>
  </si>
  <si>
    <t xml:space="preserve">roztwór wzorcowy lotnych związków w dwusiarczku węgla </t>
  </si>
  <si>
    <t>CPAD131.2K5.CDS.1D5.10</t>
  </si>
  <si>
    <t>n-pentan 2,5mg/ml, aceton 2,5mg/ml, tetrahydrofuran 2,5mg/ml, octan etylu 2,5mg/ml, 2 - propanol 2,5mg/ml, etanol 2,5mg/ml, benzen 2,5mg/ml, trichloroeten 4,0mg/ml, tetrachloroeten 5,0mg/ml, toluen 2,5mg/ml, n-octan butylu 2,5mg/ml, etylobenzen 2,5mg/ml, p-ksylen 2,5mg/ml, m-ksylen 2,5mg/ml, o-ksylen 2,5mg/ml, n-butanol 2,5mg/ml, izopropylobenzen 2,5mg/ml, styren 2,5mg/ml, cykoloheksanon 3mg/ml, n-heksan 2,5 mg/ml</t>
  </si>
  <si>
    <t>wzorzec benzo (a)pirenu w acetonitrylu</t>
  </si>
  <si>
    <t>w acetonitrylu o stężeniu 10,0 ug/ml  o czystości min. 99%</t>
  </si>
  <si>
    <t>Wzorzec 3-MCPD</t>
  </si>
  <si>
    <t>DRE - C11502630</t>
  </si>
  <si>
    <t>0,25g</t>
  </si>
  <si>
    <t xml:space="preserve">mieszanka 4-PAH- </t>
  </si>
  <si>
    <t xml:space="preserve">    CPA F236784</t>
  </si>
  <si>
    <t xml:space="preserve"> mieszanka o stężeniu 10ug/ml w acetonitrylu,  skład: benzo(a)antracen, chryzen, benzo(b)fluorantan, benzo(a)piren</t>
  </si>
  <si>
    <t>niepewność max 1%</t>
  </si>
  <si>
    <t xml:space="preserve">Wzorzec formazynowy mętności 500 NTU </t>
  </si>
  <si>
    <t>*Certyfikaty z podaną niepewnością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</si>
  <si>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CPAChem TD500NTU.L1</t>
  </si>
  <si>
    <r>
      <t>Wzorzec konduktometryczny 15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</si>
  <si>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CS15M0S.L5</t>
  </si>
  <si>
    <t>Spójny z NIST</t>
  </si>
  <si>
    <t>*Certyfikaty z podaną niepewnością oraz potwierdzeniem spójności metrologicznej
*Termin ważności min. 6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</si>
  <si>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konduktometryczny 718 μS/cm (25ºC)</t>
  </si>
  <si>
    <t>CPAChem CS718M0S.L5</t>
  </si>
  <si>
    <t>*Certyfikaty z podaną niepewnością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</si>
  <si>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>Wzorzec konduktometryczny 3000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</si>
  <si>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CS3P3S.L5</t>
  </si>
  <si>
    <r>
      <t>Wzorzec konduktometryczny 12880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</si>
  <si>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CS1288P1S.L5</t>
  </si>
  <si>
    <t>Bufor pH 1,68  (25ºC)</t>
  </si>
  <si>
    <t>CPAChem PH014.L5</t>
  </si>
  <si>
    <r>
      <t xml:space="preserve">Spójny z BIM
niepewność max </t>
    </r>
    <r>
      <rPr>
        <sz val="8"/>
        <rFont val="Calibri"/>
        <family val="2"/>
      </rPr>
      <t>±</t>
    </r>
    <r>
      <rPr>
        <sz val="8"/>
        <rFont val="Arial"/>
        <family val="2"/>
      </rPr>
      <t>0,015</t>
    </r>
  </si>
  <si>
    <t>Bufor pH 4,01  (25ºC)</t>
  </si>
  <si>
    <t>CPAChem PH016.L5</t>
  </si>
  <si>
    <t>Bufor pH 7,41  (25ºC)</t>
  </si>
  <si>
    <t>CPAChem PH018.L5</t>
  </si>
  <si>
    <t>Bufor pH 9,18  (25ºC)</t>
  </si>
  <si>
    <t>CPAChem PH019.L5</t>
  </si>
  <si>
    <t>Bufor pH 11,00  (20ºC)</t>
  </si>
  <si>
    <r>
      <t>*Certyfikaty z podanymi wartościami pH wraz z  niepewnościami w temp: 20</t>
    </r>
    <r>
      <rPr>
        <sz val="8"/>
        <rFont val="Arial"/>
        <family val="2"/>
      </rPr>
      <t>º</t>
    </r>
    <r>
      <rPr>
        <sz val="9.6"/>
        <rFont val="Cambria"/>
        <family val="1"/>
      </rPr>
      <t xml:space="preserve">C i </t>
    </r>
    <r>
      <rPr>
        <sz val="8"/>
        <rFont val="Cambria"/>
        <family val="1"/>
      </rPr>
      <t xml:space="preserve"> 25</t>
    </r>
    <r>
      <rPr>
        <sz val="8"/>
        <rFont val="Arial"/>
        <family val="2"/>
      </rPr>
      <t>º</t>
    </r>
    <r>
      <rPr>
        <sz val="8"/>
        <rFont val="Cambria"/>
        <family val="1"/>
      </rPr>
      <t>C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</si>
  <si>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Bufor pH 13,00 (20ºC)</t>
  </si>
  <si>
    <t>CPAChem PH113.L5</t>
  </si>
  <si>
    <r>
      <t>Redox standard 650</t>
    </r>
    <r>
      <rPr>
        <sz val="9"/>
        <rFont val="Calibri"/>
        <family val="2"/>
      </rPr>
      <t>±</t>
    </r>
    <r>
      <rPr>
        <sz val="9"/>
        <rFont val="Arial"/>
        <family val="2"/>
      </rPr>
      <t>5mV (25ºC)</t>
    </r>
  </si>
  <si>
    <t>REAGECON REARS650</t>
  </si>
  <si>
    <t>wartość potencjału odczytana względem 3M KCl/AgCl/Ag</t>
  </si>
  <si>
    <t xml:space="preserve">Mianowany roztwór EDTA (sól dwusodowa), stężenie 0,01M, gotowy do użycia </t>
  </si>
  <si>
    <t>CPAChem Z10311019.1L</t>
  </si>
  <si>
    <t>*Certyfikaty z podaną niepewnością oraz potwierdzeniem spójności metrologicznej
*Termin ważności min. 24 miesiące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</si>
  <si>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Mianowany roztwór nadmanganianu potasu o stężeniu 0,02 M, gotowy do użycia</t>
  </si>
  <si>
    <t>CPAChem Z14641077.1L</t>
  </si>
  <si>
    <t>Spójny z BAM</t>
  </si>
  <si>
    <t xml:space="preserve">Mieszanina 6 wzorców WWA w acetonitrylu </t>
  </si>
  <si>
    <t xml:space="preserve">fluoranten 10μg/ml 
benzo(b)fluoranten 2μg/ml
benzo(k)fluoranten 2μg/ml 
benzo(ghi)perylen 2μg/ml 
benzo(a)piren 2μg/ml
indeno(1,2,3-cd)piren 2μg/ml </t>
  </si>
  <si>
    <t>Certyfikowany materiał odniesienia WWA
Surface water:
benzo(b)fluoranten - ok. 32 ng/l
benzo(k)fluoranten - ok. 38 ng/l
benzo(a)piren - ok. 42 ng/l
indeno(1,2,3-cd)piren - ok. 29 ng/l</t>
  </si>
  <si>
    <t>IRMM ERM-CA100</t>
  </si>
  <si>
    <t xml:space="preserve">zestaw zawiera :
- 1 L wody gruntowej
- ampułka roztworu kwasu humusowego 
-  ampułka roztworu WWA
</t>
  </si>
  <si>
    <t>zestaw</t>
  </si>
  <si>
    <r>
      <t>Materiał po badaniach międzylaboratoryjnych w zakresie zawartości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np. w owocach suszonych, pulpie owocowej lub warzywnej, proszku ziemniaczanym.</t>
    </r>
  </si>
  <si>
    <t xml:space="preserve">Materiały po badaniach międzylaboratoryjnych w zakresie oznaczania zawartości azotanow NO3 w warzywach </t>
  </si>
  <si>
    <t>op.</t>
  </si>
  <si>
    <t>Materiał po badaniach międzylaboratoryjnych w zakresie zawartości tłuszczu w wyrobach cuklierniczych trwałych</t>
  </si>
  <si>
    <t>CPAChem Z15171095.1L</t>
  </si>
  <si>
    <t>*Certyfikaty z podaną niepewnością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</si>
  <si>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przedziałem ufności  
*Deklaracje o warunkach przechowywania
*Karty charakterystyki substancji niebezpiecznych
*Możliwość zakupu zamiennie wzorców i materiałów</t>
  </si>
  <si>
    <t>op.nie mniej niż 50g</t>
  </si>
  <si>
    <t>*Certyfikaty z podaną niepewnością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</si>
  <si>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podaną niepewnością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</si>
  <si>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 xml:space="preserve">*Certyfikaty z podaną niepewnością 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</si>
  <si>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*Certyfikaty z podaną niepewnością 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</si>
  <si>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T04378QC</t>
  </si>
  <si>
    <t>*Certyfikaty z podaną niepewnością , odniesieniem do wzorca NIST
(data ważności do ustalenia na etapie zamówienia),
*Deklaracje o warunkach przechowywania
*Karty charakterystyki substancji niebezpiecznych
*Możliwość zakupu zamiennie wzorców i materiałów</t>
  </si>
  <si>
    <t>Załącznik Nr 2</t>
  </si>
  <si>
    <r>
      <t>*Certyfikaty z podaną niepewnością  
*Termin ważności co najmniej 3/4 daty ważności producenta
*Materiały wyprodukowane przez akredytowany podmiot w</t>
    </r>
    <r>
      <rPr>
        <b/>
        <sz val="8"/>
        <rFont val="Cambria"/>
        <family val="1"/>
      </rPr>
      <t xml:space="preserve">g  PN EN ISO 17034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</si>
  <si>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>op. (1ml )</t>
  </si>
  <si>
    <r>
      <t xml:space="preserve">roztwór wzorcowy pestycydów w acetonie CPA-chem - </t>
    </r>
    <r>
      <rPr>
        <b/>
        <sz val="10"/>
        <rFont val="Times New Roman"/>
        <family val="1"/>
      </rPr>
      <t>17 składników</t>
    </r>
  </si>
  <si>
    <r>
      <t xml:space="preserve">roztwór wzorcowy pestycydów w acetonie CPA-chem - </t>
    </r>
    <r>
      <rPr>
        <b/>
        <sz val="10"/>
        <rFont val="Times New Roman"/>
        <family val="1"/>
      </rPr>
      <t>15 składników</t>
    </r>
  </si>
  <si>
    <t xml:space="preserve">op.nie mniej niż 200g </t>
  </si>
  <si>
    <t xml:space="preserve">  CPA 34C5.D6.PN.1D5.10</t>
  </si>
  <si>
    <r>
      <t xml:space="preserve">*Certyfikaty z podaną niepewnością , 
*Termin ważności co najmniej 3/4 daty ważności producenta lub data ważności do potwierdzenia na etapie realizacji zamówienia
*Materiały wyprodukowane przez akredytowany podmiot 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</si>
  <si>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r>
      <t>*Certyfikaty z podaną niepewnością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  </r>
  </si>
  <si>
    <t>CP A9F08.5.1PNtrML.1D5.10</t>
  </si>
  <si>
    <t>op. ( 1ml )</t>
  </si>
  <si>
    <t>op. ( 10ml )</t>
  </si>
  <si>
    <t>op. ( 10 x 1,5ml )</t>
  </si>
  <si>
    <t>op.( 1ml )</t>
  </si>
  <si>
    <t>op. ( 4ml )</t>
  </si>
  <si>
    <t>op.( 5ml )</t>
  </si>
  <si>
    <t>op. ( 10 szt.x1,5ml )</t>
  </si>
  <si>
    <t>op. ( 250ml )</t>
  </si>
  <si>
    <t>op. ( 6x50ml )</t>
  </si>
  <si>
    <t>Opak./min 70 g</t>
  </si>
  <si>
    <t>op./min 20g</t>
  </si>
  <si>
    <t>op./ min 50g</t>
  </si>
  <si>
    <t>*Certyfikat jakości z podaną niepewnością
*Karty charakterystyki substancji niebezpiecznych
*Deklaracja o warunkach przechowywania
*Możliwość zakupu zamiennie wzorców i materiałów
*Termin ważności 
min. 6 miesięcy od daty dostarczenia
*Materiał wyprodukowany przez akredytowany podmiot wg PN EN ISO17034 
w ramach posiadanego zakresu akredytacji</t>
  </si>
  <si>
    <t>Wzorzec 2-metylpropan-1-ol ( izobutanol)</t>
  </si>
  <si>
    <t>op. 1 ml</t>
  </si>
  <si>
    <t>CPAchem / SB4960.1000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</si>
  <si>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</si>
  <si>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</si>
  <si>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</si>
  <si>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</si>
  <si>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</si>
  <si>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 xml:space="preserve">Cena  jed. Netto </t>
  </si>
  <si>
    <t xml:space="preserve">Wartość brutto </t>
  </si>
  <si>
    <t xml:space="preserve">Cena jed. Netto </t>
  </si>
  <si>
    <t>Cena jed.netto</t>
  </si>
  <si>
    <t>Wartość netto</t>
  </si>
  <si>
    <t>op.nie mniej niż 30g</t>
  </si>
  <si>
    <t>*Certyfikaty z podaną niepewnością
*Termin ważności min. 15 miesięcy lub data ważności do potwierdzenia na etapie realizacji zamówienia, jednak nie mniej niż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</si>
  <si>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jakości
*Termin ważności co najmniej 3/4 daty ważności producenta *Karta charakterystyki dla substancji niebezpiecznych</t>
  </si>
  <si>
    <t>o czystości GR, czystośc min. 98%; metale ciężkie (j.Pb) max 1ppm, max Hg. 0,005ppm</t>
  </si>
  <si>
    <t>do analizy; zaw ≥ 99,5%</t>
  </si>
  <si>
    <t>GR do analizy, czystość max. 0,05% Na, Assay(total alkalinity calc. as KOH) 85.0-100.5</t>
  </si>
  <si>
    <t xml:space="preserve">Suprapure; Pb ≤ 0,01ppm, Cd ≤ 0,01ppm, Cu ≤ 0,01ppm, Zn ≤ 0,05ppm, Fe ≤ 0,05ppm, Mg ≤ 0,05ppm, Ca ≤ 0,2ppm </t>
  </si>
  <si>
    <t>do HPLC, ; czystość min.99,8%</t>
  </si>
  <si>
    <t>Average particle diameter, um (APD) 47-60</t>
  </si>
  <si>
    <t>zawartość: Cd 0,106 mg/kg, Cu 5,0 mg/kg, Pb 0,207 mg/kg, Zn 44,9 mg/kg; Ca, 13,9g/kg, Mg 1,26mg/kg, Fe 53mg/kg</t>
  </si>
  <si>
    <t>zawartość: As  668 ng/g, Cd 2,64 mg/kg, Cu 10,1mg/kg, Pb 2,01mg/kg, Zn 52,4 mg/kg; Hg 20,9ng/g, Ni 8,50mg/kg</t>
  </si>
  <si>
    <t>Oświadczenie składane jest w formie elektronicznej lub w postaci elektronicznej opatrzonej podpisem zaufanym lub podpisem osobistym</t>
  </si>
  <si>
    <t xml:space="preserve"> Załącznik Nr 2</t>
  </si>
  <si>
    <t>Dane Wykonawcy:</t>
  </si>
  <si>
    <t>Nazwa / Adres:</t>
  </si>
  <si>
    <t>Certyfikat jakości z wraz z podaną niepewnością lub przedziałem ufności.   Termin wazności min. 6 miesięcy od daty dostawy. Deklaracja o warunkach przechowywania.</t>
  </si>
  <si>
    <t>Certyfikat jakości z wraz z podaną niepewnością lub przedziałem ufności.   Termin wazności min. 6 miesięcy od daty dostawy. Deklaracja o warunkach przechowywania. Możliwość zakupu  wzorców i materiałów.</t>
  </si>
  <si>
    <t>Certyfikat jakości z wraz z podaną niepewnością lub przedziałem ufności.  Termin wazności min. 6 miesięcy od daty dostarczenia. Deklaracja o warunkach przechowywania.Możliwość zakupu  wzorców i materiałów.</t>
  </si>
  <si>
    <t>Certyfikat jakości z wraz z podaną niepewnością lub przedziałem ufności.   Termin wazności min. 6 miesięcy od daty dostawy. Deklaracja o warunkach przechowywania.Możliwość zakupu  wzorców i materiałów.</t>
  </si>
  <si>
    <t>DL-OBF-PBŚ</t>
  </si>
  <si>
    <t>DL-OBM-PMWŻ; DL-OBF-PFWŻ</t>
  </si>
  <si>
    <t>DL-OBM</t>
  </si>
  <si>
    <t>ODDZIAŁ DL-OBF-PFWŻ (DL-SA)</t>
  </si>
  <si>
    <t>ODDZIAŁ DL-OBF-PFWŻ (DL-HK)</t>
  </si>
  <si>
    <r>
      <t xml:space="preserve">do analizy, o czystości </t>
    </r>
    <r>
      <rPr>
        <sz val="8"/>
        <rFont val="Calibri"/>
        <family val="2"/>
      </rPr>
      <t>≥99,9</t>
    </r>
    <r>
      <rPr>
        <sz val="8"/>
        <rFont val="Cambria"/>
        <family val="1"/>
      </rPr>
      <t xml:space="preserve"> do stosowania w metodach ECD,FID i MS</t>
    </r>
  </si>
  <si>
    <t>op./25mg</t>
  </si>
  <si>
    <t>stężenie 50mg/ml</t>
  </si>
  <si>
    <t>czystość HPLC</t>
  </si>
  <si>
    <t>op./2,5l</t>
  </si>
  <si>
    <t>poj. 6ml</t>
  </si>
  <si>
    <t>op/50g</t>
  </si>
  <si>
    <t xml:space="preserve">materiał po badaniach międzylaboratoryjnych  dostępny w wyznaczonym terminie  zakresie zawartości  SO2:
od 10 do  2000 mg/kg  lub mg/L
</t>
  </si>
  <si>
    <t>Certyfikat jakości z wraz z podaną niepewnością lub przedziałem ufności.   Termin wazności min. 6 miesięcy od daty dostawy. Deklaracja o warunkach przechowywania.                                                
Możliwość zakupu zamiennie wzorców i materiałów</t>
  </si>
  <si>
    <t>Materiały po badaniach międzylaboratoryjnych w zakresie oznaczania zawartości glutenu</t>
  </si>
  <si>
    <t>materiał po badaniach międzylaboratoryjnych  dostępny w wyznaczonym terminie w zakresie zawartości azotanów NO3: 100-300 mg/kg</t>
  </si>
  <si>
    <t>materiał po badaniach międzylaboratoryjnych  dostępny w wyznaczonym terminie w zakresie zawartości azotanów NO3: 500-2500 mg/kg</t>
  </si>
  <si>
    <r>
      <t>Materiał  po badaniach międzylaboratorynych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w zakresie oznaczania migracji globalnej w tworzywach sztucznych</t>
    </r>
  </si>
  <si>
    <t>materiał po badaniach międzylaboratoryjnych  dostępny w wyznaczonym terminie w zakresie zawartości glutenu: 9-29  mg/kg</t>
  </si>
  <si>
    <t xml:space="preserve">materiał po badaniach międzylaboratoryjnych  dostępny w wyznaczonym terminie  w zakresie zawartości glutenu:   12-17 mg/kg </t>
  </si>
  <si>
    <t>materiał po badaniach międzylaboratoryjnych  dostępny w wyznaczonym terminie w zakresie zawartości glutenu:  25-31 mg/kg</t>
  </si>
  <si>
    <t>materiał po badaniach międzylaboratoryjnych  dostępny w wyznaczonym terminie. Test trójkątowy np. (A/A/B)</t>
  </si>
  <si>
    <t>Materiały po badaniach międzylaboratoryjnych w zakresie oznaczania zawartości orzeszków ziemnych.</t>
  </si>
  <si>
    <t>materiał po badaniach międzylaboratoryjnych  dostępny w wyznaczonym terminie w zakresie: 4-13 mg/kg</t>
  </si>
  <si>
    <t>Mianowany roztwór wodorotlenku sodu, stężenie 0,01M, (0,01N)           gotowy do użycia</t>
  </si>
  <si>
    <t>op./1 L</t>
  </si>
  <si>
    <t>CPAChem Z15171207.1L</t>
  </si>
  <si>
    <t>op./100 ml</t>
  </si>
  <si>
    <t>materiał certyfikowany na zawartość metali - pasta pomidorowa</t>
  </si>
  <si>
    <t>zawartość: Cd 0,112mg/kg;  Pb 0,316mg/kg; Sn 225mg/kg</t>
  </si>
  <si>
    <t>materiał certyfikowany na zawartość metali-trybula</t>
  </si>
  <si>
    <t>NCS ZC 73033</t>
  </si>
  <si>
    <t>zawartość: Cd 0,19mg/kg;  Pb 1,34mg/kg; As 0,52mg/kg</t>
  </si>
  <si>
    <t>op. (35g)</t>
  </si>
  <si>
    <t>materiał certyfikowany na zawartość metali-grzyby</t>
  </si>
  <si>
    <t>zawartość: Cd 1,229mg/kg;  Pb 1,863mg/kg; Hg 2,849mg/kg</t>
  </si>
  <si>
    <t>w acetonitrylu o stężeniu 10,0 ug/ml i czystości min.99%</t>
  </si>
  <si>
    <t>op. (1ml)</t>
  </si>
  <si>
    <t>CSM-3</t>
  </si>
  <si>
    <t>zaw. &gt;99,0%</t>
  </si>
  <si>
    <t>op/10mg</t>
  </si>
  <si>
    <t xml:space="preserve">Dr.Ehrenstorfer                     DRE-C14102000    </t>
  </si>
  <si>
    <t>op/1ml</t>
  </si>
  <si>
    <t>DL-OBF</t>
  </si>
  <si>
    <t>Zmywalnia</t>
  </si>
  <si>
    <t>Op.</t>
  </si>
  <si>
    <t>PDM</t>
  </si>
  <si>
    <t>materiał po badaniach międzylaboratoryjnych  dostępny w wyznaczonym terminie w zakresie:                       12-37 mg/kg</t>
  </si>
  <si>
    <t>ERA 1345: cyjanki wolne 5-100 µg/l, cyjanki ogólne 5-100 µg/l.</t>
  </si>
  <si>
    <t>op./15ml</t>
  </si>
  <si>
    <t>Spójny z NIST
niepewność max ±0,02</t>
  </si>
  <si>
    <t>Spójny z NIST
niepewność max ±0,03</t>
  </si>
  <si>
    <t>Wzorzec azotanów TraceCERT c=1mg/ml</t>
  </si>
  <si>
    <t>Sigma-Aldrich 74246-100ML</t>
  </si>
  <si>
    <t>Wzorzec chloranów TraceCERT c=1mg/ml</t>
  </si>
  <si>
    <t>Sigma-Aldrich 73166-100ML</t>
  </si>
  <si>
    <t>Wzorzec barwy wody 500 mg/l Pt</t>
  </si>
  <si>
    <t xml:space="preserve">Sigma-Aldrich
RTC-CLR500-500ML </t>
  </si>
  <si>
    <t>Wzorzec twardość ogólna c=1mg/ml</t>
  </si>
  <si>
    <t>Sigma-Aldrich
RTC-THRD1000-500ML</t>
  </si>
  <si>
    <t>*Certyfikat jakości wraz z podaną niepewnością .                                                     *Termin ważności co najmniej 3/4 daty ważności producenta.                *Aktualna karta charakterystyki dla substancji niebezpiecznych.                         *Materiał znajduje się w aktualnym zakresie akredytacji producenta na normę EN ISO 17034 w ramach posiadanego zakresu akredytacji                        *Deklaracja o warunkach przechowywania.</t>
  </si>
  <si>
    <t>CPAChem  P253001</t>
  </si>
  <si>
    <t>*Certyfikaty z podaną niepewnością  
*Termin ważności co najmniej 3/4 daty ważności producenta 
*Deklaracje o warunkach przechowywania
*Karty charakterystyki substancji niebezpiecznych
*Możliwość zakupu zamiennie wzorców i materiałów</t>
  </si>
  <si>
    <r>
      <t xml:space="preserve">PAKIET I - odczynniki chemiczne    </t>
    </r>
    <r>
      <rPr>
        <b/>
        <sz val="12"/>
        <rFont val="Cambria"/>
        <family val="1"/>
      </rPr>
      <t xml:space="preserve"> </t>
    </r>
  </si>
  <si>
    <t>cz.d.a., zawartość 99,5%  zaw. metali: max Pb max 0,0005%, As&lt;0,0001%</t>
  </si>
  <si>
    <t>cz.d.a. st. Min 99% max 100,5%, zaw. metali max 0,0005%</t>
  </si>
  <si>
    <r>
      <t xml:space="preserve">PAKIET II-odczynniki chemiczne    </t>
    </r>
    <r>
      <rPr>
        <b/>
        <sz val="14"/>
        <rFont val="Cambria"/>
        <family val="1"/>
      </rPr>
      <t xml:space="preserve">  </t>
    </r>
  </si>
  <si>
    <r>
      <t xml:space="preserve">Sodu salicylan 
</t>
    </r>
    <r>
      <rPr>
        <b/>
        <sz val="10"/>
        <rFont val="Cambria"/>
        <family val="1"/>
      </rPr>
      <t>Merck 106601.0250</t>
    </r>
  </si>
  <si>
    <r>
      <t xml:space="preserve">Testy do oznaczania chloru wolnego 
i całkowitego metoda fotometryczna, DPD 0.01-6.00mg/l CI2 Merck Spectroquant 100599
</t>
    </r>
    <r>
      <rPr>
        <b/>
        <sz val="10"/>
        <rFont val="Cambria"/>
        <family val="1"/>
      </rPr>
      <t>Merck 100599.0001</t>
    </r>
  </si>
  <si>
    <r>
      <t xml:space="preserve">Testy do oznaczania cyjanków metodą spektrofotometryczną Merck Spectroquant 109701
</t>
    </r>
    <r>
      <rPr>
        <b/>
        <sz val="10"/>
        <rFont val="Cambria"/>
        <family val="1"/>
      </rPr>
      <t>Merck 109701.0001</t>
    </r>
  </si>
  <si>
    <r>
      <t xml:space="preserve">Tri-sodu cytrynian 2-hydrat 
</t>
    </r>
    <r>
      <rPr>
        <b/>
        <sz val="10"/>
        <rFont val="Cambria"/>
        <family val="1"/>
      </rPr>
      <t>Merck 106448.0500</t>
    </r>
  </si>
  <si>
    <r>
      <t xml:space="preserve">Kwas siarkowy 25%
</t>
    </r>
    <r>
      <rPr>
        <b/>
        <sz val="10"/>
        <rFont val="Cambria"/>
        <family val="1"/>
      </rPr>
      <t>Merck 100716.1000</t>
    </r>
  </si>
  <si>
    <r>
      <t xml:space="preserve">Kwas solny Suprapur 30%
</t>
    </r>
    <r>
      <rPr>
        <b/>
        <sz val="10"/>
        <rFont val="Cambria"/>
        <family val="1"/>
      </rPr>
      <t>Merck 1.00318.1000</t>
    </r>
  </si>
  <si>
    <r>
      <t xml:space="preserve">Buforowy roztwór gotowy do użycia pH 2,00 +/- 0,01 (20ºC)
</t>
    </r>
    <r>
      <rPr>
        <b/>
        <sz val="10"/>
        <rFont val="Cambria"/>
        <family val="1"/>
      </rPr>
      <t>Merck 1094331000</t>
    </r>
  </si>
  <si>
    <r>
      <t>czystość Suprapur, zawartość Cd</t>
    </r>
    <r>
      <rPr>
        <sz val="8"/>
        <rFont val="Calibri"/>
        <family val="2"/>
      </rPr>
      <t>≤</t>
    </r>
    <r>
      <rPr>
        <sz val="8"/>
        <rFont val="Cambria"/>
        <family val="1"/>
      </rPr>
      <t>20ppb</t>
    </r>
  </si>
  <si>
    <r>
      <t>o czystości</t>
    </r>
    <r>
      <rPr>
        <sz val="8"/>
        <rFont val="Calibri"/>
        <family val="2"/>
      </rPr>
      <t>≥</t>
    </r>
    <r>
      <rPr>
        <sz val="8"/>
        <rFont val="Cambria"/>
        <family val="1"/>
      </rPr>
      <t>95%</t>
    </r>
  </si>
  <si>
    <t>*Certyfikaty jakości wraz z podaną niepewnością i odniesieniem do wzorca NIST
*Firma akredytowana na normę 
PN-EN ISO 17034 
*Data ważności co najmniej 3/4 daty ważności producenta</t>
  </si>
  <si>
    <t>*Certyfikaty jakości wraz z podaną niepewnością i odniesieniem do wzorca NIST
*Firma akredytowana na normę 
PN-EN ISO 17034   w ramach posiadanego zakresu akredytacji
*Data ważności co najmniej 3/4 daty ważności producenta</t>
  </si>
  <si>
    <t>*Certyfikaty jakości wraz z podaną niepewnością i odniesieniem do wzorca NIST
*Firma akredytowana na normę 
PN-EN ISO 17034   w ramach posiadanego zakresu akredytacj
*Data ważności co najmniej 3/4 daty ważności producenta</t>
  </si>
  <si>
    <t>*Certyfikaty jakości wraz z podaną niepewnością i odniesieniem do wzorca NIST
*Firma akredytowana na normę 
PN-EN ISO 17034   w ramach posiadanego zakresu akredytacji 
*Data ważności co najmniej 3/4 daty ważności producenta</t>
  </si>
  <si>
    <r>
      <t xml:space="preserve">heat shock fraction, pH 7, </t>
    </r>
    <r>
      <rPr>
        <sz val="8"/>
        <rFont val="Calibri"/>
        <family val="2"/>
      </rPr>
      <t>≥ 98%</t>
    </r>
    <r>
      <rPr>
        <sz val="8"/>
        <rFont val="Cambria"/>
        <family val="1"/>
      </rPr>
      <t xml:space="preserve">        CAS 9048-46-8</t>
    </r>
  </si>
  <si>
    <r>
      <t xml:space="preserve">Certyfikowany Materiał Odniesienia: Clean Water - cyjanki
</t>
    </r>
    <r>
      <rPr>
        <b/>
        <sz val="10"/>
        <rFont val="Cambria"/>
        <family val="1"/>
      </rPr>
      <t>ERA 1345</t>
    </r>
  </si>
  <si>
    <r>
      <t xml:space="preserve">Wzorzec jonów chlorkowych 
do chromatografii jonowej: c=1mg/ml w wodzie 
</t>
    </r>
    <r>
      <rPr>
        <b/>
        <sz val="10"/>
        <rFont val="Cambria"/>
        <family val="1"/>
      </rPr>
      <t>AccuStandard IC-Cl-10X-1</t>
    </r>
  </si>
  <si>
    <r>
      <t>Wzorzec epoksydu heptachloru izomer B</t>
    </r>
    <r>
      <rPr>
        <sz val="8"/>
        <rFont val="Times New Roman"/>
        <family val="1"/>
      </rPr>
      <t xml:space="preserve">   </t>
    </r>
  </si>
  <si>
    <r>
      <t>Wzorzec epoksydu heptachloru izomer A</t>
    </r>
    <r>
      <rPr>
        <sz val="8"/>
        <rFont val="Times New Roman"/>
        <family val="1"/>
      </rPr>
      <t xml:space="preserve">    </t>
    </r>
  </si>
  <si>
    <r>
      <t>Wzorzec tetrachloroetenu</t>
    </r>
    <r>
      <rPr>
        <sz val="8"/>
        <rFont val="Times New Roman"/>
        <family val="1"/>
      </rPr>
      <t xml:space="preserve">    </t>
    </r>
  </si>
  <si>
    <t>CPAChem PH111a.L5</t>
  </si>
  <si>
    <r>
      <t>*Certyfikaty z podaną niepewnością oraz wartościami potencjału redox w temp: 15, 20, 25, 30</t>
    </r>
    <r>
      <rPr>
        <sz val="8"/>
        <rFont val="Arial"/>
        <family val="2"/>
      </rPr>
      <t>º</t>
    </r>
    <r>
      <rPr>
        <sz val="9.6"/>
        <rFont val="Cambria"/>
        <family val="1"/>
      </rPr>
      <t>C</t>
    </r>
    <r>
      <rPr>
        <sz val="8"/>
        <rFont val="Cambria"/>
        <family val="1"/>
      </rPr>
      <t xml:space="preserve">
*Termin ważności min. 12 miesięcy 
*Materiały wyprodukowane przez  podmiot spełniający wymagania normy PN EN ISO 17034
*Deklaracje o warunkach przechowywania
*Karty charakterystyki substancji niebezpiecznych
*Możliwość zakupu zamiennie wzorców i materiałów</t>
    </r>
  </si>
  <si>
    <t>CPAChem RD0016681D5.3</t>
  </si>
  <si>
    <r>
      <t xml:space="preserve">op./3x1,5ml </t>
    </r>
    <r>
      <rPr>
        <b/>
        <sz val="9"/>
        <rFont val="Arial"/>
        <family val="2"/>
      </rPr>
      <t>CERTAN</t>
    </r>
  </si>
  <si>
    <r>
      <t xml:space="preserve">PAKIET VII- testy do kontroli sterylizacji  </t>
    </r>
    <r>
      <rPr>
        <b/>
        <sz val="10"/>
        <rFont val="Cambria"/>
        <family val="1"/>
      </rPr>
      <t xml:space="preserve">  </t>
    </r>
  </si>
  <si>
    <r>
      <t>Zawiera określoną ilość10</t>
    </r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spor bakterii Geobacillus stearothermophilus na papierowym krążku umieszczonym wewnątrz tubki razem ze szklaną łatwą do skruszenia ampułką z pożywką w kolorze fioletowym,na zewnątrz testu łatwa do odklejenia etykietka ze wskaznikiem Typ 1, który po ekspozycji zmieni zabarwienie z niebieskiego na czarny.Do kontroli sterylizacji parowej w temp. 121ºC-134ºC.Przeznaczony do inkubacji w</t>
    </r>
    <r>
      <rPr>
        <b/>
        <sz val="8"/>
        <rFont val="Cambria"/>
        <family val="1"/>
      </rPr>
      <t xml:space="preserve"> inkubatorze Attest 3M</t>
    </r>
    <r>
      <rPr>
        <sz val="8"/>
        <rFont val="Cambria"/>
        <family val="1"/>
      </rPr>
      <t xml:space="preserve"> w temp.55-56ºC przez 24 godziny.Do każdego opakowania dołączony certyfikat zawierający nr serii,datę ważności, ilość spor,rodzaj bakterii.</t>
    </r>
    <r>
      <rPr>
        <b/>
        <sz val="8"/>
        <rFont val="Cambria"/>
        <family val="1"/>
      </rPr>
      <t xml:space="preserve"> Walidacja metody w oparciu o testy SporView,Brown,Attest 3M</t>
    </r>
  </si>
  <si>
    <r>
      <t>Zawiera 10</t>
    </r>
    <r>
      <rPr>
        <vertAlign val="superscript"/>
        <sz val="8"/>
        <rFont val="Cambria"/>
        <family val="1"/>
      </rPr>
      <t>8</t>
    </r>
    <r>
      <rPr>
        <sz val="8"/>
        <rFont val="Cambria"/>
        <family val="1"/>
      </rPr>
      <t>-10</t>
    </r>
    <r>
      <rPr>
        <vertAlign val="superscript"/>
        <sz val="8"/>
        <rFont val="Cambria"/>
        <family val="1"/>
      </rPr>
      <t>9</t>
    </r>
    <r>
      <rPr>
        <sz val="8"/>
        <rFont val="Cambria"/>
        <family val="1"/>
      </rPr>
      <t>spor bakterii Bacillus subtilis, które giną podczas sterylizacji w 160ºC w czasie min. 70minut</t>
    </r>
  </si>
  <si>
    <t xml:space="preserve">PAKIET X- wzorce    </t>
  </si>
  <si>
    <r>
      <t xml:space="preserve">zawartość </t>
    </r>
    <r>
      <rPr>
        <sz val="8"/>
        <rFont val="Calibri"/>
        <family val="2"/>
      </rPr>
      <t>&gt;</t>
    </r>
    <r>
      <rPr>
        <sz val="8"/>
        <rFont val="Cambria"/>
        <family val="1"/>
      </rPr>
      <t>99,0%</t>
    </r>
  </si>
  <si>
    <t>As, Be, Cu, Co, Li, Mn ≤0.010 ppm</t>
  </si>
  <si>
    <r>
      <t xml:space="preserve">do analizy; </t>
    </r>
    <r>
      <rPr>
        <b/>
        <sz val="8"/>
        <rFont val="Cambria"/>
        <family val="1"/>
      </rPr>
      <t>Pb ≤0,5 ppb, Cd ≤0,5 ppb</t>
    </r>
  </si>
  <si>
    <t xml:space="preserve"> zaw ≥ 65%, Pb ≤2,0 ppb, Cd ≤0,5 ppb, </t>
  </si>
  <si>
    <r>
      <t xml:space="preserve">do analiazy , </t>
    </r>
    <r>
      <rPr>
        <b/>
        <sz val="8"/>
        <rFont val="Cambria"/>
        <family val="1"/>
      </rPr>
      <t>czystość min.99,7%</t>
    </r>
    <r>
      <rPr>
        <sz val="8"/>
        <rFont val="Cambria"/>
        <family val="1"/>
      </rPr>
      <t xml:space="preserve"> zawartość wody &lt;0,05%, data ważności Producenta min 2 lata</t>
    </r>
  </si>
  <si>
    <r>
      <t>Buforowy roztwór gotowy do użycia pH 7,00 +/-</t>
    </r>
    <r>
      <rPr>
        <b/>
        <sz val="10"/>
        <rFont val="Cambria"/>
        <family val="1"/>
      </rPr>
      <t xml:space="preserve"> 0,02 (20ºC) 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Merck 109439.1000</t>
    </r>
  </si>
  <si>
    <r>
      <t xml:space="preserve">Buforowy roztwór gotowy do użycia pH </t>
    </r>
    <r>
      <rPr>
        <sz val="10"/>
        <rFont val="Cambria"/>
        <family val="1"/>
      </rPr>
      <t xml:space="preserve">9,00 +/- 0,03 (20ºC)
</t>
    </r>
    <r>
      <rPr>
        <b/>
        <sz val="10"/>
        <rFont val="Cambria"/>
        <family val="1"/>
      </rPr>
      <t>Merck 109461.1000</t>
    </r>
  </si>
  <si>
    <r>
      <t xml:space="preserve">Bufor pH 2 
 (25ºC)
</t>
    </r>
    <r>
      <rPr>
        <b/>
        <sz val="9"/>
        <rFont val="Arial"/>
        <family val="2"/>
      </rPr>
      <t>SCP Science 250-202-001</t>
    </r>
  </si>
  <si>
    <r>
      <t xml:space="preserve">Bufor pH 4 
 (25ºC)
</t>
    </r>
    <r>
      <rPr>
        <b/>
        <sz val="9"/>
        <rFont val="Arial"/>
        <family val="2"/>
      </rPr>
      <t>SCP Science 250-204-001</t>
    </r>
  </si>
  <si>
    <r>
      <t xml:space="preserve">Bufor pH 7 
 (25ºC)
</t>
    </r>
    <r>
      <rPr>
        <b/>
        <sz val="9"/>
        <rFont val="Arial"/>
        <family val="2"/>
      </rPr>
      <t>SCP Science 250-207-001</t>
    </r>
  </si>
  <si>
    <r>
      <t xml:space="preserve">Bufor pH 9
 (25ºC)
</t>
    </r>
    <r>
      <rPr>
        <b/>
        <sz val="9"/>
        <rFont val="Arial"/>
        <family val="2"/>
      </rPr>
      <t>SCP Science 250-209-001</t>
    </r>
    <r>
      <rPr>
        <sz val="9"/>
        <rFont val="Arial"/>
        <family val="2"/>
      </rPr>
      <t xml:space="preserve">
</t>
    </r>
  </si>
  <si>
    <r>
      <t xml:space="preserve">Bufor pH 11 
 (25ºC)
</t>
    </r>
    <r>
      <rPr>
        <b/>
        <sz val="9"/>
        <rFont val="Arial"/>
        <family val="2"/>
      </rPr>
      <t>SCP Science 250-211-001</t>
    </r>
  </si>
  <si>
    <r>
      <t xml:space="preserve">Bufor pH 12 
 (25ºC)
</t>
    </r>
    <r>
      <rPr>
        <b/>
        <sz val="9"/>
        <rFont val="Arial"/>
        <family val="2"/>
      </rPr>
      <t>SCP Science 250-212-001</t>
    </r>
  </si>
  <si>
    <t xml:space="preserve">do wysokosprawnej chromatografii cieczowej, czystość min. 99,9%, pozostałość po odparowaniu max.  0,0005% </t>
  </si>
  <si>
    <t>do histopatologii</t>
  </si>
  <si>
    <t>Spójny z NIST, w 30% propanolu</t>
  </si>
  <si>
    <t>CPAChem CS5M0S.L5</t>
  </si>
  <si>
    <t>CPAChem CS10M0S.L5</t>
  </si>
  <si>
    <r>
      <t>Wzorzec konduktometryczny 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</si>
  <si>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r>
      <t>Wzorzec konduktometryczny 10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</si>
  <si>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*Certyfikaty z podaną niepewnością lub przedziałem ufności  oraz odniesieniem do wzorca NIST
*Termin ważności co najmniej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</si>
  <si>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op.nie mniej niż 50ml</t>
  </si>
  <si>
    <t xml:space="preserve">op.nie mniej niż 75g </t>
  </si>
  <si>
    <t>*Certyfikaty z podaną niepewnością 
*Termin ważności co najmniej 6 miesięcy lub data ważności do potwierdzenia na etapie realizacji zamówienia
*Deklaracje o warunkach przechowywania
*Karty charakterystyki substancji niebezpiecznych
*Możliwość zakupu zamiennie wzorców i materiałów</t>
  </si>
  <si>
    <t>DRE-L20635000AL</t>
  </si>
  <si>
    <t>czystość min. 95%</t>
  </si>
  <si>
    <t>fapas TYG076RM</t>
  </si>
  <si>
    <t xml:space="preserve">Dr.Ehrenstorfer                     DRE-C17358300  </t>
  </si>
  <si>
    <t>Opak./min 50 g lub 50 ml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</si>
  <si>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Mozliwoąc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</si>
  <si>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</si>
  <si>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i materiałów.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</si>
  <si>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  i materiałów.</t>
  </si>
  <si>
    <r>
      <t xml:space="preserve">Certyfikowany materiał na zawartość substancji lotnych w wodzie
</t>
    </r>
    <r>
      <rPr>
        <b/>
        <sz val="10"/>
        <rFont val="Cambria"/>
        <family val="1"/>
      </rPr>
      <t>QCM-111</t>
    </r>
  </si>
  <si>
    <t>*Certyfikat/świadectwo kontroli jakości serii
(Karta charakterystyki substancji niebezpiecznych)
*Termin ważności producenta min 80% u odbiorcy</t>
  </si>
  <si>
    <t>op.5g</t>
  </si>
  <si>
    <t>cz.d.a     99%               CAS  1069-31-4</t>
  </si>
  <si>
    <t>cz.d.a.               CAS 57-50-1</t>
  </si>
  <si>
    <t>cz.d.a                CAS 69-65-8</t>
  </si>
  <si>
    <t>op.25g</t>
  </si>
  <si>
    <t>op.100g</t>
  </si>
  <si>
    <t xml:space="preserve">do analizy </t>
  </si>
  <si>
    <t>cz.d.a. CAS 485-47-2</t>
  </si>
  <si>
    <t>op .50 g</t>
  </si>
  <si>
    <t>wsk.</t>
  </si>
  <si>
    <t>0p.5g</t>
  </si>
  <si>
    <t>PMWŻ</t>
  </si>
  <si>
    <t xml:space="preserve"> DL-OBF-PFWŻ </t>
  </si>
  <si>
    <r>
      <t>TST SKA sa                                                np..</t>
    </r>
    <r>
      <rPr>
        <b/>
        <sz val="9"/>
        <rFont val="Cambria"/>
        <family val="1"/>
      </rPr>
      <t>Browne 3726</t>
    </r>
  </si>
  <si>
    <t>*Certyfikat jakości serii zawierający informacje: nr serii, datę produkcji, datę ważności odczynnika, sposób kontroli jakości</t>
  </si>
  <si>
    <t xml:space="preserve"> DL-OBF-PFWŻ</t>
  </si>
  <si>
    <t>op250g</t>
  </si>
  <si>
    <t>3-indolyl acetate   np. Merck 820706.0005</t>
  </si>
  <si>
    <t>do analizy                           CAS 608-08-2</t>
  </si>
  <si>
    <t>Wzorzec jonów amonowych TraceCERT c=1mg/ml</t>
  </si>
  <si>
    <t>Mucasol  np..Brand nr kat. 541-44003-2L</t>
  </si>
  <si>
    <t>płynny, zasadowy koncentrat czyszczący do przyrządów laboratoryjnych i instrumentów wykonanych ze szkła, porcelany, tworzyw sztucznych, gumy i metalu. W ciągu ok. 10-30 minut następuje oczyszczenie bez zastosowania działań mechanicznych Jasnozielona, przezroczysta ciecz
Gęstość: około  1,4 g/ml 
pH (0,7%): około 11,5 
pH (3%): około 11,7</t>
  </si>
  <si>
    <t xml:space="preserve">*Certyfikaty jakości 
*Karty charakterystyki dla substancji niebezpiecznych
*Termin ważności 80% u odbiorcy 
</t>
  </si>
  <si>
    <t>op/2L</t>
  </si>
  <si>
    <t>Wzorzec Kwas monochlorooctowy</t>
  </si>
  <si>
    <t>Wzorzec Kwas dichlorooctowy</t>
  </si>
  <si>
    <t>Wzorzec Kwas monobromooctowy</t>
  </si>
  <si>
    <t>Wzorzec Kwas dibromooctowy</t>
  </si>
  <si>
    <t>Wzorce kwasów halogenooctowych</t>
  </si>
  <si>
    <t>Czystość min. 99%</t>
  </si>
  <si>
    <t>W eterze tetrmetylobutylowym, zawartość:
- kw. Monochlorooctowy 
- kw. Dichlorooctowy
- kw. Trichlorooctowy
- kw. Monobromooctowy
- kw. Dibromooctowy
- 2,4-dichlorofenol
- 2,4,6-trichlorofenol, stężenie składników 1mg/ml</t>
  </si>
  <si>
    <t>Certyfikat z podaną niepewnością oraz odniesieniami do wzorca NIST, termin ważności co najmniej 3/4 daty ważności producenta. Materiał wyprodukowany przez akredytowany podmiot wg PN EN ISO 17034, deklaracja o przechowywaniu, karta charakterystyki substancji niebezpiecznej</t>
  </si>
  <si>
    <t>Op. (250mg)</t>
  </si>
  <si>
    <t>Op. (1ml)</t>
  </si>
  <si>
    <t>Op. (1g)</t>
  </si>
  <si>
    <t>Op. (100mg)</t>
  </si>
  <si>
    <t>CPA Chem SB27561.250</t>
  </si>
  <si>
    <t xml:space="preserve"> CPA Chem SB15891.1000</t>
  </si>
  <si>
    <t xml:space="preserve"> CPA Chem SB27930.250</t>
  </si>
  <si>
    <t>CPA Chem SB15861.1G</t>
  </si>
  <si>
    <t xml:space="preserve"> CPA Chem SB15881.100</t>
  </si>
  <si>
    <t>Certyfikat jakości z określeniem warunków przechowywania,
Karty charakterystyki dla substancji niebezpiecznych,
Termin ważności min. ¾ terminu ważności producenta, jednak nie krótszy niż 12 m-cy od daty dostarczenia</t>
  </si>
  <si>
    <t>op./ 2,5L</t>
  </si>
  <si>
    <t>op./50ml</t>
  </si>
  <si>
    <t xml:space="preserve">Czystość min. 99.97, odpowiedni do LC-MS, pozostałość po odparowaniu ≤ 1.0mg/l, zawartość wody ≤ 0.01% </t>
  </si>
  <si>
    <t xml:space="preserve">Czystość 98-100%, przeznaczony do chromatografii cieczowej ze spektrometrem masowym </t>
  </si>
  <si>
    <t xml:space="preserve">op./1 ml </t>
  </si>
  <si>
    <t>*Certyfikat/świadectwo kontroli jakości serii
Termin ważności producenta min 80% u odbiorcy</t>
  </si>
  <si>
    <t>*Certyfikat/świadectwo kontroli jakości serii
*Termin ważności producenta min 80% u odbiorcy</t>
  </si>
  <si>
    <r>
      <t xml:space="preserve">Alkohol etylowy 96% 
</t>
    </r>
    <r>
      <rPr>
        <b/>
        <sz val="10"/>
        <rFont val="Cambria"/>
        <family val="1"/>
      </rPr>
      <t>np. Avantor BA6420113 lub   Avantor 396420113</t>
    </r>
  </si>
  <si>
    <r>
      <t xml:space="preserve">Alkohol etylowy bez. 99,8% 
do analizy metanolu 
</t>
    </r>
    <r>
      <rPr>
        <b/>
        <sz val="10"/>
        <rFont val="Cambria"/>
        <family val="1"/>
      </rPr>
      <t xml:space="preserve">np.Avantor 396480651        </t>
    </r>
  </si>
  <si>
    <r>
      <t xml:space="preserve">Kwas siarkowy min. 95% 
</t>
    </r>
    <r>
      <rPr>
        <b/>
        <sz val="10"/>
        <rFont val="Cambria"/>
        <family val="1"/>
      </rPr>
      <t>np.Avantor BA5000115</t>
    </r>
  </si>
  <si>
    <r>
      <t xml:space="preserve">Sodu wodorotlenek mikrogranulki
</t>
    </r>
    <r>
      <rPr>
        <b/>
        <sz val="10"/>
        <rFont val="Cambria"/>
        <family val="1"/>
      </rPr>
      <t>np.. Avantor 810981118</t>
    </r>
  </si>
  <si>
    <r>
      <t xml:space="preserve">Kwas cytrynowy
</t>
    </r>
    <r>
      <rPr>
        <b/>
        <sz val="10"/>
        <rFont val="Cambria"/>
        <family val="1"/>
      </rPr>
      <t>np. POCH 538210118</t>
    </r>
  </si>
  <si>
    <r>
      <t xml:space="preserve">Jodek potasu
</t>
    </r>
    <r>
      <rPr>
        <b/>
        <sz val="10"/>
        <rFont val="Cambria"/>
        <family val="1"/>
      </rPr>
      <t>np. POCH 743160117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/ Avantor 743160117-030-100</t>
    </r>
  </si>
  <si>
    <r>
      <t xml:space="preserve">Metanol
</t>
    </r>
    <r>
      <rPr>
        <b/>
        <sz val="10"/>
        <rFont val="Cambria"/>
        <family val="1"/>
      </rPr>
      <t>np. POCH 621990110</t>
    </r>
  </si>
  <si>
    <r>
      <t xml:space="preserve">octan etylu                          </t>
    </r>
    <r>
      <rPr>
        <b/>
        <sz val="10"/>
        <rFont val="Cambria"/>
        <family val="1"/>
      </rPr>
      <t xml:space="preserve">                   np. Baker 9260</t>
    </r>
  </si>
  <si>
    <t>op. 1g</t>
  </si>
  <si>
    <t>płatki;  bio Ultra 8,000 ; zaw. wody &lt;0,5%</t>
  </si>
  <si>
    <t>op/1kg</t>
  </si>
  <si>
    <t>cz.d.a., zawartość min.65%, metale ciężkie/Pb max.0,0001%</t>
  </si>
  <si>
    <t>cz.d.a., zawartość min.99,0%, max.100%, metale ciężkie/Pb: max.0,001%; zaw.As max.0,0003%</t>
  </si>
  <si>
    <t>cz.d.a., zawartość min.95,0%, Pb: max.0,003%
chlorki max.0,01%, substancje nierozpuszczalne w rozc.HCl max.0,02%</t>
  </si>
  <si>
    <t>cz.d.a., zawartość min.99,0%, metale ciężkie/Pb: max.0,0005%
zaw.As max.0,0001%</t>
  </si>
  <si>
    <t>op/500g</t>
  </si>
  <si>
    <r>
      <t xml:space="preserve">Aceton
</t>
    </r>
    <r>
      <rPr>
        <b/>
        <sz val="10"/>
        <rFont val="Cambria"/>
        <family val="1"/>
      </rPr>
      <t>np. POCH 102480111</t>
    </r>
  </si>
  <si>
    <r>
      <t xml:space="preserve">Sodu chlorek
</t>
    </r>
    <r>
      <rPr>
        <b/>
        <sz val="10"/>
        <rFont val="Cambria"/>
        <family val="1"/>
      </rPr>
      <t>np.Chempur 117941206</t>
    </r>
  </si>
  <si>
    <r>
      <t xml:space="preserve">Dichlorometan </t>
    </r>
    <r>
      <rPr>
        <b/>
        <sz val="10"/>
        <rFont val="Cambria"/>
        <family val="1"/>
      </rPr>
      <t>np.                                                                 POCH 628408152</t>
    </r>
  </si>
  <si>
    <t>czystość (HPLC) ≥98,5%; zawartość Cd≤10mg/kg; zawartość Cu≤10mg/kg</t>
  </si>
  <si>
    <r>
      <t xml:space="preserve">Amoniak 25% 
</t>
    </r>
    <r>
      <rPr>
        <b/>
        <sz val="10"/>
        <rFont val="Cambria"/>
        <family val="1"/>
      </rPr>
      <t>np. Merck 100716.1000</t>
    </r>
  </si>
  <si>
    <r>
      <t xml:space="preserve">Borowodorek sodu
</t>
    </r>
    <r>
      <rPr>
        <b/>
        <sz val="10"/>
        <rFont val="Cambria"/>
        <family val="1"/>
      </rPr>
      <t>np. Merck 106371.0100</t>
    </r>
  </si>
  <si>
    <r>
      <t xml:space="preserve">Chlorek cyny GR
</t>
    </r>
    <r>
      <rPr>
        <b/>
        <sz val="10"/>
        <rFont val="Cambria"/>
        <family val="1"/>
      </rPr>
      <t>np.107814.0250</t>
    </r>
  </si>
  <si>
    <r>
      <t xml:space="preserve">Izooktan
</t>
    </r>
    <r>
      <rPr>
        <b/>
        <sz val="10"/>
        <rFont val="Cambria"/>
        <family val="1"/>
      </rPr>
      <t xml:space="preserve"> np. 1.15440.1000</t>
    </r>
  </si>
  <si>
    <r>
      <t xml:space="preserve">Kwas azotowy GR 65%
</t>
    </r>
    <r>
      <rPr>
        <b/>
        <sz val="10"/>
        <rFont val="Cambria"/>
        <family val="1"/>
      </rPr>
      <t>np. Merck 1.00452.1000</t>
    </r>
  </si>
  <si>
    <r>
      <t xml:space="preserve">Kwas azotowy Suprapur
</t>
    </r>
    <r>
      <rPr>
        <b/>
        <sz val="10"/>
        <rFont val="Cambria"/>
        <family val="1"/>
      </rPr>
      <t>np. Merck 1.00441.1000</t>
    </r>
  </si>
  <si>
    <r>
      <t xml:space="preserve">Kwas siarkowy GR
</t>
    </r>
    <r>
      <rPr>
        <b/>
        <sz val="10"/>
        <rFont val="Cambria"/>
        <family val="1"/>
      </rPr>
      <t>np. Merck 112080.1000</t>
    </r>
  </si>
  <si>
    <r>
      <t xml:space="preserve">n-Pentan Suprasolv
</t>
    </r>
    <r>
      <rPr>
        <b/>
        <sz val="10"/>
        <rFont val="Cambria"/>
        <family val="1"/>
      </rPr>
      <t>np. Merck 107288.1000</t>
    </r>
  </si>
  <si>
    <r>
      <t xml:space="preserve">Wodorotlenek potasu
</t>
    </r>
    <r>
      <rPr>
        <b/>
        <sz val="10"/>
        <rFont val="Cambria"/>
        <family val="1"/>
      </rPr>
      <t>np. Merck 105029.1000</t>
    </r>
  </si>
  <si>
    <r>
      <t>4-dimthylamino-pyridine (DMAP</t>
    </r>
    <r>
      <rPr>
        <b/>
        <sz val="10"/>
        <rFont val="Cambria"/>
        <family val="1"/>
      </rPr>
      <t xml:space="preserve"> np.  </t>
    </r>
    <r>
      <rPr>
        <b/>
        <sz val="10"/>
        <rFont val="Cambria"/>
        <family val="1"/>
      </rPr>
      <t>Merck 8. 20499.0025</t>
    </r>
  </si>
  <si>
    <r>
      <t xml:space="preserve">eter dietylowy                              np. </t>
    </r>
    <r>
      <rPr>
        <b/>
        <sz val="10"/>
        <rFont val="Cambria"/>
        <family val="1"/>
      </rPr>
      <t xml:space="preserve">Merck </t>
    </r>
    <r>
      <rPr>
        <sz val="10"/>
        <rFont val="Cambria"/>
        <family val="1"/>
      </rPr>
      <t>100921.1000</t>
    </r>
  </si>
  <si>
    <r>
      <t xml:space="preserve">bor test kuwetowy                        np </t>
    </r>
    <r>
      <rPr>
        <b/>
        <sz val="10"/>
        <rFont val="Cambria"/>
        <family val="1"/>
      </rPr>
      <t>Merck 100826.0001</t>
    </r>
  </si>
  <si>
    <r>
      <t xml:space="preserve">nadtlenek wodoru                         np. </t>
    </r>
    <r>
      <rPr>
        <b/>
        <sz val="10"/>
        <rFont val="Cambria"/>
        <family val="1"/>
      </rPr>
      <t>Merck 1.07209.1000</t>
    </r>
  </si>
  <si>
    <r>
      <t xml:space="preserve">kwas ortofosforowy 85%           </t>
    </r>
    <r>
      <rPr>
        <b/>
        <sz val="10"/>
        <rFont val="Cambria"/>
        <family val="1"/>
      </rPr>
      <t>np. Merck 1.00552.0250</t>
    </r>
  </si>
  <si>
    <r>
      <t>wzorzec d</t>
    </r>
    <r>
      <rPr>
        <vertAlign val="subscript"/>
        <sz val="10"/>
        <rFont val="Cambria"/>
        <family val="1"/>
      </rPr>
      <t xml:space="preserve">5 </t>
    </r>
    <r>
      <rPr>
        <sz val="10"/>
        <rFont val="Cambria"/>
        <family val="1"/>
      </rPr>
      <t>-MCPD                        np. MERCK 32401-25-MG</t>
    </r>
  </si>
  <si>
    <t xml:space="preserve">Diwodorofosforan sodu dwuwodny </t>
  </si>
  <si>
    <t>do analizy  czystość min. 99%</t>
  </si>
  <si>
    <t>op/ 50szt</t>
  </si>
  <si>
    <t>op/1l</t>
  </si>
  <si>
    <t>op/min 80g</t>
  </si>
  <si>
    <t>Czystość (GC) ≥99,5%, zawartość Cd≤0,000005%, zawartość Pb≤0,00001%,</t>
  </si>
  <si>
    <t>Zawartość min 47%, metale szkodliwe dla zdrowia  zaw. Pb≤5ppm; zaw.As ≤0,1ppm</t>
  </si>
  <si>
    <t>czystość  powyżej 99,5%</t>
  </si>
  <si>
    <r>
      <t>te</t>
    </r>
    <r>
      <rPr>
        <sz val="10"/>
        <color indexed="10"/>
        <rFont val="Cambria"/>
        <family val="1"/>
      </rPr>
      <t>t</t>
    </r>
    <r>
      <rPr>
        <sz val="10"/>
        <rFont val="Cambria"/>
        <family val="1"/>
      </rPr>
      <t xml:space="preserve">rahydrofuran                              </t>
    </r>
    <r>
      <rPr>
        <b/>
        <sz val="10"/>
        <rFont val="Cambria"/>
        <family val="1"/>
      </rPr>
      <t>np. Merck 1.08107.1000</t>
    </r>
  </si>
  <si>
    <t>op/800ml</t>
  </si>
  <si>
    <t>stężenie 1000mg/L 
roztwór w 1,8%HNO3</t>
  </si>
  <si>
    <t>stężenie 1000mg/L 
roztwór w 12%HNO3</t>
  </si>
  <si>
    <t>czystość min. 99,0%</t>
  </si>
  <si>
    <t>op./250mg</t>
  </si>
  <si>
    <t>czystość min. 98,0%</t>
  </si>
  <si>
    <t>op.1g</t>
  </si>
  <si>
    <r>
      <t xml:space="preserve">Acetonitryl HPLC Gradient Grade
</t>
    </r>
    <r>
      <rPr>
        <b/>
        <sz val="10"/>
        <rFont val="Cambria"/>
        <family val="1"/>
      </rPr>
      <t>np.Avantor 102654156</t>
    </r>
  </si>
  <si>
    <r>
      <t xml:space="preserve">Metanol do HPLC 
</t>
    </r>
    <r>
      <rPr>
        <b/>
        <sz val="10"/>
        <rFont val="Cambria"/>
        <family val="1"/>
      </rPr>
      <t>np. Avantor 621991154</t>
    </r>
  </si>
  <si>
    <t xml:space="preserve"> Dr.Ehrenstorfer       DRE-C10303000</t>
  </si>
  <si>
    <t xml:space="preserve">wzorzec kwasu L-askorbinowego </t>
  </si>
  <si>
    <t>op. 250ml</t>
  </si>
  <si>
    <t>materiał po badaniach międzylaboratoryjnych  na zawartość 3 MCPD -sos sojowy</t>
  </si>
  <si>
    <t xml:space="preserve">materiał certyfikowany na zawartość metali -omułek </t>
  </si>
  <si>
    <t>materiał certyfikowany na zawartość metali -wodorosty</t>
  </si>
  <si>
    <t xml:space="preserve"> NIST-2976</t>
  </si>
  <si>
    <t>Zawartość: Cd 0,82mg/kg, Pb 1,19 mg/kg, Hg 61,0µg/kg, Cu 4,02mg/kg, Zn 137mg/kg</t>
  </si>
  <si>
    <t>Zawartość: iAs 24,4 mg/kg, As 49,5 mg/kg</t>
  </si>
  <si>
    <t>op. 25g</t>
  </si>
  <si>
    <t>op. 20g</t>
  </si>
  <si>
    <t>Materiał po badaniach międzylaboratoryjnych na zawartość mykotoksyn: aflatoksyny M1- mleko w proszku</t>
  </si>
  <si>
    <t>Materiał po badaniach międzylaboratoryjnych na zawartość mykotoksyn: ochratoksyny A - zioła</t>
  </si>
  <si>
    <t>Materiał po badaniach międzylaboratoryjnych na zawartość mykotoksyn: patuliny – sok jabłkowy klarowny</t>
  </si>
  <si>
    <t>Materiał po badaniach międzylaboratoryjnych na zawartość mykotoksyn: cytryniny – red rice yeast</t>
  </si>
  <si>
    <t>Materiał po badaniach międzylaboratoryjnych na zawartość mykotoksyn: ochratoksyny A oraz aflatoksyn z grupy B i G – figi suszone</t>
  </si>
  <si>
    <t>FAPAS T04454</t>
  </si>
  <si>
    <t>op.nie mniej niż 150g</t>
  </si>
  <si>
    <t>op.nie mniej niż 55g</t>
  </si>
  <si>
    <t>wzorzec fenitrotionu</t>
  </si>
  <si>
    <t>DRE-C 13480000</t>
  </si>
  <si>
    <t>czystość min. 95,0%</t>
  </si>
  <si>
    <t>op.(250mg)</t>
  </si>
  <si>
    <t>wzorzec siarczanu endosulfanu</t>
  </si>
  <si>
    <t>DRE-C 13133000</t>
  </si>
  <si>
    <t>op.(100mg)</t>
  </si>
  <si>
    <t>wzorzec fenwaleratu</t>
  </si>
  <si>
    <t>DRE-C 13630000</t>
  </si>
  <si>
    <t>czystość min. 98,5%</t>
  </si>
  <si>
    <t>wzorzec fenpropatryny</t>
  </si>
  <si>
    <t>DRE-C 13530000</t>
  </si>
  <si>
    <t>wzorzec trichlorometanu</t>
  </si>
  <si>
    <t>DRE-C 17739500</t>
  </si>
  <si>
    <t>op.(5ml)</t>
  </si>
  <si>
    <t>wzorzec bromodichlorometanu</t>
  </si>
  <si>
    <t>DRE-C 10726700</t>
  </si>
  <si>
    <t>op.(1g)</t>
  </si>
  <si>
    <t>wzorzec tribrometanu</t>
  </si>
  <si>
    <t>DRE-C 17665500</t>
  </si>
  <si>
    <t>wzorzec n-heksanu</t>
  </si>
  <si>
    <t>DRE-C 14195500</t>
  </si>
  <si>
    <t>op.(1ml)</t>
  </si>
  <si>
    <t>wzorzec propan-2-olu</t>
  </si>
  <si>
    <t>DRE-C 16415200</t>
  </si>
  <si>
    <t>wzorzec terbutyloazyny</t>
  </si>
  <si>
    <t>DRE-C  17300000</t>
  </si>
  <si>
    <t>wzorzec azoksystrobiny</t>
  </si>
  <si>
    <t>DRE-C 10413000</t>
  </si>
  <si>
    <t>wzorzec azoksystrobiny D4</t>
  </si>
  <si>
    <t>DRE-C 10413150</t>
  </si>
  <si>
    <t>czystość min. 97,0%</t>
  </si>
  <si>
    <t>op.(10mg)</t>
  </si>
  <si>
    <t>wzorzec trifloksystrobiny</t>
  </si>
  <si>
    <t>DRE-C 17842000</t>
  </si>
  <si>
    <t>wzorzec krezoksymu metylu</t>
  </si>
  <si>
    <t>DRE-C 14570000</t>
  </si>
  <si>
    <t>wzorzec chlomazonu</t>
  </si>
  <si>
    <t>DRE-C 11685000</t>
  </si>
  <si>
    <t>czystość min. 97,5%</t>
  </si>
  <si>
    <t>wzorzec metazachloru</t>
  </si>
  <si>
    <t>DRE-C 14950000</t>
  </si>
  <si>
    <t>wzorzec tetrametryny</t>
  </si>
  <si>
    <t>DRE-C 17410000</t>
  </si>
  <si>
    <t>wzorzec teflutryny</t>
  </si>
  <si>
    <t>DRE-C 17213000</t>
  </si>
  <si>
    <t>wzorzec tetrakonazolu</t>
  </si>
  <si>
    <t>DRE-C 17395000</t>
  </si>
  <si>
    <t>wzorzec fenheksamidu</t>
  </si>
  <si>
    <t>DRE-C 13476000</t>
  </si>
  <si>
    <t>wzorzec pirymetanilu</t>
  </si>
  <si>
    <t>DRE-C 16658500</t>
  </si>
  <si>
    <t>czystość &gt;95%, stosowany do derywatyzacji</t>
  </si>
  <si>
    <t>FCCP2-CON15</t>
  </si>
  <si>
    <t>op.nie mniej niż 40g</t>
  </si>
  <si>
    <r>
      <t xml:space="preserve">Tabletki PBS 
</t>
    </r>
    <r>
      <rPr>
        <b/>
        <sz val="10"/>
        <rFont val="Cambria"/>
        <family val="1"/>
      </rPr>
      <t>np.Merck  P4417-100TAB</t>
    </r>
  </si>
  <si>
    <r>
      <t xml:space="preserve">Wzorzec tlenku etylenu w chlorku metylenu
</t>
    </r>
    <r>
      <rPr>
        <b/>
        <sz val="10"/>
        <rFont val="Cambria"/>
        <family val="1"/>
      </rPr>
      <t xml:space="preserve"> np.  Merck CRM47949</t>
    </r>
  </si>
  <si>
    <r>
      <t xml:space="preserve">Aceton
</t>
    </r>
    <r>
      <rPr>
        <b/>
        <sz val="10"/>
        <rFont val="Cambria"/>
        <family val="1"/>
      </rPr>
      <t>np.  Baker 9254</t>
    </r>
  </si>
  <si>
    <r>
      <t xml:space="preserve">Eter tert-butylowo-metylowy </t>
    </r>
    <r>
      <rPr>
        <b/>
        <sz val="10"/>
        <rFont val="Cambria"/>
        <family val="1"/>
      </rPr>
      <t>np.  BAKER 9042</t>
    </r>
  </si>
  <si>
    <r>
      <t xml:space="preserve">Wzorzec glicydol palmitynianu 
</t>
    </r>
    <r>
      <rPr>
        <b/>
        <sz val="10"/>
        <rFont val="Cambria"/>
        <family val="1"/>
      </rPr>
      <t>C9674.19-100-T</t>
    </r>
  </si>
  <si>
    <t>Wzorzec cyjanków TraceCERT c=1mg/ml</t>
  </si>
  <si>
    <t>op. (250mg)</t>
  </si>
  <si>
    <t>Wzorzec Kwas trichlorooctowy</t>
  </si>
  <si>
    <t xml:space="preserve"> Dr.Ehrenstorfer       DRE-GA09000929MB</t>
  </si>
  <si>
    <t xml:space="preserve">Fenol </t>
  </si>
  <si>
    <t>99%,cryst</t>
  </si>
  <si>
    <t xml:space="preserve">Formaldehyd </t>
  </si>
  <si>
    <t>formalina roztwór  38-38%cz.d.a</t>
  </si>
  <si>
    <t xml:space="preserve">clorek rtęci </t>
  </si>
  <si>
    <t>chromotrope 2R</t>
  </si>
  <si>
    <t>Giemsy barwnik</t>
  </si>
  <si>
    <t>ksylen</t>
  </si>
  <si>
    <t>Płyn Lugola</t>
  </si>
  <si>
    <t>1 szt</t>
  </si>
  <si>
    <t>op/100ml</t>
  </si>
  <si>
    <t>mieszanina izomerów cz.d.a106,7g/mol</t>
  </si>
  <si>
    <t xml:space="preserve">cz.d.a </t>
  </si>
  <si>
    <t>*Certyfikaty jakości
*Termin ważności co najmniej 3/4 daty ważności producentaISO 9001 karta charakterystykimsubst. Niebezpecznych</t>
  </si>
  <si>
    <t>*Certyfikaty jakości
*Termin ważności co najmniej 3/4 daty ważności producenta karta charakterystyki subst. niebezpiecznych</t>
  </si>
  <si>
    <t>*Certyfikaty jakości
*Termin ważności co najmniej 3/4 daty ważności producent karta charakterystyki subst. niebezpiecznych</t>
  </si>
  <si>
    <t>materiał po badaniach międzylaboratoryjnych  dostępny w wyznaczonym terminie w zakresie zawartości azotanów NO3: &gt; 4000 mg/kg</t>
  </si>
  <si>
    <t xml:space="preserve">materiał po badaniach międzylaboratoryjnych  dostępny w wyznaczonym terminie w zakresie: Negativ </t>
  </si>
  <si>
    <t>materiał po badaniach międzylaboratoryjnych  dostępny w wyznaczonym terminie w zakresie zawartości glutenu: &lt; 5 mg/kg   (negativ) np.TYG01 i 02</t>
  </si>
  <si>
    <t>Mianowany roztwór wodorotlenku sodu, stężenie 0,1M, (0,1N)  gotowy do użycia</t>
  </si>
  <si>
    <t>Formaldehyde                         c = 1000 ug/ml in water</t>
  </si>
  <si>
    <t>materiał po badaniach międzylaboratoryjnych  dostępny w wyznaczonym terminie. Folia -Nylon Film w zakresie migracji globalnej:            0,04-4,9 mg/dm2</t>
  </si>
  <si>
    <t>Op./min 100 g</t>
  </si>
  <si>
    <t xml:space="preserve">Mianowany roztwór jodu, stężenie                                  0,01 M (0,02 N), gotowy do użycia </t>
  </si>
  <si>
    <t>CPAChem  Z13504057</t>
  </si>
  <si>
    <t>op./25 ml</t>
  </si>
  <si>
    <t>czystość  powyżej 99,8%</t>
  </si>
  <si>
    <t>Butyric acid for synthesis np. Merck 8.00457.0100</t>
  </si>
  <si>
    <t>Citric acid monohydrate for analysis  np. Merck 1.00244.0500</t>
  </si>
  <si>
    <t>Benzaldehyde for synthesisnp. Merck 8.01756.0100</t>
  </si>
  <si>
    <t>Tymol                                           np. Sigma-Aldrich 16254</t>
  </si>
  <si>
    <t>Geosmin 100 ug/ml w metanolu                                     np. Sigma-Aldrich 4M7522-U</t>
  </si>
  <si>
    <t>op/5x2ml</t>
  </si>
  <si>
    <t xml:space="preserve">2-Methylisoborneol 100ul/ml w metanolu </t>
  </si>
  <si>
    <t>np. Dr.Ehrenstorfer       DRE-XA15088400ME</t>
  </si>
  <si>
    <t>np. Sigma-Aldrich 59755-100ML</t>
  </si>
  <si>
    <t>np. Sigma-Aldrich 90157-100ML</t>
  </si>
  <si>
    <t>zieleń malachitowa</t>
  </si>
  <si>
    <t>ODDZIAŁ  DL-PFWŻ (DL-SF)</t>
  </si>
  <si>
    <t>DL-OBM (pożywki)</t>
  </si>
  <si>
    <t>PMWZ</t>
  </si>
  <si>
    <t>DL-OBF-PFWŻ</t>
  </si>
  <si>
    <t>Wzorzec kwas perfluorobutanowy</t>
  </si>
  <si>
    <t>DRE-C15986520</t>
  </si>
  <si>
    <t>kwas perfluoropentanowy</t>
  </si>
  <si>
    <t>DRE-C15987200</t>
  </si>
  <si>
    <t>kwas perfluoroheksanowy</t>
  </si>
  <si>
    <t>DRE-C15986910</t>
  </si>
  <si>
    <t>kwas perfluoroheptanowy</t>
  </si>
  <si>
    <t>DRE-C15986890</t>
  </si>
  <si>
    <t>DRE-C15987150</t>
  </si>
  <si>
    <t>DRE-C15987000</t>
  </si>
  <si>
    <t>DRE-C15986600</t>
  </si>
  <si>
    <t>DRE-C15989000</t>
  </si>
  <si>
    <t>DRE-C15986620</t>
  </si>
  <si>
    <t>DRE-C15988000</t>
  </si>
  <si>
    <t>DRE-CA15986515</t>
  </si>
  <si>
    <t>DRE-C15987190</t>
  </si>
  <si>
    <t>DRE-C15986900</t>
  </si>
  <si>
    <t>DRE-C15986880</t>
  </si>
  <si>
    <t>DRE-CA15987120</t>
  </si>
  <si>
    <t>DRE-A15987022MW-50</t>
  </si>
  <si>
    <t>Wzorzec sól sodowa kwasu  perfluorononanosulfonowego</t>
  </si>
  <si>
    <t>DRE-CA15986580</t>
  </si>
  <si>
    <t>wzorzec kwas perfluorodekanosulfonowy</t>
  </si>
  <si>
    <t>wzorzec kwas perfluorooktanosulfonowy</t>
  </si>
  <si>
    <t>wzorzec kwas perfluoroheptanosulfonowy</t>
  </si>
  <si>
    <t>wzorzec kwas perfluoropentasulfonowy</t>
  </si>
  <si>
    <t>wzorzec kwas perfluoroheksanosulfonowy</t>
  </si>
  <si>
    <t>wzorzec kwas perfluorobutanowosulfonowy</t>
  </si>
  <si>
    <t xml:space="preserve">wzorzec kwas perfluorotridekanowy </t>
  </si>
  <si>
    <t xml:space="preserve">wzorzec kwas perfluorododekanowy </t>
  </si>
  <si>
    <t>wzorzec kwas perfluoroundekanowy</t>
  </si>
  <si>
    <t>wzorzec kwas perfluorodekanowy</t>
  </si>
  <si>
    <t>wzorzec kwas perfluorononanowy</t>
  </si>
  <si>
    <t>wzorzec kwas perfluorooktanowy</t>
  </si>
  <si>
    <t>Mieszanina wzorców PFAS 100ug/ml w Metanol:Woda (96:4)</t>
  </si>
  <si>
    <t>DRE-A50000647MW</t>
  </si>
  <si>
    <t>Benzen - d6</t>
  </si>
  <si>
    <t>DRE-C10535200</t>
  </si>
  <si>
    <t>Chloroform - D 100%</t>
  </si>
  <si>
    <t>CIL-DLM-29-10</t>
  </si>
  <si>
    <t>op. (10ml)</t>
  </si>
  <si>
    <t>Op. (50mg)</t>
  </si>
  <si>
    <t>Op. (25mg)</t>
  </si>
  <si>
    <t>Op. (5mg)</t>
  </si>
  <si>
    <t>17-beta-Estradiol 
100 μg/ml w metanolu  
np. Chiron 8998.18-100-ME</t>
  </si>
  <si>
    <t>*Certyfikat jakości z podaną niepewnością
*Karty charakterystyki substancji niebezpiecznych
*Deklaracja o warunkach przechowywania
*Możliwość zakupu zamiennie wzorców i materiałów
*Termin ważności 
min. 12 miesięcy od daty dostarczenia</t>
  </si>
  <si>
    <t>Nonylofenol
100 μg/mL w metanolu
np. AccuStandard PEO-002S</t>
  </si>
  <si>
    <t>Certyfikowany materiał odniesienia
Bisfenol A 100 μg/mL
 w acetonitrylu</t>
  </si>
  <si>
    <t>Certyfikowany materiał odniesienia
17-beta-Estradiol 100 μg/mL
 w acetonitrylu</t>
  </si>
  <si>
    <t>Certyfikowany materiał odniesienia
Nonylofenol 100 μg/mL 
w acetonitrylu</t>
  </si>
  <si>
    <t xml:space="preserve">np. 
Dr Ehrenstorfer  DRE-A10655500AL-100 </t>
  </si>
  <si>
    <t xml:space="preserve"> np. 
Dr Ehrenstorfer DRE-XA13213100AL</t>
  </si>
  <si>
    <t xml:space="preserve">np. 
Dr Ehrenstorfer DRE-A15629000AL-100 </t>
  </si>
  <si>
    <t>szt.</t>
  </si>
  <si>
    <t>stężenie 10mg/L 
roztwór w 2-3%HNO3</t>
  </si>
  <si>
    <r>
      <t xml:space="preserve">Heptafluorobutyry limidazol HFBI                </t>
    </r>
    <r>
      <rPr>
        <b/>
        <sz val="9"/>
        <rFont val="Arial"/>
        <family val="2"/>
      </rPr>
      <t>np.  Fluka/ Sigma H9903</t>
    </r>
  </si>
  <si>
    <r>
      <t xml:space="preserve">Glikol polietylenowy                                             </t>
    </r>
    <r>
      <rPr>
        <b/>
        <sz val="9"/>
        <rFont val="Arial"/>
        <family val="2"/>
      </rPr>
      <t xml:space="preserve"> np.Sigma 89510 </t>
    </r>
  </si>
  <si>
    <r>
      <t>Kwas azotowy (V) 65%</t>
    </r>
    <r>
      <rPr>
        <b/>
        <sz val="9"/>
        <rFont val="Arial"/>
        <family val="2"/>
      </rPr>
      <t xml:space="preserve"> np.POCH BA9603115</t>
    </r>
  </si>
  <si>
    <r>
      <t xml:space="preserve">Kwas L(+) askorbinowy </t>
    </r>
    <r>
      <rPr>
        <b/>
        <sz val="9"/>
        <rFont val="Arial"/>
        <family val="2"/>
      </rPr>
      <t>np.POCH nr kat. 529150113</t>
    </r>
  </si>
  <si>
    <r>
      <t xml:space="preserve">Tlenek magnezu  </t>
    </r>
    <r>
      <rPr>
        <b/>
        <sz val="9"/>
        <rFont val="Arial"/>
        <family val="2"/>
      </rPr>
      <t>np.Chempur nr kat.116140200 lub POCH nr 614020111</t>
    </r>
  </si>
  <si>
    <r>
      <t xml:space="preserve"> Azotan magznezu 6-hydrat Mg(NO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)*6H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    </t>
    </r>
    <r>
      <rPr>
        <b/>
        <sz val="9"/>
        <rFont val="Arial"/>
        <family val="2"/>
      </rPr>
      <t>np. Chempur nr kat.116117701</t>
    </r>
  </si>
  <si>
    <r>
      <t xml:space="preserve">1-pirolidynoditiokarbaminian amonu (APDC)     </t>
    </r>
    <r>
      <rPr>
        <b/>
        <sz val="9"/>
        <rFont val="Arial"/>
        <family val="2"/>
      </rPr>
      <t>np.Sigma-Aldrich 09935-100G</t>
    </r>
  </si>
  <si>
    <r>
      <t xml:space="preserve">Tlenek lantanu (III)
</t>
    </r>
    <r>
      <rPr>
        <b/>
        <sz val="10"/>
        <rFont val="Cambria"/>
        <family val="1"/>
      </rPr>
      <t>np. Merck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1.12220.0100</t>
    </r>
  </si>
  <si>
    <r>
      <t xml:space="preserve">Ethyl butyrate for synthesis          </t>
    </r>
    <r>
      <rPr>
        <sz val="10"/>
        <rFont val="Cambria"/>
        <family val="1"/>
      </rPr>
      <t xml:space="preserve">np. Sigma-Aldrich E15701   </t>
    </r>
  </si>
  <si>
    <r>
      <t xml:space="preserve">Potasu </t>
    </r>
    <r>
      <rPr>
        <sz val="10"/>
        <rFont val="Cambria"/>
        <family val="1"/>
      </rPr>
      <t>cyjanek  np.. MERCK 1049670100</t>
    </r>
  </si>
  <si>
    <r>
      <t xml:space="preserve">Acetonitryl Hypergrade do LC-MS </t>
    </r>
    <r>
      <rPr>
        <b/>
        <sz val="10"/>
        <rFont val="Cambria"/>
        <family val="1"/>
      </rPr>
      <t>np.MERCK 1000292500</t>
    </r>
  </si>
  <si>
    <r>
      <t xml:space="preserve">Metanol Hypergrade do LC-MS </t>
    </r>
    <r>
      <rPr>
        <b/>
        <sz val="10"/>
        <rFont val="Cambria"/>
        <family val="1"/>
      </rPr>
      <t>np.MERCK 1060352500</t>
    </r>
  </si>
  <si>
    <r>
      <t xml:space="preserve">Kwas mrówkowy                          </t>
    </r>
    <r>
      <rPr>
        <b/>
        <sz val="10"/>
        <rFont val="Cambria"/>
        <family val="1"/>
      </rPr>
      <t>np. MERCK 5330020050</t>
    </r>
  </si>
  <si>
    <r>
      <t xml:space="preserve">Extrelut    NT                                      np. </t>
    </r>
    <r>
      <rPr>
        <b/>
        <sz val="11"/>
        <rFont val="Calibri"/>
        <family val="2"/>
      </rPr>
      <t>MERCK 115093.0001</t>
    </r>
  </si>
  <si>
    <r>
      <t xml:space="preserve">Octan n-butylu np. </t>
    </r>
    <r>
      <rPr>
        <b/>
        <sz val="12"/>
        <rFont val="Calibri"/>
        <family val="2"/>
      </rPr>
      <t>Merck 1.09652.1000</t>
    </r>
  </si>
  <si>
    <r>
      <t>Kwas bromowodorowy  47%</t>
    </r>
    <r>
      <rPr>
        <b/>
        <sz val="12"/>
        <rFont val="Calibri"/>
        <family val="2"/>
      </rPr>
      <t xml:space="preserve"> np.Merck 1.00307.1000</t>
    </r>
  </si>
  <si>
    <r>
      <t xml:space="preserve">Chlorek sodu </t>
    </r>
    <r>
      <rPr>
        <b/>
        <sz val="12"/>
        <rFont val="Calibri"/>
        <family val="2"/>
      </rPr>
      <t>np  Merck 1.02406.0080 lub Merck 1.06406.0500</t>
    </r>
  </si>
  <si>
    <r>
      <t xml:space="preserve">Amoniak 25%
</t>
    </r>
    <r>
      <rPr>
        <b/>
        <sz val="10"/>
        <rFont val="Cambria"/>
        <family val="1"/>
      </rPr>
      <t>np.Chempur 111349637</t>
    </r>
  </si>
  <si>
    <r>
      <t xml:space="preserve">Kwas solny 35-38%
</t>
    </r>
    <r>
      <rPr>
        <b/>
        <sz val="10"/>
        <rFont val="Cambria"/>
        <family val="1"/>
      </rPr>
      <t>np..Chempur 115752837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</si>
  <si>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 Macherey-Nagel 90424</t>
    </r>
  </si>
  <si>
    <r>
      <t xml:space="preserve">Piasek morski oczyszczony
</t>
    </r>
    <r>
      <rPr>
        <b/>
        <sz val="10"/>
        <rFont val="Cambria"/>
        <family val="1"/>
      </rPr>
      <t>np..Avantor 721611119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</si>
  <si>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np..Macherey-Nagel 90401</t>
    </r>
  </si>
  <si>
    <r>
      <t xml:space="preserve">Sodu nitroprusydek 2-hydrat
</t>
    </r>
    <r>
      <rPr>
        <b/>
        <sz val="10"/>
        <rFont val="Cambria"/>
        <family val="1"/>
      </rPr>
      <t>np..Chempur 118052603</t>
    </r>
  </si>
  <si>
    <r>
      <t xml:space="preserve">Acetyloaceton
</t>
    </r>
    <r>
      <rPr>
        <b/>
        <sz val="10"/>
        <rFont val="Cambria"/>
        <family val="1"/>
      </rPr>
      <t>np..Chempur 111032205</t>
    </r>
  </si>
  <si>
    <r>
      <t xml:space="preserve">Amonu octan
</t>
    </r>
    <r>
      <rPr>
        <b/>
        <sz val="10"/>
        <rFont val="Cambria"/>
        <family val="1"/>
      </rPr>
      <t>np..CHEMPUR 111392705</t>
    </r>
  </si>
  <si>
    <r>
      <t xml:space="preserve">Azotan srebra
</t>
    </r>
    <r>
      <rPr>
        <b/>
        <sz val="10"/>
        <rFont val="Cambria"/>
        <family val="1"/>
      </rPr>
      <t>np..Avantor 814322777</t>
    </r>
  </si>
  <si>
    <r>
      <t xml:space="preserve">Cynku octan 2 hydrat
</t>
    </r>
    <r>
      <rPr>
        <b/>
        <sz val="10"/>
        <rFont val="Cambria"/>
        <family val="1"/>
      </rPr>
      <t>np..Chempur 112654906</t>
    </r>
  </si>
  <si>
    <r>
      <t xml:space="preserve">Di-sodu czteroboran 10-wodny, borax
</t>
    </r>
    <r>
      <rPr>
        <b/>
        <sz val="10"/>
        <rFont val="Cambria"/>
        <family val="1"/>
      </rPr>
      <t>np..Chempur  117960802</t>
    </r>
  </si>
  <si>
    <r>
      <t xml:space="preserve">Di-sodu wersenian 2 hydrat
</t>
    </r>
    <r>
      <rPr>
        <b/>
        <sz val="10"/>
        <rFont val="Cambria"/>
        <family val="1"/>
      </rPr>
      <t>np..Alfachem/POCH 879810112</t>
    </r>
  </si>
  <si>
    <r>
      <t xml:space="preserve">Eter dietylowy  
</t>
    </r>
    <r>
      <rPr>
        <b/>
        <sz val="10"/>
        <rFont val="Cambria"/>
        <family val="1"/>
      </rPr>
      <t>np..Chempur 613842108</t>
    </r>
  </si>
  <si>
    <r>
      <t xml:space="preserve">Izooktan                            </t>
    </r>
    <r>
      <rPr>
        <b/>
        <sz val="10"/>
        <rFont val="Cambria"/>
        <family val="1"/>
      </rPr>
      <t xml:space="preserve"> np..Avantor  487270111</t>
    </r>
  </si>
  <si>
    <r>
      <t xml:space="preserve">Kwas chromotropowy sól disodowa 2.hydrat
</t>
    </r>
    <r>
      <rPr>
        <b/>
        <sz val="10"/>
        <rFont val="Cambria"/>
        <family val="1"/>
      </rPr>
      <t>np..Avantor 581100110</t>
    </r>
  </si>
  <si>
    <r>
      <t xml:space="preserve">Kwas cytrynowy 1-hydrat 
</t>
    </r>
    <r>
      <rPr>
        <b/>
        <sz val="10"/>
        <rFont val="Cambria"/>
        <family val="1"/>
      </rPr>
      <t>np..Avantor 538210118</t>
    </r>
  </si>
  <si>
    <r>
      <t>Kwas octowy min.99,5%
 np..</t>
    </r>
    <r>
      <rPr>
        <b/>
        <sz val="10"/>
        <rFont val="Cambria"/>
        <family val="1"/>
      </rPr>
      <t>Avantor BA8760114</t>
    </r>
  </si>
  <si>
    <r>
      <t xml:space="preserve">Kwas solny 35-38%
</t>
    </r>
    <r>
      <rPr>
        <b/>
        <sz val="10"/>
        <rFont val="Cambria"/>
        <family val="1"/>
      </rPr>
      <t>np..Avantor/J.T.Baker 6081</t>
    </r>
  </si>
  <si>
    <r>
      <t xml:space="preserve">Miedzi II siarczan 5-hydrat
</t>
    </r>
    <r>
      <rPr>
        <b/>
        <sz val="10"/>
        <rFont val="Cambria"/>
        <family val="1"/>
      </rPr>
      <t>np..Chempur 116583101</t>
    </r>
  </si>
  <si>
    <r>
      <t xml:space="preserve">N-1 (naftylo) etylenodiaminy dichlorowodorek 
</t>
    </r>
    <r>
      <rPr>
        <b/>
        <sz val="10"/>
        <rFont val="Cambria"/>
        <family val="1"/>
      </rPr>
      <t>np..Avantor 669940116</t>
    </r>
  </si>
  <si>
    <r>
      <t xml:space="preserve">Parafina stała
</t>
    </r>
    <r>
      <rPr>
        <b/>
        <sz val="10"/>
        <rFont val="Cambria"/>
        <family val="1"/>
      </rPr>
      <t>np..Chempur 597144580</t>
    </r>
  </si>
  <si>
    <r>
      <t xml:space="preserve">Potasu heksacyjanożelazjan (II) 
3-hydrat 
</t>
    </r>
    <r>
      <rPr>
        <b/>
        <sz val="10"/>
        <rFont val="Cambria"/>
        <family val="1"/>
      </rPr>
      <t>np..Chempur 117469804</t>
    </r>
  </si>
  <si>
    <r>
      <t xml:space="preserve">Potasu pirosiarczyn
</t>
    </r>
    <r>
      <rPr>
        <b/>
        <sz val="10"/>
        <rFont val="Cambria"/>
        <family val="1"/>
      </rPr>
      <t>np..Chempur 117447704</t>
    </r>
  </si>
  <si>
    <r>
      <t xml:space="preserve">Sodu węglan bezwodny
</t>
    </r>
    <r>
      <rPr>
        <b/>
        <sz val="10"/>
        <rFont val="Cambria"/>
        <family val="1"/>
      </rPr>
      <t>np..Chempur  118105602</t>
    </r>
  </si>
  <si>
    <r>
      <t xml:space="preserve">Sól dwusodowa kwasu etylenodwuaminoczterooctowego, EDTA
</t>
    </r>
    <r>
      <rPr>
        <b/>
        <sz val="10"/>
        <rFont val="Cambria"/>
        <family val="1"/>
      </rPr>
      <t>np..Chempur 118798103 lub POL-AURA 40074-APO-G0500-1</t>
    </r>
  </si>
  <si>
    <r>
      <t xml:space="preserve">Sulfanilamid
</t>
    </r>
    <r>
      <rPr>
        <b/>
        <sz val="10"/>
        <rFont val="Cambria"/>
        <family val="1"/>
      </rPr>
      <t>np..Avantor 821180118</t>
    </r>
  </si>
  <si>
    <r>
      <t xml:space="preserve">TRILUX
</t>
    </r>
    <r>
      <rPr>
        <b/>
        <sz val="10"/>
        <rFont val="Cambria"/>
        <family val="1"/>
      </rPr>
      <t>np..Analab AB300</t>
    </r>
  </si>
  <si>
    <r>
      <t xml:space="preserve">Wodoru nadtlenek ok. 30% 
</t>
    </r>
    <r>
      <rPr>
        <b/>
        <sz val="10"/>
        <rFont val="Cambria"/>
        <family val="1"/>
      </rPr>
      <t>np..Avantor 885193111</t>
    </r>
  </si>
  <si>
    <r>
      <t xml:space="preserve">Żel krzemionkowy wąskoporowaty (śr. 2-5mm) z indykatorem wilgoci
</t>
    </r>
    <r>
      <rPr>
        <b/>
        <sz val="10"/>
        <rFont val="Cambria"/>
        <family val="1"/>
      </rPr>
      <t>np..Chempur 159055807</t>
    </r>
  </si>
  <si>
    <r>
      <t xml:space="preserve">Cynku siarczan 7-hydrat                    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np..Avantor  265750119</t>
    </r>
  </si>
  <si>
    <r>
      <t xml:space="preserve">4-dimetyloaminobenzaldehyd
</t>
    </r>
    <r>
      <rPr>
        <b/>
        <sz val="10"/>
        <rFont val="Cambria"/>
        <family val="1"/>
      </rPr>
      <t>np.. 349630114</t>
    </r>
  </si>
  <si>
    <r>
      <t xml:space="preserve">Gliceryna
</t>
    </r>
    <r>
      <rPr>
        <b/>
        <sz val="10"/>
        <rFont val="Cambria"/>
        <family val="1"/>
      </rPr>
      <t>np.. Chempur 114433204</t>
    </r>
  </si>
  <si>
    <r>
      <t xml:space="preserve">Kwas solny 0,2 mola/l roztwór mianowany 
</t>
    </r>
    <r>
      <rPr>
        <b/>
        <sz val="10"/>
        <rFont val="Cambria"/>
        <family val="1"/>
      </rPr>
      <t>np..Chempur 805313166</t>
    </r>
  </si>
  <si>
    <r>
      <t xml:space="preserve">Parafina ciekła 
</t>
    </r>
    <r>
      <rPr>
        <b/>
        <sz val="10"/>
        <rFont val="Cambria"/>
        <family val="1"/>
      </rPr>
      <t>np..Chempur 597145492</t>
    </r>
  </si>
  <si>
    <r>
      <t xml:space="preserve">Potasu chlorek
</t>
    </r>
    <r>
      <rPr>
        <b/>
        <sz val="10"/>
        <rFont val="Cambria"/>
        <family val="1"/>
      </rPr>
      <t>np..Chempur 117397402</t>
    </r>
  </si>
  <si>
    <r>
      <t>Żelaza (II) siarczan 7 hydrat (FeSO4x7H2O)                          np..</t>
    </r>
    <r>
      <rPr>
        <b/>
        <sz val="10"/>
        <rFont val="Cambria"/>
        <family val="1"/>
      </rPr>
      <t xml:space="preserve">Chempur 119028407 </t>
    </r>
  </si>
  <si>
    <r>
      <t xml:space="preserve">Potasu wodorotlenek
</t>
    </r>
    <r>
      <rPr>
        <b/>
        <sz val="10"/>
        <rFont val="Cambria"/>
        <family val="1"/>
      </rPr>
      <t>np..Chempur 117468009</t>
    </r>
  </si>
  <si>
    <r>
      <t xml:space="preserve">Czerwień metylowa
WSK
</t>
    </r>
    <r>
      <rPr>
        <b/>
        <sz val="10"/>
        <rFont val="Cambria"/>
        <family val="1"/>
      </rPr>
      <t>np..Chempur 212725700</t>
    </r>
  </si>
  <si>
    <r>
      <t xml:space="preserve">Glukoza bezw. </t>
    </r>
    <r>
      <rPr>
        <b/>
        <sz val="10"/>
        <rFont val="Cambria"/>
        <family val="1"/>
      </rPr>
      <t>Np..Chempur 114595600</t>
    </r>
  </si>
  <si>
    <r>
      <t xml:space="preserve">Mannitol </t>
    </r>
    <r>
      <rPr>
        <b/>
        <sz val="9"/>
        <rFont val="Arial"/>
        <family val="2"/>
      </rPr>
      <t>np..Chempur np..116176404</t>
    </r>
  </si>
  <si>
    <r>
      <t xml:space="preserve">DL-ornityna chlorowodorek </t>
    </r>
    <r>
      <rPr>
        <b/>
        <sz val="9"/>
        <rFont val="Arial"/>
        <family val="2"/>
      </rPr>
      <t>np.Acros PA-07-34700#5g</t>
    </r>
  </si>
  <si>
    <r>
      <t>Ninhydryna</t>
    </r>
    <r>
      <rPr>
        <b/>
        <sz val="9"/>
        <rFont val="Arial"/>
        <family val="2"/>
      </rPr>
      <t xml:space="preserve"> np..Chempur 116765001#50G</t>
    </r>
  </si>
  <si>
    <r>
      <t xml:space="preserve">Purpura bromokrezolowa </t>
    </r>
    <r>
      <rPr>
        <b/>
        <sz val="9"/>
        <rFont val="Arial"/>
        <family val="2"/>
      </rPr>
      <t>np..Chempur  217603503-5G</t>
    </r>
  </si>
  <si>
    <r>
      <t>Potasu di-wodorofosforan</t>
    </r>
    <r>
      <rPr>
        <b/>
        <sz val="10"/>
        <rFont val="Arial"/>
        <family val="2"/>
      </rPr>
      <t xml:space="preserve"> np. Chempur 117420202.</t>
    </r>
  </si>
  <si>
    <r>
      <t xml:space="preserve">Potasu wodorotlenek
</t>
    </r>
    <r>
      <rPr>
        <b/>
        <sz val="9"/>
        <rFont val="Arial"/>
        <family val="2"/>
      </rPr>
      <t>np..Chempur 117468009</t>
    </r>
  </si>
  <si>
    <r>
      <t xml:space="preserve">Sacharoza </t>
    </r>
    <r>
      <rPr>
        <b/>
        <sz val="9"/>
        <rFont val="Arial"/>
        <family val="2"/>
      </rPr>
      <t>np..Chempur 117720907</t>
    </r>
  </si>
  <si>
    <t>np..POCH 438140124</t>
  </si>
  <si>
    <r>
      <t xml:space="preserve">dwusiarczek węgla                                     </t>
    </r>
    <r>
      <rPr>
        <b/>
        <sz val="10"/>
        <rFont val="Cambria"/>
        <family val="1"/>
      </rPr>
      <t>np. Honeywell 342270 lub RdH</t>
    </r>
  </si>
  <si>
    <r>
      <t xml:space="preserve">low benzene - max 1ppm </t>
    </r>
    <r>
      <rPr>
        <sz val="8"/>
        <rFont val="Calibri"/>
        <family val="2"/>
      </rPr>
      <t xml:space="preserve">≥ </t>
    </r>
    <r>
      <rPr>
        <sz val="7.7"/>
        <rFont val="Cambria"/>
        <family val="1"/>
      </rPr>
      <t>99,9%</t>
    </r>
  </si>
  <si>
    <r>
      <rPr>
        <sz val="10"/>
        <rFont val="Cambria"/>
        <family val="1"/>
      </rPr>
      <t xml:space="preserve">Acetonitryl do chromatografii gazowej MS SupraSolv  </t>
    </r>
    <r>
      <rPr>
        <b/>
        <sz val="10"/>
        <rFont val="Cambria"/>
        <family val="1"/>
      </rPr>
      <t>np. Merck 1.00665.1000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</si>
  <si>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99,8%</t>
    </r>
  </si>
  <si>
    <r>
      <t xml:space="preserve">Metanol do chromatografii gazowej MS SupraSolv  </t>
    </r>
    <r>
      <rPr>
        <b/>
        <sz val="10"/>
        <rFont val="Cambria"/>
        <family val="1"/>
      </rPr>
      <t>np. Merck 1.00837.1000</t>
    </r>
  </si>
  <si>
    <r>
      <t xml:space="preserve">Heksan  do chromatografii gazowej MS SupraSolv  </t>
    </r>
    <r>
      <rPr>
        <b/>
        <sz val="10"/>
        <rFont val="Cambria"/>
        <family val="1"/>
      </rPr>
      <t>np. Merck 1.00795.1000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</si>
  <si>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98%</t>
    </r>
  </si>
  <si>
    <r>
      <t xml:space="preserve">Wzorzec uranu do ICP
</t>
    </r>
    <r>
      <rPr>
        <b/>
        <sz val="10"/>
        <rFont val="Cambria"/>
        <family val="1"/>
      </rPr>
      <t>np..Supelco 170360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</si>
  <si>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99.9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</si>
  <si>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98.0</t>
    </r>
  </si>
  <si>
    <r>
      <t xml:space="preserve">Wzorzec ołowiu
</t>
    </r>
    <r>
      <rPr>
        <b/>
        <sz val="10"/>
        <rFont val="Cambria"/>
        <family val="1"/>
      </rPr>
      <t>np..Merck 16595-250ML</t>
    </r>
  </si>
  <si>
    <r>
      <t xml:space="preserve">Toluen
</t>
    </r>
    <r>
      <rPr>
        <b/>
        <sz val="10"/>
        <rFont val="Cambria"/>
        <family val="1"/>
      </rPr>
      <t>np..Honeywell 34494
lub
RdH</t>
    </r>
  </si>
  <si>
    <r>
      <t xml:space="preserve">Wzorzec cynku
</t>
    </r>
    <r>
      <rPr>
        <b/>
        <sz val="10"/>
        <rFont val="Cambria"/>
        <family val="1"/>
      </rPr>
      <t>np..Merck 18827-250ML</t>
    </r>
  </si>
  <si>
    <r>
      <t xml:space="preserve">Wzorzec kadmu
</t>
    </r>
    <r>
      <rPr>
        <b/>
        <sz val="10"/>
        <rFont val="Cambria"/>
        <family val="1"/>
      </rPr>
      <t>np..Merck 51994-250ML</t>
    </r>
  </si>
  <si>
    <r>
      <t xml:space="preserve">Wzorzec niklu
</t>
    </r>
    <r>
      <rPr>
        <b/>
        <sz val="10"/>
        <rFont val="Cambria"/>
        <family val="1"/>
      </rPr>
      <t>np..Merck 42242-250ML</t>
    </r>
  </si>
  <si>
    <r>
      <t xml:space="preserve">Wzorzec potasu
</t>
    </r>
    <r>
      <rPr>
        <b/>
        <sz val="10"/>
        <rFont val="Cambria"/>
        <family val="1"/>
      </rPr>
      <t>np..Merck 96665-250ML</t>
    </r>
  </si>
  <si>
    <r>
      <t xml:space="preserve">Wzorzec sodu
</t>
    </r>
    <r>
      <rPr>
        <b/>
        <sz val="10"/>
        <rFont val="Cambria"/>
        <family val="1"/>
      </rPr>
      <t>np..Merck 05201-250ML</t>
    </r>
  </si>
  <si>
    <r>
      <t xml:space="preserve">Wzorzec miedzi 
</t>
    </r>
    <r>
      <rPr>
        <b/>
        <sz val="10"/>
        <rFont val="Cambria"/>
        <family val="1"/>
      </rPr>
      <t>np..Merck 38996-250ML</t>
    </r>
  </si>
  <si>
    <r>
      <t xml:space="preserve">Wzorzec manganu
</t>
    </r>
    <r>
      <rPr>
        <b/>
        <sz val="10"/>
        <rFont val="Cambria"/>
        <family val="1"/>
      </rPr>
      <t>np..Merck 77036-250ML</t>
    </r>
  </si>
  <si>
    <r>
      <t xml:space="preserve">Wzorzec glinu
</t>
    </r>
    <r>
      <rPr>
        <b/>
        <sz val="10"/>
        <rFont val="Cambria"/>
        <family val="1"/>
      </rPr>
      <t>np..Merck 39435-250ML</t>
    </r>
  </si>
  <si>
    <r>
      <t xml:space="preserve">Wzorzec arsenu
</t>
    </r>
    <r>
      <rPr>
        <b/>
        <sz val="10"/>
        <rFont val="Cambria"/>
        <family val="1"/>
      </rPr>
      <t>np..Merck 39436-250ML</t>
    </r>
  </si>
  <si>
    <r>
      <t xml:space="preserve">Wzorzec antymonu
</t>
    </r>
    <r>
      <rPr>
        <b/>
        <sz val="10"/>
        <rFont val="Cambria"/>
        <family val="1"/>
      </rPr>
      <t>np..Merck 94117-250ML</t>
    </r>
  </si>
  <si>
    <r>
      <t xml:space="preserve">Wzorzec magnezu
</t>
    </r>
    <r>
      <rPr>
        <b/>
        <sz val="10"/>
        <rFont val="Cambria"/>
        <family val="1"/>
      </rPr>
      <t>np..Merck 42992-250ML</t>
    </r>
  </si>
  <si>
    <r>
      <t xml:space="preserve">Izopropanol do LCMS
</t>
    </r>
    <r>
      <rPr>
        <b/>
        <sz val="10"/>
        <rFont val="Cambria"/>
        <family val="1"/>
      </rPr>
      <t>np..Merck 1027812500</t>
    </r>
  </si>
  <si>
    <r>
      <t xml:space="preserve">Octan amonu do LCMS                           </t>
    </r>
    <r>
      <rPr>
        <b/>
        <sz val="10"/>
        <rFont val="Cambria"/>
        <family val="1"/>
      </rPr>
      <t>np. Merck 5330040050</t>
    </r>
  </si>
  <si>
    <r>
      <t xml:space="preserve">Wzorzec rtęci 
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>..</t>
    </r>
    <r>
      <rPr>
        <b/>
        <sz val="10"/>
        <rFont val="Cambria"/>
        <family val="1"/>
      </rPr>
      <t>Merck 16482-100ML</t>
    </r>
  </si>
  <si>
    <r>
      <t xml:space="preserve">Bovine Serum Albumin                  </t>
    </r>
    <r>
      <rPr>
        <b/>
        <sz val="10"/>
        <rFont val="Cambria"/>
        <family val="1"/>
      </rPr>
      <t>np..Merck A 9647-10G</t>
    </r>
  </si>
  <si>
    <r>
      <t>Wzorzec kwas chlorooctowy-2-</t>
    </r>
    <r>
      <rPr>
        <vertAlign val="superscript"/>
        <sz val="10"/>
        <rFont val="Cambria"/>
        <family val="1"/>
      </rPr>
      <t>13</t>
    </r>
    <r>
      <rPr>
        <sz val="10"/>
        <rFont val="Cambria"/>
        <family val="1"/>
      </rPr>
      <t xml:space="preserve">C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Sigma-Aldrich 488526-250MG</t>
    </r>
  </si>
  <si>
    <r>
      <t xml:space="preserve">Tween 20                                                </t>
    </r>
    <r>
      <rPr>
        <b/>
        <sz val="10"/>
        <rFont val="Cambria"/>
        <family val="1"/>
      </rPr>
      <t xml:space="preserve">np. </t>
    </r>
    <r>
      <rPr>
        <sz val="10"/>
        <rFont val="Cambria"/>
        <family val="1"/>
      </rPr>
      <t xml:space="preserve">  </t>
    </r>
    <r>
      <rPr>
        <b/>
        <sz val="10"/>
        <rFont val="Cambria"/>
        <family val="1"/>
      </rPr>
      <t>Merck P9416-100ml</t>
    </r>
  </si>
  <si>
    <r>
      <t xml:space="preserve">wzorzec tlenku etylenu w metanolu  </t>
    </r>
    <r>
      <rPr>
        <b/>
        <sz val="10"/>
        <rFont val="Cambria"/>
        <family val="1"/>
      </rPr>
      <t>np.</t>
    </r>
    <r>
      <rPr>
        <sz val="10"/>
        <rFont val="Cambria"/>
        <family val="1"/>
      </rPr>
      <t>.</t>
    </r>
    <r>
      <rPr>
        <b/>
        <sz val="10"/>
        <rFont val="Cambria"/>
        <family val="1"/>
      </rPr>
      <t>Merck 48838</t>
    </r>
  </si>
  <si>
    <r>
      <t xml:space="preserve">Bisphenol A 
1000 μg/ml w metanolu
</t>
    </r>
    <r>
      <rPr>
        <b/>
        <sz val="9"/>
        <rFont val="Arial"/>
        <family val="2"/>
      </rPr>
      <t>np. AccuStandard M-1626-01S</t>
    </r>
  </si>
  <si>
    <r>
      <t xml:space="preserve">Wzorzec jonów amonowych c=1mg/ml 
</t>
    </r>
    <r>
      <rPr>
        <b/>
        <sz val="10"/>
        <rFont val="Cambria"/>
        <family val="1"/>
      </rPr>
      <t>np. AccuStandard
IC-NH4-10X-1</t>
    </r>
  </si>
  <si>
    <r>
      <t>Rezorcyna</t>
    </r>
    <r>
      <rPr>
        <b/>
        <sz val="10"/>
        <rFont val="Cambria"/>
        <family val="1"/>
      </rPr>
      <t xml:space="preserve">
np. ALR-158N</t>
    </r>
  </si>
  <si>
    <r>
      <t xml:space="preserve">Wzorce kwasów halogenooctowych </t>
    </r>
    <r>
      <rPr>
        <b/>
        <sz val="11"/>
        <rFont val="Cambria"/>
        <family val="1"/>
      </rPr>
      <t>np. Accu- Standard M-552A-R</t>
    </r>
  </si>
  <si>
    <r>
      <t xml:space="preserve">wzorzec p,p' - DDT               </t>
    </r>
    <r>
      <rPr>
        <b/>
        <sz val="10"/>
        <rFont val="Times New Roman"/>
        <family val="1"/>
      </rPr>
      <t xml:space="preserve">  np.  AccuStandard        P-029NB-250</t>
    </r>
  </si>
  <si>
    <r>
      <t xml:space="preserve">wzorzec dibromochlorometanu  </t>
    </r>
    <r>
      <rPr>
        <b/>
        <sz val="10"/>
        <rFont val="Times New Roman"/>
        <family val="1"/>
      </rPr>
      <t>np. AccuStandard  M-502-17N</t>
    </r>
  </si>
  <si>
    <t>LAB-SA</t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</si>
  <si>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</t>
    </r>
  </si>
  <si>
    <r>
      <t>wzorzec fumonisin 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</si>
  <si>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w acetonitryl/woda(1-1) o stężeniu 50ug/ml i czystości  min. 97%</t>
  </si>
  <si>
    <r>
      <t>wzorzec fumonisin  B</t>
    </r>
    <r>
      <rPr>
        <vertAlign val="subscript"/>
        <sz val="10"/>
        <rFont val="Times New Roman"/>
        <family val="1"/>
      </rPr>
      <t>2</t>
    </r>
  </si>
  <si>
    <t>w acetonitryl/woda(1-1) o stężeniu 50ug/ml i czystości  min. 98%</t>
  </si>
  <si>
    <t>wzorzec toksyny w acetonitrylu o stężeniu 100ug/ml i czystości min. 99%</t>
  </si>
  <si>
    <t>wzorzec toksyny w acetonitrylu o stężeniu 100ug/ml i czystości min. 97%</t>
  </si>
  <si>
    <r>
      <t xml:space="preserve">w acetonitrylu o stężeniu </t>
    </r>
    <r>
      <rPr>
        <b/>
        <u val="single"/>
        <sz val="8"/>
        <rFont val="Times New Roman"/>
        <family val="1"/>
      </rPr>
      <t>100,0 ug/ml</t>
    </r>
    <r>
      <rPr>
        <sz val="8"/>
        <rFont val="Times New Roman"/>
        <family val="1"/>
      </rPr>
      <t xml:space="preserve"> i czystości min. 99%</t>
    </r>
  </si>
  <si>
    <r>
      <t>w acetonitrylu o stężeniu</t>
    </r>
    <r>
      <rPr>
        <b/>
        <u val="single"/>
        <sz val="8"/>
        <rFont val="Times New Roman"/>
        <family val="1"/>
      </rPr>
      <t xml:space="preserve"> 2,00μg/ml</t>
    </r>
    <r>
      <rPr>
        <sz val="8"/>
        <rFont val="Times New Roman"/>
        <family val="1"/>
      </rPr>
      <t xml:space="preserve"> i czystości min 95%</t>
    </r>
  </si>
  <si>
    <t>op. (5ml)</t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</si>
  <si>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94%</t>
    </r>
  </si>
  <si>
    <r>
      <t xml:space="preserve">w acetonitrylu o stężeniu </t>
    </r>
    <r>
      <rPr>
        <b/>
        <u val="single"/>
        <sz val="8"/>
        <rFont val="Times New Roman"/>
        <family val="1"/>
      </rPr>
      <t>2,00μg/ml</t>
    </r>
    <r>
      <rPr>
        <sz val="8"/>
        <rFont val="Times New Roman"/>
        <family val="1"/>
      </rPr>
      <t xml:space="preserve"> i czystości min 96%</t>
    </r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</si>
  <si>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98%</t>
    </r>
  </si>
  <si>
    <t xml:space="preserve">PAKIET XII - materiały certyfikowane i wzorce   </t>
  </si>
  <si>
    <t>Mieszanina 8 kwasów halogenooctowych  np. Accustandard M-552A-R</t>
  </si>
  <si>
    <t>czystość min. 99%</t>
  </si>
  <si>
    <t>op. / 1 ml</t>
  </si>
  <si>
    <t>Grupa I</t>
  </si>
  <si>
    <t>ADM-ZP.272.1.1.2023</t>
  </si>
  <si>
    <r>
      <t xml:space="preserve">Wzorzec  chlorynów do chromatografii jonowej  c=1,0 mg/ml
</t>
    </r>
    <r>
      <rPr>
        <b/>
        <sz val="10"/>
        <rFont val="Cambria"/>
        <family val="1"/>
      </rPr>
      <t>np. VHG-ICLO2-100</t>
    </r>
    <r>
      <rPr>
        <sz val="10"/>
        <rFont val="Cambria"/>
        <family val="1"/>
      </rPr>
      <t xml:space="preserve">
</t>
    </r>
  </si>
  <si>
    <t xml:space="preserve">PAKIET VI - materiały certyfikowane i wzorce   </t>
  </si>
  <si>
    <r>
      <rPr>
        <b/>
        <u val="single"/>
        <sz val="10"/>
        <rFont val="Times New Roman"/>
        <family val="1"/>
      </rPr>
      <t>Symbol / przykładowy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nr kat</t>
    </r>
  </si>
  <si>
    <r>
      <t xml:space="preserve">1-anthroyl cyanide
</t>
    </r>
    <r>
      <rPr>
        <b/>
        <sz val="10"/>
        <rFont val="Cambria"/>
        <family val="1"/>
      </rPr>
      <t>np. Wako / 017-12101</t>
    </r>
  </si>
  <si>
    <r>
      <t xml:space="preserve">Materiał odniesienia redoks o wartości potencjału redoks ok. 605 mV (25ºC)
</t>
    </r>
    <r>
      <rPr>
        <b/>
        <sz val="10"/>
        <rFont val="Cambria"/>
        <family val="1"/>
      </rPr>
      <t>np.. BLS 016R.600</t>
    </r>
  </si>
  <si>
    <r>
      <t xml:space="preserve">2-propanol do HPLC
</t>
    </r>
    <r>
      <rPr>
        <b/>
        <sz val="10"/>
        <rFont val="Cambria"/>
        <family val="1"/>
      </rPr>
      <t>np.. Avantor (J.T. Baker) /9095</t>
    </r>
  </si>
  <si>
    <r>
      <t xml:space="preserve">Kolumienki ekstrakcyjne BAKERBOND SPE Oktadecyl 
</t>
    </r>
    <r>
      <rPr>
        <b/>
        <sz val="10"/>
        <rFont val="Cambria"/>
        <family val="1"/>
      </rPr>
      <t>np..Avantor (J.T. Baker) 7020-06</t>
    </r>
  </si>
  <si>
    <r>
      <t xml:space="preserve">Heksan                                                            (n-heksan 95%) do analizy pozostałości organicznych
</t>
    </r>
    <r>
      <rPr>
        <b/>
        <sz val="10"/>
        <rFont val="Cambria"/>
        <family val="1"/>
      </rPr>
      <t>np..Avantor (J.T. Baker) / 9262</t>
    </r>
  </si>
  <si>
    <t>Nazwa asortymentu / Przykładowy nr katalogowy</t>
  </si>
  <si>
    <r>
      <t xml:space="preserve">Heksan
</t>
    </r>
    <r>
      <rPr>
        <b/>
        <sz val="10"/>
        <rFont val="Cambria"/>
        <family val="1"/>
      </rPr>
      <t>np.. Baker 9262</t>
    </r>
  </si>
  <si>
    <r>
      <t xml:space="preserve">Cykloheksan
</t>
    </r>
    <r>
      <rPr>
        <b/>
        <sz val="10"/>
        <rFont val="Cambria"/>
        <family val="1"/>
      </rPr>
      <t>np.. Baker 13 02</t>
    </r>
  </si>
  <si>
    <r>
      <t xml:space="preserve">Kolumienki Silica 1000mg/6ml
</t>
    </r>
    <r>
      <rPr>
        <b/>
        <sz val="10"/>
        <rFont val="Cambria"/>
        <family val="1"/>
      </rPr>
      <t>np.. Baker 7086 07</t>
    </r>
  </si>
  <si>
    <r>
      <t xml:space="preserve">Kolumienki SPE Phenyl </t>
    </r>
    <r>
      <rPr>
        <b/>
        <sz val="10"/>
        <rFont val="Cambria"/>
        <family val="1"/>
      </rPr>
      <t>np</t>
    </r>
    <r>
      <rPr>
        <sz val="10"/>
        <rFont val="Cambria"/>
        <family val="1"/>
      </rPr>
      <t xml:space="preserve">.. </t>
    </r>
    <r>
      <rPr>
        <b/>
        <sz val="10"/>
        <rFont val="Cambria"/>
        <family val="1"/>
      </rPr>
      <t>BAKER 7095-6</t>
    </r>
  </si>
  <si>
    <t>czy zaoferowano produkt równoważny; zaznaczyc "TAK" lub "NIE"</t>
  </si>
  <si>
    <t>Certyfikowany Materiał Odniesienia -River Water</t>
  </si>
  <si>
    <t>Environment Canada
MISSIPPI-14</t>
  </si>
  <si>
    <t>fluorki ok. 0,12 mg/l
chlorki ok. 16,0 mg/l
siarczany ok. 19,4 mg/l</t>
  </si>
  <si>
    <r>
      <t>*Certyfikaty z podaną niepewnością  
*Termin ważności co najmniej 3/4 daty ważności producenta
*Materiały wyprodukowane przez akredytowany podmiot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</si>
  <si>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 xml:space="preserve"> Dr.Ehrenstorfer                     DRE-C14101000    </t>
  </si>
  <si>
    <t xml:space="preserve"> NMIJ-7405-b</t>
  </si>
  <si>
    <t>*Certyfikaty z podaną niepewnością , 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</si>
  <si>
    <t>*Certyfikaty z podaną niepewnością  
*Termin ważności co najmniej 3/4 daty ważności producenta lub data ważności do potwierdzenia na etapie realizacji zamówienia
*Materiały wyprodukowane przez akredytowany podmiot w ramach posiadanego zakresu akredytacji
*Deklaracje o warunkach przechowywania
*Karty charakterystyki substancji niebezpiecznych
*Możliwość zakupu zamiennie wzorców i materiałów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</si>
  <si>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</si>
  <si>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Certyfikat jakości z wraz z podaną niepewnością lub przedziałem ufności.  Termin wazności min. 6 miesięcy od daty dostawy. Deklaracja o warunkach przechowywania. Możliwość zakupu  wzorców i materiałów.</t>
  </si>
  <si>
    <t>Certyfikat jakości z wraz z podaną niepewnością lub przedziałem ufności.     Termin wazności min. 6 miesięcy od daty dostawy. Deklaracja o warunkach przechowywania. Możliwość zakupu  wzorców i materiałów.</t>
  </si>
  <si>
    <t xml:space="preserve">materiał po badaniach międzylaboratoryjnych  dostępny w wyznaczonym terminie np. Muva-S0819 zawartość tłuszczu w czekoladzie </t>
  </si>
  <si>
    <t>Certyfikat jakości z wraz z podaną niepewnością lub przedziałem ufności. Termin wazności min. 6 miesięcylub do potwierdzenia w trakcie realizacji zamówienia.. Deklaracja o warunkach przechowywania.Możliwość zakupu  wzorców i materiałów.</t>
  </si>
  <si>
    <t>Nazwa asortymentu / przykładowy nr katalogowy</t>
  </si>
  <si>
    <t>Przykładowy Nr kat</t>
  </si>
  <si>
    <t>W eterze tetrmetylobutylowym, zawartość:
- kw. Monochlorooctowy, stężenie ok. 3000µg/ml
- kw. Dichlorooctowy, stężenie ok. 3000µg/ml
- kw. Trichlorooctowy, stężenie ok. 1000µg/ml
- kw. Monobromooctowy, stężenie ok. 2000µg/ml
- kw. Dibromooctowy stężenie ok. 1000µg/ml
- kw. bromochlorooctowy stężenie ok. 2000µg/ml
- Dalapon, stężenie ok. 2000µg/ml</t>
  </si>
  <si>
    <r>
      <t>Materiał po badaniach międzylaboratoryjnych w zakresie badań sensorycznych -testem trójkatowym w matrycach żywnościowych.;</t>
    </r>
    <r>
      <rPr>
        <sz val="10"/>
        <color indexed="10"/>
        <rFont val="Cambria"/>
        <family val="1"/>
      </rPr>
      <t xml:space="preserve"> Sensory Triangle test: Muva Sed-15; Canned sausage Lyoner - lemon 3op. tj. 3 x 200 g</t>
    </r>
  </si>
  <si>
    <t>10 g substancji sypkiej</t>
  </si>
  <si>
    <t>Fuksyna zasadowaBM</t>
  </si>
  <si>
    <t>np.POCH 438140124</t>
  </si>
  <si>
    <t>roztwór 100 ml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</si>
</sst>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125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color indexed="12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mbria"/>
      <family val="1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trike/>
      <sz val="8"/>
      <name val="Cambria"/>
      <family val="1"/>
    </font>
    <font>
      <sz val="8"/>
      <name val="Arial"/>
      <family val="2"/>
    </font>
    <font>
      <vertAlign val="subscript"/>
      <sz val="10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9.6"/>
      <name val="Cambria"/>
      <family val="1"/>
    </font>
    <font>
      <sz val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vertAlign val="subscript"/>
      <sz val="10"/>
      <name val="Cambria"/>
      <family val="1"/>
    </font>
    <font>
      <sz val="7.7"/>
      <name val="Cambria"/>
      <family val="1"/>
    </font>
    <font>
      <b/>
      <sz val="9"/>
      <name val="Arial"/>
      <family val="2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vertAlign val="subscript"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0"/>
      <name val="Cambria"/>
      <family val="1"/>
    </font>
    <font>
      <b/>
      <u val="single"/>
      <sz val="8"/>
      <name val="Cambria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Cambria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u val="single"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b/>
      <strike/>
      <sz val="10"/>
      <color indexed="10"/>
      <name val="Cambria"/>
      <family val="1"/>
    </font>
    <font>
      <strike/>
      <sz val="9"/>
      <color indexed="10"/>
      <name val="Cambria"/>
      <family val="1"/>
    </font>
    <font>
      <strike/>
      <sz val="8"/>
      <color indexed="10"/>
      <name val="Cambria"/>
      <family val="1"/>
    </font>
    <font>
      <strike/>
      <sz val="10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u val="single"/>
      <sz val="9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sz val="10"/>
      <color rgb="FFFF0000"/>
      <name val="Cambria"/>
      <family val="1"/>
    </font>
    <font>
      <sz val="8"/>
      <color rgb="FFFF0000"/>
      <name val="Calibri"/>
      <family val="2"/>
    </font>
    <font>
      <sz val="8"/>
      <color rgb="FFFF0000"/>
      <name val="Times New Roman"/>
      <family val="1"/>
    </font>
    <font>
      <b/>
      <strike/>
      <sz val="10"/>
      <color rgb="FFFF0000"/>
      <name val="Cambria"/>
      <family val="1"/>
    </font>
    <font>
      <strike/>
      <sz val="9"/>
      <color rgb="FFFF0000"/>
      <name val="Cambria"/>
      <family val="1"/>
    </font>
    <font>
      <strike/>
      <sz val="8"/>
      <color rgb="FFFF0000"/>
      <name val="Cambria"/>
      <family val="1"/>
    </font>
    <font>
      <strike/>
      <sz val="10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10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8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52" applyFont="1" applyFill="1">
      <alignment/>
      <protection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center" vertical="center"/>
      <protection/>
    </xf>
    <xf numFmtId="4" fontId="22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4" fontId="0" fillId="0" borderId="0" xfId="52" applyNumberFormat="1" applyAlignment="1">
      <alignment horizontal="center" vertical="center"/>
      <protection/>
    </xf>
    <xf numFmtId="4" fontId="4" fillId="0" borderId="0" xfId="52" applyNumberFormat="1" applyFont="1" applyAlignment="1">
      <alignment horizontal="center" vertical="center"/>
      <protection/>
    </xf>
    <xf numFmtId="4" fontId="13" fillId="0" borderId="0" xfId="52" applyNumberFormat="1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1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4" fontId="11" fillId="33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36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>
      <alignment horizontal="center" vertical="center"/>
    </xf>
    <xf numFmtId="9" fontId="8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9" fontId="8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" fontId="15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4" fontId="14" fillId="37" borderId="11" xfId="0" applyNumberFormat="1" applyFont="1" applyFill="1" applyBorder="1" applyAlignment="1">
      <alignment horizontal="center" vertical="center" wrapText="1"/>
    </xf>
    <xf numFmtId="9" fontId="14" fillId="37" borderId="11" xfId="0" applyNumberFormat="1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9" fontId="14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/>
    </xf>
    <xf numFmtId="9" fontId="13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11" fillId="0" borderId="0" xfId="0" applyFont="1" applyAlignment="1">
      <alignment/>
    </xf>
    <xf numFmtId="0" fontId="9" fillId="0" borderId="11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0" fontId="8" fillId="37" borderId="10" xfId="53" applyFont="1" applyFill="1" applyBorder="1">
      <alignment/>
      <protection/>
    </xf>
    <xf numFmtId="0" fontId="11" fillId="37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0" fontId="13" fillId="37" borderId="10" xfId="53" applyFont="1" applyFill="1" applyBorder="1" applyAlignment="1">
      <alignment horizontal="center" vertical="center"/>
      <protection/>
    </xf>
    <xf numFmtId="4" fontId="13" fillId="37" borderId="10" xfId="53" applyNumberFormat="1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 wrapText="1"/>
      <protection/>
    </xf>
    <xf numFmtId="0" fontId="11" fillId="37" borderId="10" xfId="53" applyFont="1" applyFill="1" applyBorder="1" applyAlignment="1">
      <alignment horizontal="center" vertical="center"/>
      <protection/>
    </xf>
    <xf numFmtId="4" fontId="11" fillId="37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9" fontId="24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13" fillId="0" borderId="0" xfId="0" applyFont="1" applyFill="1" applyAlignment="1">
      <alignment/>
    </xf>
    <xf numFmtId="0" fontId="114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5" fillId="0" borderId="0" xfId="0" applyFont="1" applyFill="1" applyAlignment="1">
      <alignment/>
    </xf>
    <xf numFmtId="0" fontId="116" fillId="0" borderId="0" xfId="52" applyFont="1" applyFill="1">
      <alignment/>
      <protection/>
    </xf>
    <xf numFmtId="0" fontId="11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7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6" fillId="6" borderId="10" xfId="0" applyFont="1" applyFill="1" applyBorder="1" applyAlignment="1">
      <alignment horizontal="center" vertical="center" wrapText="1"/>
    </xf>
    <xf numFmtId="0" fontId="116" fillId="16" borderId="10" xfId="0" applyFont="1" applyFill="1" applyBorder="1" applyAlignment="1">
      <alignment horizontal="center" vertical="center" wrapText="1"/>
    </xf>
    <xf numFmtId="0" fontId="116" fillId="9" borderId="10" xfId="0" applyFont="1" applyFill="1" applyBorder="1" applyAlignment="1">
      <alignment horizontal="center" vertical="center" wrapText="1"/>
    </xf>
    <xf numFmtId="0" fontId="116" fillId="13" borderId="10" xfId="0" applyFont="1" applyFill="1" applyBorder="1" applyAlignment="1">
      <alignment horizontal="center" vertical="center" wrapText="1"/>
    </xf>
    <xf numFmtId="0" fontId="116" fillId="34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11" fillId="33" borderId="0" xfId="0" applyFont="1" applyFill="1" applyAlignment="1">
      <alignment/>
    </xf>
    <xf numFmtId="0" fontId="30" fillId="35" borderId="18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116" fillId="6" borderId="11" xfId="0" applyFont="1" applyFill="1" applyBorder="1" applyAlignment="1">
      <alignment horizontal="center" vertical="center" wrapText="1"/>
    </xf>
    <xf numFmtId="0" fontId="116" fillId="16" borderId="11" xfId="0" applyFont="1" applyFill="1" applyBorder="1" applyAlignment="1">
      <alignment horizontal="center" vertical="center" wrapText="1"/>
    </xf>
    <xf numFmtId="0" fontId="116" fillId="9" borderId="11" xfId="0" applyFont="1" applyFill="1" applyBorder="1" applyAlignment="1">
      <alignment horizontal="center" vertical="center" wrapText="1"/>
    </xf>
    <xf numFmtId="0" fontId="116" fillId="13" borderId="11" xfId="0" applyFont="1" applyFill="1" applyBorder="1" applyAlignment="1">
      <alignment horizontal="center" vertical="center" wrapText="1"/>
    </xf>
    <xf numFmtId="0" fontId="116" fillId="3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0" fillId="37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20" fillId="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14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9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 wrapText="1"/>
    </xf>
    <xf numFmtId="9" fontId="0" fillId="0" borderId="24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39" fillId="0" borderId="10" xfId="59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4" fontId="8" fillId="0" borderId="14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vertical="center" wrapText="1"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wrapText="1"/>
    </xf>
    <xf numFmtId="0" fontId="111" fillId="37" borderId="10" xfId="0" applyFont="1" applyFill="1" applyBorder="1" applyAlignment="1">
      <alignment/>
    </xf>
    <xf numFmtId="0" fontId="111" fillId="37" borderId="10" xfId="0" applyFont="1" applyFill="1" applyBorder="1" applyAlignment="1">
      <alignment wrapText="1"/>
    </xf>
    <xf numFmtId="4" fontId="0" fillId="37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3" fillId="33" borderId="10" xfId="0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1" fillId="6" borderId="10" xfId="0" applyFont="1" applyFill="1" applyBorder="1" applyAlignment="1">
      <alignment horizontal="center" vertical="center" wrapText="1"/>
    </xf>
    <xf numFmtId="0" fontId="121" fillId="16" borderId="10" xfId="0" applyFont="1" applyFill="1" applyBorder="1" applyAlignment="1">
      <alignment horizontal="center" vertical="center" wrapText="1"/>
    </xf>
    <xf numFmtId="0" fontId="121" fillId="9" borderId="10" xfId="0" applyFont="1" applyFill="1" applyBorder="1" applyAlignment="1">
      <alignment horizontal="center" vertical="center" wrapText="1"/>
    </xf>
    <xf numFmtId="0" fontId="121" fillId="13" borderId="10" xfId="0" applyFont="1" applyFill="1" applyBorder="1" applyAlignment="1">
      <alignment horizontal="center" vertical="center" wrapText="1"/>
    </xf>
    <xf numFmtId="0" fontId="121" fillId="11" borderId="10" xfId="0" applyFont="1" applyFill="1" applyBorder="1" applyAlignment="1">
      <alignment horizontal="center" vertical="center" wrapText="1"/>
    </xf>
    <xf numFmtId="0" fontId="121" fillId="34" borderId="10" xfId="0" applyFont="1" applyFill="1" applyBorder="1" applyAlignment="1">
      <alignment horizontal="center" vertical="center" wrapText="1"/>
    </xf>
    <xf numFmtId="0" fontId="121" fillId="19" borderId="10" xfId="0" applyFont="1" applyFill="1" applyBorder="1" applyAlignment="1">
      <alignment horizontal="center" vertical="center" wrapText="1"/>
    </xf>
    <xf numFmtId="4" fontId="124" fillId="0" borderId="10" xfId="0" applyNumberFormat="1" applyFont="1" applyBorder="1" applyAlignment="1">
      <alignment horizontal="center" vertical="center" wrapText="1"/>
    </xf>
    <xf numFmtId="9" fontId="124" fillId="0" borderId="10" xfId="0" applyNumberFormat="1" applyFont="1" applyBorder="1" applyAlignment="1">
      <alignment horizontal="center" vertical="center"/>
    </xf>
    <xf numFmtId="0" fontId="124" fillId="37" borderId="10" xfId="0" applyFont="1" applyFill="1" applyBorder="1" applyAlignment="1">
      <alignment/>
    </xf>
    <xf numFmtId="0" fontId="116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29" fillId="35" borderId="15" xfId="0" applyFont="1" applyFill="1" applyBorder="1" applyAlignment="1">
      <alignment horizontal="left" vertical="center" wrapText="1"/>
    </xf>
    <xf numFmtId="0" fontId="29" fillId="35" borderId="18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5" fillId="35" borderId="15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52" applyFont="1" applyAlignment="1">
      <alignment horizontal="center" vertical="center"/>
      <protection/>
    </xf>
    <xf numFmtId="0" fontId="4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6" fillId="37" borderId="12" xfId="53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1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4" fontId="20" fillId="0" borderId="0" xfId="0" applyNumberFormat="1" applyFont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Normalny_czyst_gosp_2018" xfId="55"/>
    <cellStyle name="Normalny_New Arkusz programu Microsoft Excel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U85"/>
  <sheetViews>
    <sheetView tabSelected="1" zoomScalePageLayoutView="0" workbookViewId="0" topLeftCell="A70">
      <selection activeCell="C77" sqref="C77"/>
    </sheetView>
  </sheetViews>
  <sheetFormatPr defaultColWidth="9.140625" defaultRowHeight="12.75"/>
  <cols>
    <col min="1" max="1" width="5.421875" style="67" customWidth="1"/>
    <col min="2" max="2" width="19.57421875" style="165" customWidth="1"/>
    <col min="3" max="3" width="12.57421875" style="1" customWidth="1"/>
    <col min="4" max="4" width="22.57421875" style="1" customWidth="1"/>
    <col min="5" max="5" width="10.57421875" style="1" customWidth="1"/>
    <col min="6" max="6" width="8.57421875" style="81" customWidth="1"/>
    <col min="7" max="10" width="6.421875" style="81" hidden="1" customWidth="1"/>
    <col min="11" max="11" width="10.57421875" style="81" hidden="1" customWidth="1"/>
    <col min="12" max="12" width="8.421875" style="81" hidden="1" customWidth="1"/>
    <col min="13" max="13" width="8.57421875" style="81" hidden="1" customWidth="1"/>
    <col min="14" max="15" width="8.421875" style="81" hidden="1" customWidth="1"/>
    <col min="16" max="16" width="10.00390625" style="119" customWidth="1"/>
    <col min="17" max="17" width="7.57421875" style="120" customWidth="1"/>
    <col min="18" max="19" width="10.57421875" style="119" customWidth="1"/>
    <col min="20" max="20" width="12.00390625" style="119" customWidth="1"/>
    <col min="21" max="21" width="13.421875" style="93" customWidth="1"/>
    <col min="22" max="22" width="22.140625" style="412" customWidth="1"/>
    <col min="23" max="23" width="20.140625" style="412" customWidth="1"/>
    <col min="24" max="24" width="4.57421875" style="412" customWidth="1"/>
    <col min="25" max="25" width="3.57421875" style="412" customWidth="1"/>
    <col min="26" max="26" width="3.421875" style="412" customWidth="1"/>
    <col min="27" max="125" width="9.140625" style="412" customWidth="1"/>
    <col min="126" max="16384" width="9.140625" style="1" customWidth="1"/>
  </cols>
  <sheetData>
    <row r="1" ht="12.75" customHeight="1" hidden="1"/>
    <row r="2" ht="12.75" customHeight="1">
      <c r="B2" s="293" t="s">
        <v>344</v>
      </c>
    </row>
    <row r="3" ht="12.75" customHeight="1">
      <c r="B3" s="293" t="s">
        <v>345</v>
      </c>
    </row>
    <row r="4" spans="1:24" ht="12.75">
      <c r="A4" s="10"/>
      <c r="B4" s="204"/>
      <c r="C4" s="8"/>
      <c r="D4" s="8"/>
      <c r="E4" s="8"/>
      <c r="F4" s="91"/>
      <c r="G4" s="91"/>
      <c r="H4" s="91"/>
      <c r="I4" s="91"/>
      <c r="J4" s="91"/>
      <c r="K4" s="91"/>
      <c r="L4" s="91"/>
      <c r="M4" s="91"/>
      <c r="N4" s="91"/>
      <c r="O4" s="91"/>
      <c r="P4" s="124"/>
      <c r="Q4" s="122"/>
      <c r="R4" s="123"/>
      <c r="S4" s="497" t="s">
        <v>343</v>
      </c>
      <c r="T4" s="498"/>
      <c r="U4" s="30"/>
      <c r="V4" s="390"/>
      <c r="W4" s="390"/>
      <c r="X4" s="390"/>
    </row>
    <row r="5" spans="1:24" ht="15.75">
      <c r="A5" s="10"/>
      <c r="B5" s="206" t="s">
        <v>12</v>
      </c>
      <c r="C5" s="12"/>
      <c r="D5" s="12"/>
      <c r="E5" s="12"/>
      <c r="F5" s="61"/>
      <c r="G5" s="61"/>
      <c r="H5" s="61"/>
      <c r="I5" s="61"/>
      <c r="J5" s="61"/>
      <c r="K5" s="61"/>
      <c r="L5" s="61"/>
      <c r="M5" s="61"/>
      <c r="N5" s="61"/>
      <c r="O5" s="61"/>
      <c r="P5" s="133"/>
      <c r="Q5" s="122"/>
      <c r="R5" s="123"/>
      <c r="S5" s="123"/>
      <c r="T5" s="132" t="s">
        <v>880</v>
      </c>
      <c r="U5" s="30"/>
      <c r="V5" s="390"/>
      <c r="W5" s="390"/>
      <c r="X5" s="390"/>
    </row>
    <row r="6" spans="1:24" ht="15.75">
      <c r="A6" s="10"/>
      <c r="B6" s="437" t="s">
        <v>879</v>
      </c>
      <c r="C6" s="12"/>
      <c r="D6" s="12"/>
      <c r="E6" s="12"/>
      <c r="F6" s="61"/>
      <c r="G6" s="61"/>
      <c r="H6" s="61"/>
      <c r="I6" s="61"/>
      <c r="J6" s="61"/>
      <c r="K6" s="61"/>
      <c r="L6" s="61"/>
      <c r="M6" s="61"/>
      <c r="N6" s="61"/>
      <c r="O6" s="61"/>
      <c r="P6" s="133"/>
      <c r="Q6" s="122"/>
      <c r="R6" s="123"/>
      <c r="S6" s="123"/>
      <c r="T6" s="123"/>
      <c r="U6" s="30"/>
      <c r="V6" s="390"/>
      <c r="W6" s="390"/>
      <c r="X6" s="390"/>
    </row>
    <row r="7" spans="1:24" ht="25.5">
      <c r="A7" s="66"/>
      <c r="B7" s="172" t="s">
        <v>413</v>
      </c>
      <c r="C7" s="7"/>
      <c r="D7" s="7"/>
      <c r="E7" s="7"/>
      <c r="F7" s="71"/>
      <c r="G7" s="502" t="s">
        <v>494</v>
      </c>
      <c r="H7" s="503"/>
      <c r="I7" s="503"/>
      <c r="J7" s="379" t="s">
        <v>352</v>
      </c>
      <c r="K7" s="197" t="s">
        <v>350</v>
      </c>
      <c r="L7" s="492" t="s">
        <v>352</v>
      </c>
      <c r="M7" s="493"/>
      <c r="N7" s="494"/>
      <c r="O7" s="197" t="s">
        <v>393</v>
      </c>
      <c r="P7" s="123"/>
      <c r="Q7" s="122"/>
      <c r="R7" s="123"/>
      <c r="S7" s="123"/>
      <c r="T7" s="123"/>
      <c r="U7" s="30"/>
      <c r="V7" s="390"/>
      <c r="W7" s="390"/>
      <c r="X7" s="390"/>
    </row>
    <row r="8" spans="1:24" ht="16.5" customHeight="1">
      <c r="A8" s="252"/>
      <c r="B8" s="253"/>
      <c r="C8" s="495" t="s">
        <v>325</v>
      </c>
      <c r="D8" s="496"/>
      <c r="E8" s="254"/>
      <c r="F8" s="248"/>
      <c r="G8" s="248"/>
      <c r="H8" s="248"/>
      <c r="I8" s="248"/>
      <c r="J8" s="248" t="s">
        <v>490</v>
      </c>
      <c r="K8" s="248"/>
      <c r="L8" s="248"/>
      <c r="M8" s="294" t="s">
        <v>396</v>
      </c>
      <c r="N8" s="294" t="s">
        <v>396</v>
      </c>
      <c r="O8" s="296"/>
      <c r="P8" s="256"/>
      <c r="Q8" s="257"/>
      <c r="R8" s="256"/>
      <c r="S8" s="256"/>
      <c r="T8" s="256"/>
      <c r="U8" s="433"/>
      <c r="V8" s="254"/>
      <c r="W8" s="254"/>
      <c r="X8" s="390"/>
    </row>
    <row r="9" spans="1:24" ht="140.25">
      <c r="A9" s="248" t="s">
        <v>4</v>
      </c>
      <c r="B9" s="249" t="s">
        <v>889</v>
      </c>
      <c r="C9" s="248" t="s">
        <v>5</v>
      </c>
      <c r="D9" s="248" t="s">
        <v>110</v>
      </c>
      <c r="E9" s="248" t="s">
        <v>6</v>
      </c>
      <c r="F9" s="248" t="s">
        <v>164</v>
      </c>
      <c r="G9" s="248" t="s">
        <v>138</v>
      </c>
      <c r="H9" s="248" t="s">
        <v>139</v>
      </c>
      <c r="I9" s="248" t="s">
        <v>141</v>
      </c>
      <c r="J9" s="248" t="s">
        <v>140</v>
      </c>
      <c r="K9" s="248" t="s">
        <v>160</v>
      </c>
      <c r="L9" s="248" t="s">
        <v>142</v>
      </c>
      <c r="M9" s="248" t="s">
        <v>143</v>
      </c>
      <c r="N9" s="248" t="s">
        <v>144</v>
      </c>
      <c r="O9" s="248" t="s">
        <v>394</v>
      </c>
      <c r="P9" s="250" t="s">
        <v>321</v>
      </c>
      <c r="Q9" s="251" t="s">
        <v>8</v>
      </c>
      <c r="R9" s="250" t="s">
        <v>322</v>
      </c>
      <c r="S9" s="250" t="s">
        <v>323</v>
      </c>
      <c r="T9" s="250" t="s">
        <v>324</v>
      </c>
      <c r="U9" s="248" t="s">
        <v>3</v>
      </c>
      <c r="V9" s="248" t="s">
        <v>894</v>
      </c>
      <c r="W9" s="248" t="s">
        <v>903</v>
      </c>
      <c r="X9" s="390"/>
    </row>
    <row r="10" spans="1:24" ht="105">
      <c r="A10" s="17">
        <v>1</v>
      </c>
      <c r="B10" s="45" t="s">
        <v>528</v>
      </c>
      <c r="C10" s="29" t="s">
        <v>50</v>
      </c>
      <c r="D10" s="29" t="s">
        <v>132</v>
      </c>
      <c r="E10" s="27" t="s">
        <v>26</v>
      </c>
      <c r="F10" s="17">
        <f>SUM(G10:O10)</f>
        <v>146</v>
      </c>
      <c r="G10" s="95">
        <v>7</v>
      </c>
      <c r="H10" s="97">
        <v>70</v>
      </c>
      <c r="I10" s="99">
        <v>4</v>
      </c>
      <c r="J10" s="101">
        <v>40</v>
      </c>
      <c r="K10" s="107"/>
      <c r="L10" s="103">
        <v>5</v>
      </c>
      <c r="M10" s="103">
        <v>20</v>
      </c>
      <c r="N10" s="103"/>
      <c r="O10" s="376"/>
      <c r="P10" s="134"/>
      <c r="Q10" s="126"/>
      <c r="R10" s="134">
        <f aca="true" t="shared" si="0" ref="R10:R58">ROUND(P10*(1+Q10),2)</f>
        <v>0</v>
      </c>
      <c r="S10" s="134">
        <f>P10*F10</f>
        <v>0</v>
      </c>
      <c r="T10" s="134">
        <f aca="true" t="shared" si="1" ref="T10:T58">R10*F10</f>
        <v>0</v>
      </c>
      <c r="U10" s="14"/>
      <c r="V10" s="254"/>
      <c r="W10" s="248"/>
      <c r="X10" s="390"/>
    </row>
    <row r="11" spans="1:24" ht="105">
      <c r="A11" s="17">
        <v>2</v>
      </c>
      <c r="B11" s="45" t="s">
        <v>529</v>
      </c>
      <c r="C11" s="29" t="s">
        <v>56</v>
      </c>
      <c r="D11" s="29" t="s">
        <v>133</v>
      </c>
      <c r="E11" s="27" t="s">
        <v>57</v>
      </c>
      <c r="F11" s="17">
        <f aca="true" t="shared" si="2" ref="F11:F58">SUM(G11:O11)</f>
        <v>2</v>
      </c>
      <c r="G11" s="95">
        <v>2</v>
      </c>
      <c r="H11" s="97"/>
      <c r="I11" s="99"/>
      <c r="J11" s="101"/>
      <c r="K11" s="107"/>
      <c r="L11" s="103"/>
      <c r="M11" s="103"/>
      <c r="N11" s="103"/>
      <c r="O11" s="376"/>
      <c r="P11" s="134"/>
      <c r="Q11" s="126"/>
      <c r="R11" s="134">
        <f t="shared" si="0"/>
        <v>0</v>
      </c>
      <c r="S11" s="134">
        <f aca="true" t="shared" si="3" ref="S11:S59">P11*F11</f>
        <v>0</v>
      </c>
      <c r="T11" s="134">
        <f t="shared" si="1"/>
        <v>0</v>
      </c>
      <c r="U11" s="14"/>
      <c r="V11" s="254"/>
      <c r="W11" s="254"/>
      <c r="X11" s="390"/>
    </row>
    <row r="12" spans="1:24" ht="84">
      <c r="A12" s="17">
        <v>3</v>
      </c>
      <c r="B12" s="45" t="s">
        <v>778</v>
      </c>
      <c r="C12" s="29" t="s">
        <v>33</v>
      </c>
      <c r="D12" s="29" t="s">
        <v>67</v>
      </c>
      <c r="E12" s="27" t="s">
        <v>32</v>
      </c>
      <c r="F12" s="17">
        <f t="shared" si="2"/>
        <v>2</v>
      </c>
      <c r="G12" s="95">
        <v>0</v>
      </c>
      <c r="H12" s="97">
        <v>1</v>
      </c>
      <c r="I12" s="99">
        <v>1</v>
      </c>
      <c r="J12" s="101"/>
      <c r="K12" s="107"/>
      <c r="L12" s="103"/>
      <c r="M12" s="103"/>
      <c r="N12" s="103"/>
      <c r="O12" s="376"/>
      <c r="P12" s="134"/>
      <c r="Q12" s="126"/>
      <c r="R12" s="134">
        <f t="shared" si="0"/>
        <v>0</v>
      </c>
      <c r="S12" s="134">
        <f t="shared" si="3"/>
        <v>0</v>
      </c>
      <c r="T12" s="134">
        <f t="shared" si="1"/>
        <v>0</v>
      </c>
      <c r="U12" s="14"/>
      <c r="V12" s="254"/>
      <c r="W12" s="254"/>
      <c r="X12" s="390"/>
    </row>
    <row r="13" spans="1:24" ht="84">
      <c r="A13" s="17">
        <v>4</v>
      </c>
      <c r="B13" s="45" t="s">
        <v>530</v>
      </c>
      <c r="C13" s="29" t="s">
        <v>33</v>
      </c>
      <c r="D13" s="29" t="s">
        <v>67</v>
      </c>
      <c r="E13" s="27" t="s">
        <v>32</v>
      </c>
      <c r="F13" s="17">
        <f t="shared" si="2"/>
        <v>6</v>
      </c>
      <c r="G13" s="95">
        <v>3</v>
      </c>
      <c r="H13" s="97">
        <v>2</v>
      </c>
      <c r="I13" s="99">
        <v>1</v>
      </c>
      <c r="J13" s="101"/>
      <c r="K13" s="107"/>
      <c r="L13" s="103"/>
      <c r="M13" s="103"/>
      <c r="N13" s="103"/>
      <c r="O13" s="376"/>
      <c r="P13" s="134"/>
      <c r="Q13" s="126"/>
      <c r="R13" s="134">
        <f t="shared" si="0"/>
        <v>0</v>
      </c>
      <c r="S13" s="134">
        <f t="shared" si="3"/>
        <v>0</v>
      </c>
      <c r="T13" s="134">
        <f t="shared" si="1"/>
        <v>0</v>
      </c>
      <c r="U13" s="14"/>
      <c r="V13" s="254"/>
      <c r="W13" s="254"/>
      <c r="X13" s="390"/>
    </row>
    <row r="14" spans="1:24" ht="84">
      <c r="A14" s="17">
        <v>5</v>
      </c>
      <c r="B14" s="45" t="s">
        <v>779</v>
      </c>
      <c r="C14" s="29" t="s">
        <v>33</v>
      </c>
      <c r="D14" s="29" t="s">
        <v>59</v>
      </c>
      <c r="E14" s="27" t="s">
        <v>32</v>
      </c>
      <c r="F14" s="17">
        <f t="shared" si="2"/>
        <v>4</v>
      </c>
      <c r="G14" s="95">
        <v>0</v>
      </c>
      <c r="H14" s="97">
        <v>3</v>
      </c>
      <c r="I14" s="99"/>
      <c r="J14" s="101"/>
      <c r="K14" s="107"/>
      <c r="L14" s="103">
        <v>1</v>
      </c>
      <c r="M14" s="103"/>
      <c r="N14" s="103"/>
      <c r="O14" s="376"/>
      <c r="P14" s="134"/>
      <c r="Q14" s="126"/>
      <c r="R14" s="134">
        <f t="shared" si="0"/>
        <v>0</v>
      </c>
      <c r="S14" s="134">
        <f t="shared" si="3"/>
        <v>0</v>
      </c>
      <c r="T14" s="134">
        <f t="shared" si="1"/>
        <v>0</v>
      </c>
      <c r="U14" s="14"/>
      <c r="V14" s="254"/>
      <c r="W14" s="254"/>
      <c r="X14" s="390"/>
    </row>
    <row r="15" spans="1:24" ht="84">
      <c r="A15" s="17">
        <v>6</v>
      </c>
      <c r="B15" s="45" t="s">
        <v>780</v>
      </c>
      <c r="C15" s="29" t="s">
        <v>73</v>
      </c>
      <c r="D15" s="29" t="s">
        <v>72</v>
      </c>
      <c r="E15" s="27" t="s">
        <v>39</v>
      </c>
      <c r="F15" s="17">
        <f t="shared" si="2"/>
        <v>1</v>
      </c>
      <c r="G15" s="95">
        <v>0</v>
      </c>
      <c r="H15" s="97"/>
      <c r="I15" s="99">
        <v>1</v>
      </c>
      <c r="J15" s="101"/>
      <c r="K15" s="107"/>
      <c r="L15" s="103"/>
      <c r="M15" s="103"/>
      <c r="N15" s="103"/>
      <c r="O15" s="376"/>
      <c r="P15" s="134"/>
      <c r="Q15" s="126"/>
      <c r="R15" s="134">
        <f t="shared" si="0"/>
        <v>0</v>
      </c>
      <c r="S15" s="134">
        <f t="shared" si="3"/>
        <v>0</v>
      </c>
      <c r="T15" s="134">
        <f t="shared" si="1"/>
        <v>0</v>
      </c>
      <c r="U15" s="14"/>
      <c r="V15" s="254"/>
      <c r="W15" s="254"/>
      <c r="X15" s="390"/>
    </row>
    <row r="16" spans="1:24" ht="104.25" customHeight="1">
      <c r="A16" s="17">
        <v>7</v>
      </c>
      <c r="B16" s="45" t="s">
        <v>781</v>
      </c>
      <c r="C16" s="29" t="s">
        <v>33</v>
      </c>
      <c r="D16" s="29" t="s">
        <v>134</v>
      </c>
      <c r="E16" s="27" t="s">
        <v>30</v>
      </c>
      <c r="F16" s="17">
        <f t="shared" si="2"/>
        <v>3</v>
      </c>
      <c r="G16" s="95">
        <v>1</v>
      </c>
      <c r="H16" s="97">
        <v>2</v>
      </c>
      <c r="I16" s="99"/>
      <c r="J16" s="101"/>
      <c r="K16" s="107"/>
      <c r="L16" s="103"/>
      <c r="M16" s="103"/>
      <c r="N16" s="103"/>
      <c r="O16" s="376"/>
      <c r="P16" s="134"/>
      <c r="Q16" s="126"/>
      <c r="R16" s="134">
        <f t="shared" si="0"/>
        <v>0</v>
      </c>
      <c r="S16" s="134">
        <f t="shared" si="3"/>
        <v>0</v>
      </c>
      <c r="T16" s="134">
        <f t="shared" si="1"/>
        <v>0</v>
      </c>
      <c r="U16" s="14"/>
      <c r="V16" s="254"/>
      <c r="W16" s="254"/>
      <c r="X16" s="390"/>
    </row>
    <row r="17" spans="1:24" ht="84">
      <c r="A17" s="17">
        <v>8</v>
      </c>
      <c r="B17" s="45" t="s">
        <v>782</v>
      </c>
      <c r="C17" s="29" t="s">
        <v>13</v>
      </c>
      <c r="D17" s="21" t="s">
        <v>69</v>
      </c>
      <c r="E17" s="27" t="s">
        <v>39</v>
      </c>
      <c r="F17" s="17">
        <f t="shared" si="2"/>
        <v>1</v>
      </c>
      <c r="G17" s="95">
        <v>0</v>
      </c>
      <c r="H17" s="97"/>
      <c r="I17" s="99">
        <v>1</v>
      </c>
      <c r="J17" s="101"/>
      <c r="K17" s="107"/>
      <c r="L17" s="103"/>
      <c r="M17" s="103"/>
      <c r="N17" s="103"/>
      <c r="O17" s="376"/>
      <c r="P17" s="134"/>
      <c r="Q17" s="126"/>
      <c r="R17" s="134">
        <f t="shared" si="0"/>
        <v>0</v>
      </c>
      <c r="S17" s="134">
        <f t="shared" si="3"/>
        <v>0</v>
      </c>
      <c r="T17" s="134">
        <f t="shared" si="1"/>
        <v>0</v>
      </c>
      <c r="U17" s="14"/>
      <c r="V17" s="254"/>
      <c r="W17" s="254"/>
      <c r="X17" s="390"/>
    </row>
    <row r="18" spans="1:24" ht="84">
      <c r="A18" s="17">
        <v>9</v>
      </c>
      <c r="B18" s="45" t="s">
        <v>531</v>
      </c>
      <c r="C18" s="29" t="s">
        <v>33</v>
      </c>
      <c r="D18" s="21" t="s">
        <v>67</v>
      </c>
      <c r="E18" s="27" t="s">
        <v>36</v>
      </c>
      <c r="F18" s="17">
        <f t="shared" si="2"/>
        <v>2</v>
      </c>
      <c r="G18" s="95">
        <v>2</v>
      </c>
      <c r="H18" s="97"/>
      <c r="I18" s="99"/>
      <c r="J18" s="101"/>
      <c r="K18" s="107"/>
      <c r="L18" s="103"/>
      <c r="M18" s="103"/>
      <c r="N18" s="103"/>
      <c r="O18" s="376"/>
      <c r="P18" s="134"/>
      <c r="Q18" s="126"/>
      <c r="R18" s="134">
        <f t="shared" si="0"/>
        <v>0</v>
      </c>
      <c r="S18" s="134">
        <f t="shared" si="3"/>
        <v>0</v>
      </c>
      <c r="T18" s="134">
        <f t="shared" si="1"/>
        <v>0</v>
      </c>
      <c r="U18" s="14"/>
      <c r="V18" s="254"/>
      <c r="W18" s="254"/>
      <c r="X18" s="390"/>
    </row>
    <row r="19" spans="1:24" ht="84">
      <c r="A19" s="17">
        <v>10</v>
      </c>
      <c r="B19" s="45" t="s">
        <v>783</v>
      </c>
      <c r="C19" s="29" t="s">
        <v>33</v>
      </c>
      <c r="D19" s="21" t="s">
        <v>67</v>
      </c>
      <c r="E19" s="27" t="s">
        <v>51</v>
      </c>
      <c r="F19" s="17">
        <f t="shared" si="2"/>
        <v>1</v>
      </c>
      <c r="G19" s="95">
        <v>0</v>
      </c>
      <c r="H19" s="97"/>
      <c r="I19" s="99">
        <v>1</v>
      </c>
      <c r="J19" s="101"/>
      <c r="K19" s="107"/>
      <c r="L19" s="103"/>
      <c r="M19" s="103"/>
      <c r="N19" s="103"/>
      <c r="O19" s="376"/>
      <c r="P19" s="134"/>
      <c r="Q19" s="126"/>
      <c r="R19" s="134">
        <f t="shared" si="0"/>
        <v>0</v>
      </c>
      <c r="S19" s="134">
        <f t="shared" si="3"/>
        <v>0</v>
      </c>
      <c r="T19" s="134">
        <f t="shared" si="1"/>
        <v>0</v>
      </c>
      <c r="U19" s="14"/>
      <c r="V19" s="254"/>
      <c r="W19" s="254"/>
      <c r="X19" s="390"/>
    </row>
    <row r="20" spans="1:24" ht="38.25">
      <c r="A20" s="17">
        <v>11</v>
      </c>
      <c r="B20" s="43" t="s">
        <v>544</v>
      </c>
      <c r="C20" s="29" t="s">
        <v>33</v>
      </c>
      <c r="D20" s="21" t="s">
        <v>63</v>
      </c>
      <c r="E20" s="27" t="s">
        <v>32</v>
      </c>
      <c r="F20" s="17">
        <f t="shared" si="2"/>
        <v>31</v>
      </c>
      <c r="G20" s="95">
        <v>23</v>
      </c>
      <c r="H20" s="97"/>
      <c r="I20" s="99"/>
      <c r="J20" s="101"/>
      <c r="K20" s="107"/>
      <c r="L20" s="103"/>
      <c r="M20" s="103"/>
      <c r="N20" s="103"/>
      <c r="O20" s="376">
        <v>8</v>
      </c>
      <c r="P20" s="134"/>
      <c r="Q20" s="126"/>
      <c r="R20" s="134">
        <f t="shared" si="0"/>
        <v>0</v>
      </c>
      <c r="S20" s="134">
        <f t="shared" si="3"/>
        <v>0</v>
      </c>
      <c r="T20" s="134">
        <f t="shared" si="1"/>
        <v>0</v>
      </c>
      <c r="U20" s="14"/>
      <c r="V20" s="254"/>
      <c r="W20" s="254"/>
      <c r="X20" s="390"/>
    </row>
    <row r="21" spans="1:24" ht="63.75">
      <c r="A21" s="17">
        <v>12</v>
      </c>
      <c r="B21" s="45" t="s">
        <v>533</v>
      </c>
      <c r="C21" s="29" t="s">
        <v>414</v>
      </c>
      <c r="D21" s="21" t="s">
        <v>333</v>
      </c>
      <c r="E21" s="27" t="s">
        <v>35</v>
      </c>
      <c r="F21" s="17">
        <f t="shared" si="2"/>
        <v>2</v>
      </c>
      <c r="G21" s="95">
        <v>2</v>
      </c>
      <c r="H21" s="97"/>
      <c r="I21" s="99"/>
      <c r="J21" s="101"/>
      <c r="K21" s="107"/>
      <c r="L21" s="103"/>
      <c r="M21" s="103"/>
      <c r="N21" s="103"/>
      <c r="O21" s="376"/>
      <c r="P21" s="134"/>
      <c r="Q21" s="126"/>
      <c r="R21" s="134">
        <f t="shared" si="0"/>
        <v>0</v>
      </c>
      <c r="S21" s="134">
        <f t="shared" si="3"/>
        <v>0</v>
      </c>
      <c r="T21" s="134">
        <f t="shared" si="1"/>
        <v>0</v>
      </c>
      <c r="U21" s="14"/>
      <c r="V21" s="254"/>
      <c r="W21" s="254"/>
      <c r="X21" s="390"/>
    </row>
    <row r="22" spans="1:24" ht="52.5">
      <c r="A22" s="17">
        <v>13</v>
      </c>
      <c r="B22" s="43" t="s">
        <v>532</v>
      </c>
      <c r="C22" s="29" t="s">
        <v>415</v>
      </c>
      <c r="D22" s="21" t="s">
        <v>333</v>
      </c>
      <c r="E22" s="14" t="s">
        <v>37</v>
      </c>
      <c r="F22" s="17">
        <f t="shared" si="2"/>
        <v>10</v>
      </c>
      <c r="G22" s="95">
        <v>7</v>
      </c>
      <c r="H22" s="97">
        <v>1</v>
      </c>
      <c r="I22" s="99"/>
      <c r="J22" s="101"/>
      <c r="K22" s="107">
        <v>1</v>
      </c>
      <c r="L22" s="103">
        <v>1</v>
      </c>
      <c r="M22" s="103"/>
      <c r="N22" s="103"/>
      <c r="O22" s="376"/>
      <c r="P22" s="134"/>
      <c r="Q22" s="126"/>
      <c r="R22" s="134">
        <f t="shared" si="0"/>
        <v>0</v>
      </c>
      <c r="S22" s="134">
        <f t="shared" si="3"/>
        <v>0</v>
      </c>
      <c r="T22" s="134">
        <f t="shared" si="1"/>
        <v>0</v>
      </c>
      <c r="U22" s="14"/>
      <c r="V22" s="254"/>
      <c r="W22" s="254"/>
      <c r="X22" s="390"/>
    </row>
    <row r="23" spans="1:24" ht="52.5">
      <c r="A23" s="17">
        <v>14</v>
      </c>
      <c r="B23" s="45" t="s">
        <v>534</v>
      </c>
      <c r="C23" s="29" t="s">
        <v>33</v>
      </c>
      <c r="D23" s="21" t="s">
        <v>333</v>
      </c>
      <c r="E23" s="27" t="s">
        <v>32</v>
      </c>
      <c r="F23" s="17">
        <f t="shared" si="2"/>
        <v>71</v>
      </c>
      <c r="G23" s="95">
        <v>59</v>
      </c>
      <c r="H23" s="97"/>
      <c r="I23" s="99">
        <v>12</v>
      </c>
      <c r="J23" s="101"/>
      <c r="K23" s="107"/>
      <c r="L23" s="103"/>
      <c r="M23" s="103"/>
      <c r="N23" s="103"/>
      <c r="O23" s="376"/>
      <c r="P23" s="134"/>
      <c r="Q23" s="126"/>
      <c r="R23" s="134">
        <f t="shared" si="0"/>
        <v>0</v>
      </c>
      <c r="S23" s="134">
        <f t="shared" si="3"/>
        <v>0</v>
      </c>
      <c r="T23" s="134">
        <f t="shared" si="1"/>
        <v>0</v>
      </c>
      <c r="U23" s="14"/>
      <c r="V23" s="254"/>
      <c r="W23" s="254"/>
      <c r="X23" s="390"/>
    </row>
    <row r="24" spans="1:24" ht="84">
      <c r="A24" s="17">
        <v>15</v>
      </c>
      <c r="B24" s="43" t="s">
        <v>784</v>
      </c>
      <c r="C24" s="29" t="s">
        <v>33</v>
      </c>
      <c r="D24" s="21" t="s">
        <v>59</v>
      </c>
      <c r="E24" s="14" t="s">
        <v>36</v>
      </c>
      <c r="F24" s="17">
        <f t="shared" si="2"/>
        <v>1</v>
      </c>
      <c r="G24" s="95">
        <v>0</v>
      </c>
      <c r="H24" s="97">
        <v>1</v>
      </c>
      <c r="I24" s="99"/>
      <c r="J24" s="101"/>
      <c r="K24" s="107"/>
      <c r="L24" s="103"/>
      <c r="M24" s="103"/>
      <c r="N24" s="103"/>
      <c r="O24" s="376"/>
      <c r="P24" s="134"/>
      <c r="Q24" s="126"/>
      <c r="R24" s="134">
        <f t="shared" si="0"/>
        <v>0</v>
      </c>
      <c r="S24" s="134">
        <f t="shared" si="3"/>
        <v>0</v>
      </c>
      <c r="T24" s="134">
        <f t="shared" si="1"/>
        <v>0</v>
      </c>
      <c r="U24" s="14"/>
      <c r="V24" s="254"/>
      <c r="W24" s="254"/>
      <c r="X24" s="390"/>
    </row>
    <row r="25" spans="1:24" ht="84">
      <c r="A25" s="17">
        <v>16</v>
      </c>
      <c r="B25" s="43" t="s">
        <v>785</v>
      </c>
      <c r="C25" s="29" t="s">
        <v>33</v>
      </c>
      <c r="D25" s="21" t="s">
        <v>59</v>
      </c>
      <c r="E25" s="14" t="s">
        <v>30</v>
      </c>
      <c r="F25" s="17">
        <f t="shared" si="2"/>
        <v>2</v>
      </c>
      <c r="G25" s="95">
        <v>0</v>
      </c>
      <c r="H25" s="97">
        <v>2</v>
      </c>
      <c r="I25" s="99"/>
      <c r="J25" s="101"/>
      <c r="K25" s="107"/>
      <c r="L25" s="103"/>
      <c r="M25" s="103"/>
      <c r="N25" s="103"/>
      <c r="O25" s="376"/>
      <c r="P25" s="134"/>
      <c r="Q25" s="126"/>
      <c r="R25" s="134">
        <f t="shared" si="0"/>
        <v>0</v>
      </c>
      <c r="S25" s="134">
        <f t="shared" si="3"/>
        <v>0</v>
      </c>
      <c r="T25" s="134">
        <f t="shared" si="1"/>
        <v>0</v>
      </c>
      <c r="U25" s="14"/>
      <c r="V25" s="254"/>
      <c r="W25" s="254"/>
      <c r="X25" s="390"/>
    </row>
    <row r="26" spans="1:24" ht="84">
      <c r="A26" s="17">
        <v>17</v>
      </c>
      <c r="B26" s="84" t="s">
        <v>786</v>
      </c>
      <c r="C26" s="29" t="s">
        <v>33</v>
      </c>
      <c r="D26" s="21" t="s">
        <v>59</v>
      </c>
      <c r="E26" s="14" t="s">
        <v>29</v>
      </c>
      <c r="F26" s="17">
        <f t="shared" si="2"/>
        <v>1</v>
      </c>
      <c r="G26" s="95">
        <v>0</v>
      </c>
      <c r="H26" s="97">
        <v>1</v>
      </c>
      <c r="I26" s="99"/>
      <c r="J26" s="101"/>
      <c r="K26" s="107"/>
      <c r="L26" s="103"/>
      <c r="M26" s="103"/>
      <c r="N26" s="103"/>
      <c r="O26" s="376"/>
      <c r="P26" s="134"/>
      <c r="Q26" s="126"/>
      <c r="R26" s="134">
        <f t="shared" si="0"/>
        <v>0</v>
      </c>
      <c r="S26" s="134">
        <f t="shared" si="3"/>
        <v>0</v>
      </c>
      <c r="T26" s="134">
        <f t="shared" si="1"/>
        <v>0</v>
      </c>
      <c r="U26" s="14"/>
      <c r="V26" s="254"/>
      <c r="W26" s="254"/>
      <c r="X26" s="390"/>
    </row>
    <row r="27" spans="1:24" ht="84">
      <c r="A27" s="17">
        <v>18</v>
      </c>
      <c r="B27" s="43" t="s">
        <v>787</v>
      </c>
      <c r="C27" s="29" t="s">
        <v>33</v>
      </c>
      <c r="D27" s="21" t="s">
        <v>59</v>
      </c>
      <c r="E27" s="14" t="s">
        <v>36</v>
      </c>
      <c r="F27" s="17">
        <f t="shared" si="2"/>
        <v>1</v>
      </c>
      <c r="G27" s="95">
        <v>0</v>
      </c>
      <c r="H27" s="97">
        <v>1</v>
      </c>
      <c r="I27" s="99"/>
      <c r="J27" s="101"/>
      <c r="K27" s="107"/>
      <c r="L27" s="103"/>
      <c r="M27" s="103"/>
      <c r="N27" s="103"/>
      <c r="O27" s="376"/>
      <c r="P27" s="134"/>
      <c r="Q27" s="126"/>
      <c r="R27" s="134">
        <f t="shared" si="0"/>
        <v>0</v>
      </c>
      <c r="S27" s="134">
        <f t="shared" si="3"/>
        <v>0</v>
      </c>
      <c r="T27" s="134">
        <f t="shared" si="1"/>
        <v>0</v>
      </c>
      <c r="U27" s="14"/>
      <c r="V27" s="254"/>
      <c r="W27" s="254"/>
      <c r="X27" s="390"/>
    </row>
    <row r="28" spans="1:24" ht="84">
      <c r="A28" s="17">
        <v>19</v>
      </c>
      <c r="B28" s="45" t="s">
        <v>788</v>
      </c>
      <c r="C28" s="29" t="s">
        <v>33</v>
      </c>
      <c r="D28" s="21" t="s">
        <v>59</v>
      </c>
      <c r="E28" s="27" t="s">
        <v>36</v>
      </c>
      <c r="F28" s="17">
        <f t="shared" si="2"/>
        <v>1</v>
      </c>
      <c r="G28" s="95">
        <v>0</v>
      </c>
      <c r="H28" s="97">
        <v>1</v>
      </c>
      <c r="I28" s="99"/>
      <c r="J28" s="101"/>
      <c r="K28" s="107"/>
      <c r="L28" s="103"/>
      <c r="M28" s="103"/>
      <c r="N28" s="103"/>
      <c r="O28" s="376"/>
      <c r="P28" s="134"/>
      <c r="Q28" s="126"/>
      <c r="R28" s="134">
        <f t="shared" si="0"/>
        <v>0</v>
      </c>
      <c r="S28" s="134">
        <f t="shared" si="3"/>
        <v>0</v>
      </c>
      <c r="T28" s="134">
        <f t="shared" si="1"/>
        <v>0</v>
      </c>
      <c r="U28" s="14"/>
      <c r="V28" s="254"/>
      <c r="W28" s="254"/>
      <c r="X28" s="390"/>
    </row>
    <row r="29" spans="1:24" ht="84">
      <c r="A29" s="17">
        <v>20</v>
      </c>
      <c r="B29" s="45" t="s">
        <v>789</v>
      </c>
      <c r="C29" s="29" t="s">
        <v>33</v>
      </c>
      <c r="D29" s="21" t="s">
        <v>59</v>
      </c>
      <c r="E29" s="27" t="s">
        <v>34</v>
      </c>
      <c r="F29" s="17">
        <f t="shared" si="2"/>
        <v>1</v>
      </c>
      <c r="G29" s="95">
        <v>0</v>
      </c>
      <c r="H29" s="97">
        <v>1</v>
      </c>
      <c r="I29" s="99"/>
      <c r="J29" s="101"/>
      <c r="K29" s="107"/>
      <c r="L29" s="103"/>
      <c r="M29" s="103"/>
      <c r="N29" s="103"/>
      <c r="O29" s="376"/>
      <c r="P29" s="134"/>
      <c r="Q29" s="126"/>
      <c r="R29" s="134">
        <f t="shared" si="0"/>
        <v>0</v>
      </c>
      <c r="S29" s="134">
        <f t="shared" si="3"/>
        <v>0</v>
      </c>
      <c r="T29" s="134">
        <f t="shared" si="1"/>
        <v>0</v>
      </c>
      <c r="U29" s="14"/>
      <c r="V29" s="254"/>
      <c r="W29" s="254"/>
      <c r="X29" s="390"/>
    </row>
    <row r="30" spans="1:24" ht="84">
      <c r="A30" s="17">
        <v>21</v>
      </c>
      <c r="B30" s="45" t="s">
        <v>790</v>
      </c>
      <c r="C30" s="29" t="s">
        <v>58</v>
      </c>
      <c r="D30" s="21" t="s">
        <v>59</v>
      </c>
      <c r="E30" s="27" t="s">
        <v>32</v>
      </c>
      <c r="F30" s="17">
        <f t="shared" si="2"/>
        <v>20</v>
      </c>
      <c r="G30" s="95">
        <v>0</v>
      </c>
      <c r="H30" s="97">
        <v>20</v>
      </c>
      <c r="I30" s="99"/>
      <c r="J30" s="101"/>
      <c r="K30" s="107"/>
      <c r="L30" s="103"/>
      <c r="M30" s="103"/>
      <c r="N30" s="103"/>
      <c r="O30" s="376"/>
      <c r="P30" s="134"/>
      <c r="Q30" s="126"/>
      <c r="R30" s="134">
        <f t="shared" si="0"/>
        <v>0</v>
      </c>
      <c r="S30" s="134">
        <f t="shared" si="3"/>
        <v>0</v>
      </c>
      <c r="T30" s="134">
        <f t="shared" si="1"/>
        <v>0</v>
      </c>
      <c r="U30" s="14"/>
      <c r="V30" s="254"/>
      <c r="W30" s="254"/>
      <c r="X30" s="390"/>
    </row>
    <row r="31" spans="1:24" ht="84">
      <c r="A31" s="17">
        <v>22</v>
      </c>
      <c r="B31" s="45" t="s">
        <v>791</v>
      </c>
      <c r="C31" s="29" t="s">
        <v>33</v>
      </c>
      <c r="D31" s="21" t="s">
        <v>59</v>
      </c>
      <c r="E31" s="27" t="s">
        <v>32</v>
      </c>
      <c r="F31" s="17">
        <f t="shared" si="2"/>
        <v>8</v>
      </c>
      <c r="G31" s="95">
        <v>0</v>
      </c>
      <c r="H31" s="97">
        <v>8</v>
      </c>
      <c r="I31" s="99"/>
      <c r="J31" s="101"/>
      <c r="K31" s="107"/>
      <c r="L31" s="103"/>
      <c r="M31" s="103"/>
      <c r="N31" s="103"/>
      <c r="O31" s="376"/>
      <c r="P31" s="134"/>
      <c r="Q31" s="126"/>
      <c r="R31" s="134">
        <f t="shared" si="0"/>
        <v>0</v>
      </c>
      <c r="S31" s="134">
        <f t="shared" si="3"/>
        <v>0</v>
      </c>
      <c r="T31" s="134">
        <f t="shared" si="1"/>
        <v>0</v>
      </c>
      <c r="U31" s="14"/>
      <c r="V31" s="254"/>
      <c r="W31" s="254"/>
      <c r="X31" s="390"/>
    </row>
    <row r="32" spans="1:24" ht="84">
      <c r="A32" s="17">
        <v>23</v>
      </c>
      <c r="B32" s="43" t="s">
        <v>792</v>
      </c>
      <c r="C32" s="29" t="s">
        <v>33</v>
      </c>
      <c r="D32" s="21" t="s">
        <v>59</v>
      </c>
      <c r="E32" s="14" t="s">
        <v>48</v>
      </c>
      <c r="F32" s="17">
        <f t="shared" si="2"/>
        <v>2</v>
      </c>
      <c r="G32" s="95">
        <v>0</v>
      </c>
      <c r="H32" s="97">
        <v>1</v>
      </c>
      <c r="I32" s="99"/>
      <c r="J32" s="101"/>
      <c r="K32" s="107"/>
      <c r="L32" s="103"/>
      <c r="M32" s="103">
        <v>1</v>
      </c>
      <c r="N32" s="103"/>
      <c r="O32" s="376"/>
      <c r="P32" s="134"/>
      <c r="Q32" s="126"/>
      <c r="R32" s="134">
        <f t="shared" si="0"/>
        <v>0</v>
      </c>
      <c r="S32" s="134">
        <f t="shared" si="3"/>
        <v>0</v>
      </c>
      <c r="T32" s="134">
        <f t="shared" si="1"/>
        <v>0</v>
      </c>
      <c r="U32" s="14"/>
      <c r="V32" s="254"/>
      <c r="W32" s="254"/>
      <c r="X32" s="390"/>
    </row>
    <row r="33" spans="1:24" ht="84">
      <c r="A33" s="17">
        <v>24</v>
      </c>
      <c r="B33" s="43" t="s">
        <v>793</v>
      </c>
      <c r="C33" s="29" t="s">
        <v>135</v>
      </c>
      <c r="D33" s="21" t="s">
        <v>59</v>
      </c>
      <c r="E33" s="14" t="s">
        <v>37</v>
      </c>
      <c r="F33" s="17">
        <f t="shared" si="2"/>
        <v>2</v>
      </c>
      <c r="G33" s="95">
        <v>0</v>
      </c>
      <c r="H33" s="97">
        <v>2</v>
      </c>
      <c r="I33" s="99"/>
      <c r="J33" s="101"/>
      <c r="K33" s="107"/>
      <c r="L33" s="103"/>
      <c r="M33" s="103"/>
      <c r="N33" s="103"/>
      <c r="O33" s="376"/>
      <c r="P33" s="134"/>
      <c r="Q33" s="126"/>
      <c r="R33" s="134">
        <f t="shared" si="0"/>
        <v>0</v>
      </c>
      <c r="S33" s="134">
        <f t="shared" si="3"/>
        <v>0</v>
      </c>
      <c r="T33" s="134">
        <f t="shared" si="1"/>
        <v>0</v>
      </c>
      <c r="U33" s="14"/>
      <c r="V33" s="254"/>
      <c r="W33" s="254"/>
      <c r="X33" s="390"/>
    </row>
    <row r="34" spans="1:24" ht="84">
      <c r="A34" s="17">
        <v>25</v>
      </c>
      <c r="B34" s="45" t="s">
        <v>794</v>
      </c>
      <c r="C34" s="29" t="s">
        <v>33</v>
      </c>
      <c r="D34" s="21" t="s">
        <v>59</v>
      </c>
      <c r="E34" s="27" t="s">
        <v>32</v>
      </c>
      <c r="F34" s="17">
        <f t="shared" si="2"/>
        <v>16</v>
      </c>
      <c r="G34" s="95">
        <v>0</v>
      </c>
      <c r="H34" s="97">
        <v>15</v>
      </c>
      <c r="I34" s="99"/>
      <c r="J34" s="101"/>
      <c r="K34" s="107"/>
      <c r="L34" s="103"/>
      <c r="M34" s="103">
        <v>1</v>
      </c>
      <c r="N34" s="103"/>
      <c r="O34" s="376"/>
      <c r="P34" s="134"/>
      <c r="Q34" s="126"/>
      <c r="R34" s="134">
        <f t="shared" si="0"/>
        <v>0</v>
      </c>
      <c r="S34" s="134">
        <f t="shared" si="3"/>
        <v>0</v>
      </c>
      <c r="T34" s="134">
        <f t="shared" si="1"/>
        <v>0</v>
      </c>
      <c r="U34" s="14"/>
      <c r="V34" s="254"/>
      <c r="W34" s="254"/>
      <c r="X34" s="390"/>
    </row>
    <row r="35" spans="1:24" ht="84">
      <c r="A35" s="17">
        <v>26</v>
      </c>
      <c r="B35" s="45" t="s">
        <v>795</v>
      </c>
      <c r="C35" s="29" t="s">
        <v>0</v>
      </c>
      <c r="D35" s="29" t="s">
        <v>59</v>
      </c>
      <c r="E35" s="27" t="s">
        <v>44</v>
      </c>
      <c r="F35" s="17">
        <f t="shared" si="2"/>
        <v>1</v>
      </c>
      <c r="G35" s="95">
        <v>0</v>
      </c>
      <c r="H35" s="97">
        <v>1</v>
      </c>
      <c r="I35" s="99"/>
      <c r="J35" s="101"/>
      <c r="K35" s="107"/>
      <c r="L35" s="103"/>
      <c r="M35" s="103"/>
      <c r="N35" s="103"/>
      <c r="O35" s="376"/>
      <c r="P35" s="134"/>
      <c r="Q35" s="126"/>
      <c r="R35" s="134">
        <f t="shared" si="0"/>
        <v>0</v>
      </c>
      <c r="S35" s="134">
        <f t="shared" si="3"/>
        <v>0</v>
      </c>
      <c r="T35" s="134">
        <f t="shared" si="1"/>
        <v>0</v>
      </c>
      <c r="U35" s="14"/>
      <c r="V35" s="254"/>
      <c r="W35" s="254"/>
      <c r="X35" s="390"/>
    </row>
    <row r="36" spans="1:24" ht="84">
      <c r="A36" s="17">
        <v>27</v>
      </c>
      <c r="B36" s="45" t="s">
        <v>796</v>
      </c>
      <c r="C36" s="29" t="s">
        <v>33</v>
      </c>
      <c r="D36" s="21" t="s">
        <v>59</v>
      </c>
      <c r="E36" s="27" t="s">
        <v>30</v>
      </c>
      <c r="F36" s="17">
        <f t="shared" si="2"/>
        <v>1</v>
      </c>
      <c r="G36" s="95">
        <v>0</v>
      </c>
      <c r="H36" s="97">
        <v>1</v>
      </c>
      <c r="I36" s="99"/>
      <c r="J36" s="101"/>
      <c r="K36" s="107"/>
      <c r="L36" s="103"/>
      <c r="M36" s="103"/>
      <c r="N36" s="103"/>
      <c r="O36" s="376"/>
      <c r="P36" s="134"/>
      <c r="Q36" s="126"/>
      <c r="R36" s="134">
        <f t="shared" si="0"/>
        <v>0</v>
      </c>
      <c r="S36" s="134">
        <f t="shared" si="3"/>
        <v>0</v>
      </c>
      <c r="T36" s="134">
        <f t="shared" si="1"/>
        <v>0</v>
      </c>
      <c r="U36" s="14"/>
      <c r="V36" s="254"/>
      <c r="W36" s="254"/>
      <c r="X36" s="390"/>
    </row>
    <row r="37" spans="1:24" ht="84">
      <c r="A37" s="17">
        <v>28</v>
      </c>
      <c r="B37" s="45" t="s">
        <v>797</v>
      </c>
      <c r="C37" s="29" t="s">
        <v>33</v>
      </c>
      <c r="D37" s="21" t="s">
        <v>59</v>
      </c>
      <c r="E37" s="27" t="s">
        <v>60</v>
      </c>
      <c r="F37" s="17">
        <f t="shared" si="2"/>
        <v>1</v>
      </c>
      <c r="G37" s="95">
        <v>0</v>
      </c>
      <c r="H37" s="97">
        <v>1</v>
      </c>
      <c r="I37" s="99"/>
      <c r="J37" s="101"/>
      <c r="K37" s="107"/>
      <c r="L37" s="103"/>
      <c r="M37" s="103"/>
      <c r="N37" s="103"/>
      <c r="O37" s="376"/>
      <c r="P37" s="134"/>
      <c r="Q37" s="126"/>
      <c r="R37" s="134">
        <f t="shared" si="0"/>
        <v>0</v>
      </c>
      <c r="S37" s="134">
        <f t="shared" si="3"/>
        <v>0</v>
      </c>
      <c r="T37" s="134">
        <f t="shared" si="1"/>
        <v>0</v>
      </c>
      <c r="U37" s="14"/>
      <c r="V37" s="254"/>
      <c r="W37" s="254"/>
      <c r="X37" s="390"/>
    </row>
    <row r="38" spans="1:24" ht="84">
      <c r="A38" s="17">
        <v>29</v>
      </c>
      <c r="B38" s="45" t="s">
        <v>798</v>
      </c>
      <c r="C38" s="29" t="s">
        <v>458</v>
      </c>
      <c r="D38" s="21" t="s">
        <v>59</v>
      </c>
      <c r="E38" s="27" t="s">
        <v>36</v>
      </c>
      <c r="F38" s="17">
        <f t="shared" si="2"/>
        <v>2</v>
      </c>
      <c r="G38" s="95">
        <v>0</v>
      </c>
      <c r="H38" s="97">
        <v>2</v>
      </c>
      <c r="I38" s="99"/>
      <c r="J38" s="101"/>
      <c r="K38" s="107"/>
      <c r="L38" s="103"/>
      <c r="M38" s="103"/>
      <c r="N38" s="103"/>
      <c r="O38" s="376"/>
      <c r="P38" s="134"/>
      <c r="Q38" s="126"/>
      <c r="R38" s="134">
        <f t="shared" si="0"/>
        <v>0</v>
      </c>
      <c r="S38" s="134">
        <f t="shared" si="3"/>
        <v>0</v>
      </c>
      <c r="T38" s="134">
        <f t="shared" si="1"/>
        <v>0</v>
      </c>
      <c r="U38" s="14"/>
      <c r="V38" s="254"/>
      <c r="W38" s="254"/>
      <c r="X38" s="390"/>
    </row>
    <row r="39" spans="1:24" ht="84">
      <c r="A39" s="17">
        <v>30</v>
      </c>
      <c r="B39" s="45" t="s">
        <v>799</v>
      </c>
      <c r="C39" s="29" t="s">
        <v>33</v>
      </c>
      <c r="D39" s="21" t="s">
        <v>59</v>
      </c>
      <c r="E39" s="27" t="s">
        <v>30</v>
      </c>
      <c r="F39" s="17">
        <f t="shared" si="2"/>
        <v>1</v>
      </c>
      <c r="G39" s="95">
        <v>0</v>
      </c>
      <c r="H39" s="97">
        <v>1</v>
      </c>
      <c r="I39" s="99"/>
      <c r="J39" s="101"/>
      <c r="K39" s="107"/>
      <c r="L39" s="103"/>
      <c r="M39" s="103"/>
      <c r="N39" s="103"/>
      <c r="O39" s="376"/>
      <c r="P39" s="134"/>
      <c r="Q39" s="126"/>
      <c r="R39" s="134">
        <f t="shared" si="0"/>
        <v>0</v>
      </c>
      <c r="S39" s="134">
        <f t="shared" si="3"/>
        <v>0</v>
      </c>
      <c r="T39" s="134">
        <f t="shared" si="1"/>
        <v>0</v>
      </c>
      <c r="U39" s="14"/>
      <c r="V39" s="254"/>
      <c r="W39" s="254"/>
      <c r="X39" s="390"/>
    </row>
    <row r="40" spans="1:24" ht="84">
      <c r="A40" s="17">
        <v>31</v>
      </c>
      <c r="B40" s="43" t="s">
        <v>800</v>
      </c>
      <c r="C40" s="29" t="s">
        <v>33</v>
      </c>
      <c r="D40" s="21" t="s">
        <v>59</v>
      </c>
      <c r="E40" s="14" t="s">
        <v>36</v>
      </c>
      <c r="F40" s="17">
        <f t="shared" si="2"/>
        <v>1</v>
      </c>
      <c r="G40" s="95">
        <v>0</v>
      </c>
      <c r="H40" s="97">
        <v>1</v>
      </c>
      <c r="I40" s="99"/>
      <c r="J40" s="101"/>
      <c r="K40" s="107"/>
      <c r="L40" s="103"/>
      <c r="M40" s="103"/>
      <c r="N40" s="103"/>
      <c r="O40" s="376"/>
      <c r="P40" s="134"/>
      <c r="Q40" s="126"/>
      <c r="R40" s="134">
        <f t="shared" si="0"/>
        <v>0</v>
      </c>
      <c r="S40" s="134">
        <f t="shared" si="3"/>
        <v>0</v>
      </c>
      <c r="T40" s="134">
        <f t="shared" si="1"/>
        <v>0</v>
      </c>
      <c r="U40" s="14"/>
      <c r="V40" s="254"/>
      <c r="W40" s="254"/>
      <c r="X40" s="390"/>
    </row>
    <row r="41" spans="1:24" ht="84">
      <c r="A41" s="17">
        <v>32</v>
      </c>
      <c r="B41" s="45" t="s">
        <v>801</v>
      </c>
      <c r="C41" s="29" t="s">
        <v>33</v>
      </c>
      <c r="D41" s="21" t="s">
        <v>59</v>
      </c>
      <c r="E41" s="27" t="s">
        <v>36</v>
      </c>
      <c r="F41" s="17">
        <f t="shared" si="2"/>
        <v>2</v>
      </c>
      <c r="G41" s="95">
        <v>0</v>
      </c>
      <c r="H41" s="97">
        <v>1</v>
      </c>
      <c r="I41" s="99">
        <v>1</v>
      </c>
      <c r="J41" s="101"/>
      <c r="K41" s="107"/>
      <c r="L41" s="103"/>
      <c r="M41" s="103"/>
      <c r="N41" s="103"/>
      <c r="O41" s="376"/>
      <c r="P41" s="134"/>
      <c r="Q41" s="126"/>
      <c r="R41" s="134">
        <f t="shared" si="0"/>
        <v>0</v>
      </c>
      <c r="S41" s="134">
        <f t="shared" si="3"/>
        <v>0</v>
      </c>
      <c r="T41" s="134">
        <f t="shared" si="1"/>
        <v>0</v>
      </c>
      <c r="U41" s="14"/>
      <c r="V41" s="254"/>
      <c r="W41" s="254"/>
      <c r="X41" s="390"/>
    </row>
    <row r="42" spans="1:24" ht="89.25">
      <c r="A42" s="17">
        <v>33</v>
      </c>
      <c r="B42" s="45" t="s">
        <v>802</v>
      </c>
      <c r="C42" s="29" t="s">
        <v>33</v>
      </c>
      <c r="D42" s="21" t="s">
        <v>59</v>
      </c>
      <c r="E42" s="27" t="s">
        <v>61</v>
      </c>
      <c r="F42" s="17">
        <f t="shared" si="2"/>
        <v>1</v>
      </c>
      <c r="G42" s="95">
        <v>0</v>
      </c>
      <c r="H42" s="97">
        <v>1</v>
      </c>
      <c r="I42" s="99"/>
      <c r="J42" s="101"/>
      <c r="K42" s="107"/>
      <c r="L42" s="103"/>
      <c r="M42" s="103"/>
      <c r="N42" s="103"/>
      <c r="O42" s="376"/>
      <c r="P42" s="134"/>
      <c r="Q42" s="126"/>
      <c r="R42" s="134">
        <f t="shared" si="0"/>
        <v>0</v>
      </c>
      <c r="S42" s="134">
        <f t="shared" si="3"/>
        <v>0</v>
      </c>
      <c r="T42" s="134">
        <f t="shared" si="1"/>
        <v>0</v>
      </c>
      <c r="U42" s="14"/>
      <c r="V42" s="254"/>
      <c r="W42" s="254"/>
      <c r="X42" s="390"/>
    </row>
    <row r="43" spans="1:24" ht="84">
      <c r="A43" s="17">
        <v>34</v>
      </c>
      <c r="B43" s="207" t="s">
        <v>803</v>
      </c>
      <c r="C43" s="29" t="s">
        <v>33</v>
      </c>
      <c r="D43" s="21" t="s">
        <v>59</v>
      </c>
      <c r="E43" s="27" t="s">
        <v>35</v>
      </c>
      <c r="F43" s="17">
        <f t="shared" si="2"/>
        <v>2</v>
      </c>
      <c r="G43" s="95">
        <v>0</v>
      </c>
      <c r="H43" s="97">
        <v>2</v>
      </c>
      <c r="I43" s="99"/>
      <c r="J43" s="101"/>
      <c r="K43" s="107"/>
      <c r="L43" s="103"/>
      <c r="M43" s="103"/>
      <c r="N43" s="103"/>
      <c r="O43" s="376"/>
      <c r="P43" s="134"/>
      <c r="Q43" s="126"/>
      <c r="R43" s="134">
        <f t="shared" si="0"/>
        <v>0</v>
      </c>
      <c r="S43" s="134">
        <f t="shared" si="3"/>
        <v>0</v>
      </c>
      <c r="T43" s="134">
        <f t="shared" si="1"/>
        <v>0</v>
      </c>
      <c r="U43" s="14"/>
      <c r="V43" s="254"/>
      <c r="W43" s="254"/>
      <c r="X43" s="390"/>
    </row>
    <row r="44" spans="1:125" s="298" customFormat="1" ht="136.5">
      <c r="A44" s="197">
        <v>35</v>
      </c>
      <c r="B44" s="346" t="s">
        <v>804</v>
      </c>
      <c r="C44" s="69" t="s">
        <v>76</v>
      </c>
      <c r="D44" s="69" t="s">
        <v>59</v>
      </c>
      <c r="E44" s="359" t="s">
        <v>32</v>
      </c>
      <c r="F44" s="197">
        <f t="shared" si="2"/>
        <v>40</v>
      </c>
      <c r="G44" s="197">
        <v>0</v>
      </c>
      <c r="H44" s="197"/>
      <c r="I44" s="197"/>
      <c r="J44" s="197"/>
      <c r="K44" s="197"/>
      <c r="L44" s="197"/>
      <c r="M44" s="197"/>
      <c r="N44" s="197"/>
      <c r="O44" s="197">
        <v>40</v>
      </c>
      <c r="P44" s="134"/>
      <c r="Q44" s="126"/>
      <c r="R44" s="350">
        <f t="shared" si="0"/>
        <v>0</v>
      </c>
      <c r="S44" s="350">
        <f t="shared" si="3"/>
        <v>0</v>
      </c>
      <c r="T44" s="350">
        <f t="shared" si="1"/>
        <v>0</v>
      </c>
      <c r="U44" s="65"/>
      <c r="V44" s="254"/>
      <c r="W44" s="254"/>
      <c r="X44" s="208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</row>
    <row r="45" spans="1:24" ht="84">
      <c r="A45" s="17">
        <v>36</v>
      </c>
      <c r="B45" s="45" t="s">
        <v>805</v>
      </c>
      <c r="C45" s="29" t="s">
        <v>77</v>
      </c>
      <c r="D45" s="21" t="s">
        <v>59</v>
      </c>
      <c r="E45" s="27" t="s">
        <v>32</v>
      </c>
      <c r="F45" s="17">
        <f t="shared" si="2"/>
        <v>4</v>
      </c>
      <c r="G45" s="95">
        <v>0</v>
      </c>
      <c r="H45" s="97">
        <v>3</v>
      </c>
      <c r="I45" s="99"/>
      <c r="J45" s="101"/>
      <c r="K45" s="107"/>
      <c r="L45" s="103">
        <v>1</v>
      </c>
      <c r="M45" s="103"/>
      <c r="N45" s="103"/>
      <c r="O45" s="376"/>
      <c r="P45" s="134"/>
      <c r="Q45" s="126"/>
      <c r="R45" s="134">
        <f t="shared" si="0"/>
        <v>0</v>
      </c>
      <c r="S45" s="134">
        <f t="shared" si="3"/>
        <v>0</v>
      </c>
      <c r="T45" s="134">
        <f t="shared" si="1"/>
        <v>0</v>
      </c>
      <c r="U45" s="14"/>
      <c r="V45" s="254"/>
      <c r="W45" s="254"/>
      <c r="X45" s="390"/>
    </row>
    <row r="46" spans="1:24" ht="84">
      <c r="A46" s="17">
        <v>37</v>
      </c>
      <c r="B46" s="45" t="s">
        <v>806</v>
      </c>
      <c r="C46" s="29" t="s">
        <v>33</v>
      </c>
      <c r="D46" s="21" t="s">
        <v>59</v>
      </c>
      <c r="E46" s="27" t="s">
        <v>62</v>
      </c>
      <c r="F46" s="17">
        <f t="shared" si="2"/>
        <v>2</v>
      </c>
      <c r="G46" s="95">
        <v>0</v>
      </c>
      <c r="H46" s="97">
        <v>2</v>
      </c>
      <c r="I46" s="99"/>
      <c r="J46" s="101"/>
      <c r="K46" s="107"/>
      <c r="L46" s="103"/>
      <c r="M46" s="103"/>
      <c r="N46" s="103"/>
      <c r="O46" s="376"/>
      <c r="P46" s="134"/>
      <c r="Q46" s="126"/>
      <c r="R46" s="134">
        <f t="shared" si="0"/>
        <v>0</v>
      </c>
      <c r="S46" s="134">
        <f t="shared" si="3"/>
        <v>0</v>
      </c>
      <c r="T46" s="134">
        <f t="shared" si="1"/>
        <v>0</v>
      </c>
      <c r="U46" s="14"/>
      <c r="V46" s="254"/>
      <c r="W46" s="254"/>
      <c r="X46" s="390"/>
    </row>
    <row r="47" spans="1:24" ht="51">
      <c r="A47" s="17">
        <v>38</v>
      </c>
      <c r="B47" s="84" t="s">
        <v>807</v>
      </c>
      <c r="C47" s="29" t="s">
        <v>33</v>
      </c>
      <c r="D47" s="21" t="s">
        <v>136</v>
      </c>
      <c r="E47" s="14" t="s">
        <v>30</v>
      </c>
      <c r="F47" s="17">
        <f t="shared" si="2"/>
        <v>2</v>
      </c>
      <c r="G47" s="95">
        <v>0</v>
      </c>
      <c r="H47" s="97">
        <v>1</v>
      </c>
      <c r="I47" s="99"/>
      <c r="J47" s="101"/>
      <c r="K47" s="107"/>
      <c r="L47" s="103"/>
      <c r="M47" s="103">
        <v>1</v>
      </c>
      <c r="N47" s="103"/>
      <c r="O47" s="376"/>
      <c r="P47" s="134"/>
      <c r="Q47" s="126"/>
      <c r="R47" s="134">
        <f t="shared" si="0"/>
        <v>0</v>
      </c>
      <c r="S47" s="134">
        <f t="shared" si="3"/>
        <v>0</v>
      </c>
      <c r="T47" s="134">
        <f t="shared" si="1"/>
        <v>0</v>
      </c>
      <c r="U47" s="14"/>
      <c r="V47" s="254"/>
      <c r="W47" s="254"/>
      <c r="X47" s="390"/>
    </row>
    <row r="48" spans="1:24" ht="73.5" customHeight="1">
      <c r="A48" s="17">
        <v>39</v>
      </c>
      <c r="B48" s="43" t="s">
        <v>808</v>
      </c>
      <c r="C48" s="29" t="s">
        <v>33</v>
      </c>
      <c r="D48" s="29" t="s">
        <v>137</v>
      </c>
      <c r="E48" s="27" t="s">
        <v>48</v>
      </c>
      <c r="F48" s="17">
        <f t="shared" si="2"/>
        <v>1</v>
      </c>
      <c r="G48" s="95">
        <v>0</v>
      </c>
      <c r="H48" s="97"/>
      <c r="I48" s="99"/>
      <c r="J48" s="102"/>
      <c r="K48" s="108"/>
      <c r="L48" s="103">
        <v>1</v>
      </c>
      <c r="M48" s="103"/>
      <c r="N48" s="103"/>
      <c r="O48" s="376"/>
      <c r="P48" s="134"/>
      <c r="Q48" s="126"/>
      <c r="R48" s="134">
        <f t="shared" si="0"/>
        <v>0</v>
      </c>
      <c r="S48" s="134">
        <f t="shared" si="3"/>
        <v>0</v>
      </c>
      <c r="T48" s="134">
        <f t="shared" si="1"/>
        <v>0</v>
      </c>
      <c r="U48" s="14"/>
      <c r="V48" s="254"/>
      <c r="W48" s="254"/>
      <c r="X48" s="390"/>
    </row>
    <row r="49" spans="1:24" ht="72.75" customHeight="1">
      <c r="A49" s="17">
        <v>40</v>
      </c>
      <c r="B49" s="45" t="s">
        <v>809</v>
      </c>
      <c r="C49" s="29" t="s">
        <v>68</v>
      </c>
      <c r="D49" s="29" t="s">
        <v>70</v>
      </c>
      <c r="E49" s="27" t="s">
        <v>32</v>
      </c>
      <c r="F49" s="17">
        <f t="shared" si="2"/>
        <v>1</v>
      </c>
      <c r="G49" s="96">
        <v>0</v>
      </c>
      <c r="H49" s="98"/>
      <c r="I49" s="100"/>
      <c r="J49" s="102"/>
      <c r="K49" s="108"/>
      <c r="L49" s="104"/>
      <c r="M49" s="104">
        <v>1</v>
      </c>
      <c r="N49" s="104"/>
      <c r="O49" s="377"/>
      <c r="P49" s="117"/>
      <c r="Q49" s="126"/>
      <c r="R49" s="134">
        <f t="shared" si="0"/>
        <v>0</v>
      </c>
      <c r="S49" s="134">
        <f t="shared" si="3"/>
        <v>0</v>
      </c>
      <c r="T49" s="134">
        <f t="shared" si="1"/>
        <v>0</v>
      </c>
      <c r="U49" s="28"/>
      <c r="V49" s="254"/>
      <c r="W49" s="254"/>
      <c r="X49" s="390"/>
    </row>
    <row r="50" spans="1:24" ht="63">
      <c r="A50" s="17">
        <v>41</v>
      </c>
      <c r="B50" s="45" t="s">
        <v>810</v>
      </c>
      <c r="C50" s="29"/>
      <c r="D50" s="29" t="s">
        <v>71</v>
      </c>
      <c r="E50" s="27" t="s">
        <v>32</v>
      </c>
      <c r="F50" s="17">
        <f t="shared" si="2"/>
        <v>6</v>
      </c>
      <c r="G50" s="96">
        <v>0</v>
      </c>
      <c r="H50" s="98"/>
      <c r="I50" s="100"/>
      <c r="J50" s="102"/>
      <c r="K50" s="108"/>
      <c r="L50" s="104">
        <v>6</v>
      </c>
      <c r="M50" s="104"/>
      <c r="N50" s="104"/>
      <c r="O50" s="377"/>
      <c r="P50" s="117"/>
      <c r="Q50" s="126"/>
      <c r="R50" s="134">
        <f t="shared" si="0"/>
        <v>0</v>
      </c>
      <c r="S50" s="134">
        <f t="shared" si="3"/>
        <v>0</v>
      </c>
      <c r="T50" s="134">
        <f t="shared" si="1"/>
        <v>0</v>
      </c>
      <c r="U50" s="28"/>
      <c r="V50" s="254"/>
      <c r="W50" s="254"/>
      <c r="X50" s="390"/>
    </row>
    <row r="51" spans="1:24" ht="63">
      <c r="A51" s="17">
        <v>42</v>
      </c>
      <c r="B51" s="45" t="s">
        <v>811</v>
      </c>
      <c r="C51" s="324"/>
      <c r="D51" s="29" t="s">
        <v>71</v>
      </c>
      <c r="E51" s="27" t="s">
        <v>30</v>
      </c>
      <c r="F51" s="17">
        <f t="shared" si="2"/>
        <v>1</v>
      </c>
      <c r="G51" s="96">
        <v>0</v>
      </c>
      <c r="H51" s="98"/>
      <c r="I51" s="100"/>
      <c r="J51" s="102"/>
      <c r="K51" s="108"/>
      <c r="L51" s="104">
        <v>1</v>
      </c>
      <c r="M51" s="104"/>
      <c r="N51" s="104"/>
      <c r="O51" s="377"/>
      <c r="P51" s="117"/>
      <c r="Q51" s="126"/>
      <c r="R51" s="134">
        <f t="shared" si="0"/>
        <v>0</v>
      </c>
      <c r="S51" s="134">
        <f t="shared" si="3"/>
        <v>0</v>
      </c>
      <c r="T51" s="134">
        <f t="shared" si="1"/>
        <v>0</v>
      </c>
      <c r="U51" s="28"/>
      <c r="V51" s="254"/>
      <c r="W51" s="254"/>
      <c r="X51" s="390"/>
    </row>
    <row r="52" spans="1:24" ht="63">
      <c r="A52" s="17">
        <v>43</v>
      </c>
      <c r="B52" s="45" t="s">
        <v>812</v>
      </c>
      <c r="C52" s="29" t="s">
        <v>33</v>
      </c>
      <c r="D52" s="29" t="s">
        <v>74</v>
      </c>
      <c r="E52" s="27" t="s">
        <v>30</v>
      </c>
      <c r="F52" s="17">
        <f t="shared" si="2"/>
        <v>1</v>
      </c>
      <c r="G52" s="96">
        <v>0</v>
      </c>
      <c r="H52" s="98"/>
      <c r="I52" s="100"/>
      <c r="J52" s="102"/>
      <c r="K52" s="108"/>
      <c r="L52" s="104">
        <v>1</v>
      </c>
      <c r="M52" s="104"/>
      <c r="N52" s="104"/>
      <c r="O52" s="377"/>
      <c r="P52" s="117"/>
      <c r="Q52" s="126"/>
      <c r="R52" s="134">
        <f t="shared" si="0"/>
        <v>0</v>
      </c>
      <c r="S52" s="134">
        <f t="shared" si="3"/>
        <v>0</v>
      </c>
      <c r="T52" s="134">
        <f t="shared" si="1"/>
        <v>0</v>
      </c>
      <c r="U52" s="28"/>
      <c r="V52" s="254"/>
      <c r="W52" s="254"/>
      <c r="X52" s="390"/>
    </row>
    <row r="53" spans="1:24" ht="63">
      <c r="A53" s="17">
        <v>44</v>
      </c>
      <c r="B53" s="43" t="s">
        <v>545</v>
      </c>
      <c r="C53" s="21" t="s">
        <v>33</v>
      </c>
      <c r="D53" s="21" t="s">
        <v>75</v>
      </c>
      <c r="E53" s="14" t="s">
        <v>30</v>
      </c>
      <c r="F53" s="17">
        <f t="shared" si="2"/>
        <v>22</v>
      </c>
      <c r="G53" s="96">
        <v>20</v>
      </c>
      <c r="H53" s="98">
        <v>1</v>
      </c>
      <c r="I53" s="100"/>
      <c r="J53" s="102"/>
      <c r="K53" s="108"/>
      <c r="L53" s="104">
        <v>1</v>
      </c>
      <c r="M53" s="104"/>
      <c r="N53" s="104"/>
      <c r="O53" s="377"/>
      <c r="P53" s="117"/>
      <c r="Q53" s="126"/>
      <c r="R53" s="134">
        <f t="shared" si="0"/>
        <v>0</v>
      </c>
      <c r="S53" s="134">
        <f t="shared" si="3"/>
        <v>0</v>
      </c>
      <c r="T53" s="134">
        <f t="shared" si="1"/>
        <v>0</v>
      </c>
      <c r="U53" s="28"/>
      <c r="V53" s="254"/>
      <c r="W53" s="254"/>
      <c r="X53" s="390"/>
    </row>
    <row r="54" spans="1:24" ht="32.25">
      <c r="A54" s="17">
        <v>45</v>
      </c>
      <c r="B54" s="45" t="s">
        <v>535</v>
      </c>
      <c r="C54" s="29" t="s">
        <v>165</v>
      </c>
      <c r="D54" s="29" t="s">
        <v>63</v>
      </c>
      <c r="E54" s="27" t="s">
        <v>146</v>
      </c>
      <c r="F54" s="17">
        <f t="shared" si="2"/>
        <v>1</v>
      </c>
      <c r="G54" s="96">
        <v>1</v>
      </c>
      <c r="H54" s="98"/>
      <c r="I54" s="100"/>
      <c r="J54" s="102"/>
      <c r="K54" s="108"/>
      <c r="L54" s="104"/>
      <c r="M54" s="104"/>
      <c r="N54" s="104"/>
      <c r="O54" s="377"/>
      <c r="P54" s="117"/>
      <c r="Q54" s="126"/>
      <c r="R54" s="134">
        <f t="shared" si="0"/>
        <v>0</v>
      </c>
      <c r="S54" s="134">
        <f t="shared" si="3"/>
        <v>0</v>
      </c>
      <c r="T54" s="134">
        <f t="shared" si="1"/>
        <v>0</v>
      </c>
      <c r="U54" s="28"/>
      <c r="V54" s="254"/>
      <c r="W54" s="254"/>
      <c r="X54" s="390"/>
    </row>
    <row r="55" spans="1:24" ht="76.5" customHeight="1">
      <c r="A55" s="17">
        <v>46</v>
      </c>
      <c r="B55" s="45" t="s">
        <v>813</v>
      </c>
      <c r="C55" s="29" t="s">
        <v>156</v>
      </c>
      <c r="D55" s="21" t="s">
        <v>75</v>
      </c>
      <c r="E55" s="27" t="s">
        <v>35</v>
      </c>
      <c r="F55" s="17">
        <f t="shared" si="2"/>
        <v>2</v>
      </c>
      <c r="G55" s="96">
        <v>0</v>
      </c>
      <c r="H55" s="98">
        <v>1</v>
      </c>
      <c r="I55" s="100"/>
      <c r="J55" s="102"/>
      <c r="K55" s="108"/>
      <c r="L55" s="104">
        <v>1</v>
      </c>
      <c r="M55" s="104"/>
      <c r="N55" s="104"/>
      <c r="O55" s="377"/>
      <c r="P55" s="117"/>
      <c r="Q55" s="126"/>
      <c r="R55" s="134">
        <f t="shared" si="0"/>
        <v>0</v>
      </c>
      <c r="S55" s="134">
        <f t="shared" si="3"/>
        <v>0</v>
      </c>
      <c r="T55" s="134">
        <f t="shared" si="1"/>
        <v>0</v>
      </c>
      <c r="U55" s="28"/>
      <c r="V55" s="254"/>
      <c r="W55" s="254"/>
      <c r="X55" s="390"/>
    </row>
    <row r="56" spans="1:24" ht="72.75" customHeight="1">
      <c r="A56" s="17">
        <v>47</v>
      </c>
      <c r="B56" s="43" t="s">
        <v>546</v>
      </c>
      <c r="C56" s="21" t="s">
        <v>358</v>
      </c>
      <c r="D56" s="21" t="s">
        <v>63</v>
      </c>
      <c r="E56" s="14" t="s">
        <v>359</v>
      </c>
      <c r="F56" s="17">
        <f t="shared" si="2"/>
        <v>1</v>
      </c>
      <c r="G56" s="95">
        <v>1</v>
      </c>
      <c r="H56" s="98"/>
      <c r="I56" s="100"/>
      <c r="J56" s="102"/>
      <c r="K56" s="108"/>
      <c r="L56" s="104"/>
      <c r="M56" s="104"/>
      <c r="N56" s="104"/>
      <c r="O56" s="377"/>
      <c r="P56" s="117"/>
      <c r="Q56" s="126"/>
      <c r="R56" s="134">
        <f t="shared" si="0"/>
        <v>0</v>
      </c>
      <c r="S56" s="134">
        <f t="shared" si="3"/>
        <v>0</v>
      </c>
      <c r="T56" s="134">
        <f t="shared" si="1"/>
        <v>0</v>
      </c>
      <c r="U56" s="28"/>
      <c r="V56" s="254"/>
      <c r="W56" s="254"/>
      <c r="X56" s="390"/>
    </row>
    <row r="57" spans="1:24" ht="84">
      <c r="A57" s="17">
        <v>48</v>
      </c>
      <c r="B57" s="45" t="s">
        <v>814</v>
      </c>
      <c r="C57" s="29" t="s">
        <v>33</v>
      </c>
      <c r="D57" s="21" t="s">
        <v>59</v>
      </c>
      <c r="E57" s="27" t="s">
        <v>30</v>
      </c>
      <c r="F57" s="17">
        <f t="shared" si="2"/>
        <v>1</v>
      </c>
      <c r="G57" s="95">
        <v>0</v>
      </c>
      <c r="H57" s="97"/>
      <c r="I57" s="99"/>
      <c r="J57" s="101"/>
      <c r="K57" s="107"/>
      <c r="L57" s="103">
        <v>1</v>
      </c>
      <c r="M57" s="103"/>
      <c r="N57" s="103"/>
      <c r="O57" s="377"/>
      <c r="P57" s="134"/>
      <c r="Q57" s="126"/>
      <c r="R57" s="134">
        <f t="shared" si="0"/>
        <v>0</v>
      </c>
      <c r="S57" s="134">
        <f t="shared" si="3"/>
        <v>0</v>
      </c>
      <c r="T57" s="134">
        <f t="shared" si="1"/>
        <v>0</v>
      </c>
      <c r="U57" s="14"/>
      <c r="V57" s="254"/>
      <c r="W57" s="254"/>
      <c r="X57" s="390"/>
    </row>
    <row r="58" spans="1:24" ht="84">
      <c r="A58" s="17">
        <v>49</v>
      </c>
      <c r="B58" s="45" t="s">
        <v>815</v>
      </c>
      <c r="C58" s="29"/>
      <c r="D58" s="21" t="s">
        <v>59</v>
      </c>
      <c r="E58" s="27" t="s">
        <v>38</v>
      </c>
      <c r="F58" s="17">
        <f t="shared" si="2"/>
        <v>1</v>
      </c>
      <c r="G58" s="95">
        <v>0</v>
      </c>
      <c r="H58" s="97">
        <v>1</v>
      </c>
      <c r="I58" s="99"/>
      <c r="J58" s="101"/>
      <c r="K58" s="107"/>
      <c r="L58" s="103"/>
      <c r="M58" s="103"/>
      <c r="N58" s="103"/>
      <c r="O58" s="377"/>
      <c r="P58" s="134"/>
      <c r="Q58" s="126"/>
      <c r="R58" s="134">
        <f t="shared" si="0"/>
        <v>0</v>
      </c>
      <c r="S58" s="134">
        <f t="shared" si="3"/>
        <v>0</v>
      </c>
      <c r="T58" s="134">
        <f t="shared" si="1"/>
        <v>0</v>
      </c>
      <c r="U58" s="14"/>
      <c r="V58" s="254"/>
      <c r="W58" s="254"/>
      <c r="X58" s="390"/>
    </row>
    <row r="59" spans="1:24" ht="66.75" customHeight="1">
      <c r="A59" s="17">
        <v>50</v>
      </c>
      <c r="B59" s="43" t="s">
        <v>816</v>
      </c>
      <c r="C59" s="399" t="s">
        <v>33</v>
      </c>
      <c r="D59" s="29" t="s">
        <v>526</v>
      </c>
      <c r="E59" s="93" t="s">
        <v>484</v>
      </c>
      <c r="F59" s="17">
        <f aca="true" t="shared" si="4" ref="F59:F82">SUM(G59:O59)</f>
        <v>1</v>
      </c>
      <c r="G59" s="95"/>
      <c r="H59" s="97"/>
      <c r="I59" s="99"/>
      <c r="J59" s="101"/>
      <c r="K59" s="107"/>
      <c r="L59" s="103">
        <v>1</v>
      </c>
      <c r="M59" s="103"/>
      <c r="N59" s="103"/>
      <c r="O59" s="376"/>
      <c r="P59" s="134"/>
      <c r="Q59" s="126"/>
      <c r="R59" s="134">
        <f aca="true" t="shared" si="5" ref="R59:R82">ROUND(P59*(1+Q59),2)</f>
        <v>0</v>
      </c>
      <c r="S59" s="134">
        <f t="shared" si="3"/>
        <v>0</v>
      </c>
      <c r="T59" s="134">
        <f aca="true" t="shared" si="6" ref="T59:T82">R59*F59</f>
        <v>0</v>
      </c>
      <c r="U59" s="14"/>
      <c r="V59" s="254"/>
      <c r="W59" s="254"/>
      <c r="X59" s="390"/>
    </row>
    <row r="60" spans="1:24" ht="66.75" customHeight="1">
      <c r="A60" s="17">
        <v>51</v>
      </c>
      <c r="B60" s="229" t="s">
        <v>817</v>
      </c>
      <c r="C60" s="223" t="s">
        <v>482</v>
      </c>
      <c r="D60" s="21" t="s">
        <v>527</v>
      </c>
      <c r="E60" s="14" t="s">
        <v>483</v>
      </c>
      <c r="F60" s="17">
        <f t="shared" si="4"/>
        <v>1</v>
      </c>
      <c r="G60" s="95"/>
      <c r="H60" s="97"/>
      <c r="I60" s="99"/>
      <c r="J60" s="101"/>
      <c r="K60" s="107"/>
      <c r="L60" s="103">
        <v>1</v>
      </c>
      <c r="M60" s="103"/>
      <c r="N60" s="103"/>
      <c r="O60" s="376"/>
      <c r="P60" s="134"/>
      <c r="Q60" s="126"/>
      <c r="R60" s="134">
        <f t="shared" si="5"/>
        <v>0</v>
      </c>
      <c r="S60" s="134">
        <f aca="true" t="shared" si="7" ref="S60:S82">P60*F60</f>
        <v>0</v>
      </c>
      <c r="T60" s="134">
        <f t="shared" si="6"/>
        <v>0</v>
      </c>
      <c r="U60" s="14"/>
      <c r="V60" s="254"/>
      <c r="W60" s="254"/>
      <c r="X60" s="390"/>
    </row>
    <row r="61" spans="1:24" ht="69" customHeight="1">
      <c r="A61" s="17">
        <v>52</v>
      </c>
      <c r="B61" s="229" t="s">
        <v>818</v>
      </c>
      <c r="C61" s="223" t="s">
        <v>480</v>
      </c>
      <c r="D61" s="21" t="s">
        <v>527</v>
      </c>
      <c r="E61" s="14" t="s">
        <v>479</v>
      </c>
      <c r="F61" s="17">
        <f t="shared" si="4"/>
        <v>1</v>
      </c>
      <c r="G61" s="95"/>
      <c r="H61" s="97"/>
      <c r="I61" s="99"/>
      <c r="J61" s="101"/>
      <c r="K61" s="107"/>
      <c r="L61" s="103">
        <v>1</v>
      </c>
      <c r="M61" s="363"/>
      <c r="N61" s="103"/>
      <c r="O61" s="376"/>
      <c r="P61" s="134"/>
      <c r="Q61" s="126"/>
      <c r="R61" s="134">
        <f t="shared" si="5"/>
        <v>0</v>
      </c>
      <c r="S61" s="134">
        <f t="shared" si="7"/>
        <v>0</v>
      </c>
      <c r="T61" s="134">
        <f t="shared" si="6"/>
        <v>0</v>
      </c>
      <c r="U61" s="14"/>
      <c r="V61" s="254"/>
      <c r="W61" s="254"/>
      <c r="X61" s="390"/>
    </row>
    <row r="62" spans="1:24" ht="69" customHeight="1">
      <c r="A62" s="17">
        <v>53</v>
      </c>
      <c r="B62" s="229" t="s">
        <v>819</v>
      </c>
      <c r="C62" s="223" t="s">
        <v>486</v>
      </c>
      <c r="D62" s="21" t="s">
        <v>478</v>
      </c>
      <c r="E62" s="14" t="s">
        <v>487</v>
      </c>
      <c r="F62" s="17">
        <f t="shared" si="4"/>
        <v>1</v>
      </c>
      <c r="G62" s="95"/>
      <c r="H62" s="97"/>
      <c r="I62" s="99"/>
      <c r="J62" s="101"/>
      <c r="K62" s="107"/>
      <c r="L62" s="103">
        <v>1</v>
      </c>
      <c r="M62" s="362"/>
      <c r="N62" s="103"/>
      <c r="O62" s="376"/>
      <c r="P62" s="134"/>
      <c r="Q62" s="126"/>
      <c r="R62" s="134">
        <f t="shared" si="5"/>
        <v>0</v>
      </c>
      <c r="S62" s="134">
        <f t="shared" si="7"/>
        <v>0</v>
      </c>
      <c r="T62" s="134">
        <f t="shared" si="6"/>
        <v>0</v>
      </c>
      <c r="U62" s="14"/>
      <c r="V62" s="254"/>
      <c r="W62" s="254"/>
      <c r="X62" s="390"/>
    </row>
    <row r="63" spans="1:24" ht="69" customHeight="1">
      <c r="A63" s="17">
        <v>54</v>
      </c>
      <c r="B63" s="400" t="s">
        <v>820</v>
      </c>
      <c r="C63" s="236" t="s">
        <v>488</v>
      </c>
      <c r="D63" s="22" t="s">
        <v>478</v>
      </c>
      <c r="E63" s="401" t="s">
        <v>489</v>
      </c>
      <c r="F63" s="17">
        <f t="shared" si="4"/>
        <v>1</v>
      </c>
      <c r="G63" s="364"/>
      <c r="H63" s="365"/>
      <c r="I63" s="366"/>
      <c r="J63" s="367"/>
      <c r="K63" s="368"/>
      <c r="L63" s="105">
        <v>1</v>
      </c>
      <c r="M63" s="369"/>
      <c r="N63" s="105"/>
      <c r="O63" s="378"/>
      <c r="P63" s="212"/>
      <c r="Q63" s="126"/>
      <c r="R63" s="134">
        <f t="shared" si="5"/>
        <v>0</v>
      </c>
      <c r="S63" s="134">
        <f t="shared" si="7"/>
        <v>0</v>
      </c>
      <c r="T63" s="134">
        <f t="shared" si="6"/>
        <v>0</v>
      </c>
      <c r="U63" s="14"/>
      <c r="V63" s="254"/>
      <c r="W63" s="254"/>
      <c r="X63" s="390"/>
    </row>
    <row r="64" spans="1:125" s="370" customFormat="1" ht="63.75" customHeight="1">
      <c r="A64" s="17">
        <v>55</v>
      </c>
      <c r="B64" s="202" t="s">
        <v>821</v>
      </c>
      <c r="C64" s="223" t="s">
        <v>156</v>
      </c>
      <c r="D64" s="21" t="s">
        <v>527</v>
      </c>
      <c r="E64" s="14" t="s">
        <v>495</v>
      </c>
      <c r="F64" s="17">
        <f t="shared" si="4"/>
        <v>1</v>
      </c>
      <c r="G64" s="95"/>
      <c r="H64" s="97"/>
      <c r="I64" s="99"/>
      <c r="J64" s="101"/>
      <c r="K64" s="107"/>
      <c r="L64" s="103">
        <v>1</v>
      </c>
      <c r="M64" s="103"/>
      <c r="N64" s="103"/>
      <c r="O64" s="376"/>
      <c r="P64" s="134"/>
      <c r="Q64" s="126"/>
      <c r="R64" s="134">
        <f t="shared" si="5"/>
        <v>0</v>
      </c>
      <c r="S64" s="134">
        <f t="shared" si="7"/>
        <v>0</v>
      </c>
      <c r="T64" s="134">
        <f t="shared" si="6"/>
        <v>0</v>
      </c>
      <c r="U64" s="14"/>
      <c r="V64" s="254"/>
      <c r="W64" s="254"/>
      <c r="X64" s="390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2"/>
      <c r="BM64" s="412"/>
      <c r="BN64" s="412"/>
      <c r="BO64" s="412"/>
      <c r="BP64" s="412"/>
      <c r="BQ64" s="412"/>
      <c r="BR64" s="412"/>
      <c r="BS64" s="412"/>
      <c r="BT64" s="412"/>
      <c r="BU64" s="412"/>
      <c r="BV64" s="412"/>
      <c r="BW64" s="412"/>
      <c r="BX64" s="412"/>
      <c r="BY64" s="412"/>
      <c r="BZ64" s="412"/>
      <c r="CA64" s="412"/>
      <c r="CB64" s="412"/>
      <c r="CC64" s="412"/>
      <c r="CD64" s="412"/>
      <c r="CE64" s="412"/>
      <c r="CF64" s="412"/>
      <c r="CG64" s="412"/>
      <c r="CH64" s="412"/>
      <c r="CI64" s="412"/>
      <c r="CJ64" s="412"/>
      <c r="CK64" s="412"/>
      <c r="CL64" s="412"/>
      <c r="CM64" s="412"/>
      <c r="CN64" s="412"/>
      <c r="CO64" s="412"/>
      <c r="CP64" s="412"/>
      <c r="CQ64" s="412"/>
      <c r="CR64" s="412"/>
      <c r="CS64" s="412"/>
      <c r="CT64" s="412"/>
      <c r="CU64" s="412"/>
      <c r="CV64" s="412"/>
      <c r="CW64" s="412"/>
      <c r="CX64" s="412"/>
      <c r="CY64" s="412"/>
      <c r="CZ64" s="412"/>
      <c r="DA64" s="412"/>
      <c r="DB64" s="412"/>
      <c r="DC64" s="412"/>
      <c r="DD64" s="412"/>
      <c r="DE64" s="412"/>
      <c r="DF64" s="412"/>
      <c r="DG64" s="412"/>
      <c r="DH64" s="412"/>
      <c r="DI64" s="412"/>
      <c r="DJ64" s="412"/>
      <c r="DK64" s="412"/>
      <c r="DL64" s="412"/>
      <c r="DM64" s="412"/>
      <c r="DN64" s="412"/>
      <c r="DO64" s="412"/>
      <c r="DP64" s="412"/>
      <c r="DQ64" s="412"/>
      <c r="DR64" s="412"/>
      <c r="DS64" s="412"/>
      <c r="DT64" s="412"/>
      <c r="DU64" s="412"/>
    </row>
    <row r="65" spans="1:24" ht="69" customHeight="1">
      <c r="A65" s="17">
        <v>56</v>
      </c>
      <c r="B65" s="229" t="s">
        <v>822</v>
      </c>
      <c r="C65" s="402" t="s">
        <v>33</v>
      </c>
      <c r="D65" s="21" t="s">
        <v>478</v>
      </c>
      <c r="E65" s="14" t="s">
        <v>495</v>
      </c>
      <c r="F65" s="17">
        <f t="shared" si="4"/>
        <v>1</v>
      </c>
      <c r="G65" s="95"/>
      <c r="H65" s="97"/>
      <c r="I65" s="99"/>
      <c r="J65" s="101"/>
      <c r="K65" s="107"/>
      <c r="L65" s="103">
        <v>1</v>
      </c>
      <c r="M65" s="363"/>
      <c r="N65" s="103"/>
      <c r="O65" s="376"/>
      <c r="P65" s="134"/>
      <c r="Q65" s="126"/>
      <c r="R65" s="134">
        <f t="shared" si="5"/>
        <v>0</v>
      </c>
      <c r="S65" s="134">
        <f t="shared" si="7"/>
        <v>0</v>
      </c>
      <c r="T65" s="134">
        <f t="shared" si="6"/>
        <v>0</v>
      </c>
      <c r="U65" s="14"/>
      <c r="V65" s="254"/>
      <c r="W65" s="254"/>
      <c r="X65" s="390"/>
    </row>
    <row r="66" spans="1:24" ht="69" customHeight="1">
      <c r="A66" s="17">
        <v>57</v>
      </c>
      <c r="B66" s="400" t="s">
        <v>823</v>
      </c>
      <c r="C66" s="236" t="s">
        <v>481</v>
      </c>
      <c r="D66" s="22" t="s">
        <v>527</v>
      </c>
      <c r="E66" s="401" t="s">
        <v>484</v>
      </c>
      <c r="F66" s="17">
        <f t="shared" si="4"/>
        <v>1</v>
      </c>
      <c r="G66" s="364"/>
      <c r="H66" s="365"/>
      <c r="I66" s="366"/>
      <c r="J66" s="367"/>
      <c r="K66" s="368"/>
      <c r="L66" s="105">
        <v>1</v>
      </c>
      <c r="M66" s="369"/>
      <c r="N66" s="103"/>
      <c r="O66" s="376"/>
      <c r="P66" s="134"/>
      <c r="Q66" s="126"/>
      <c r="R66" s="134">
        <f t="shared" si="5"/>
        <v>0</v>
      </c>
      <c r="S66" s="134">
        <f t="shared" si="7"/>
        <v>0</v>
      </c>
      <c r="T66" s="134">
        <f t="shared" si="6"/>
        <v>0</v>
      </c>
      <c r="U66" s="14"/>
      <c r="V66" s="254"/>
      <c r="W66" s="254"/>
      <c r="X66" s="390"/>
    </row>
    <row r="67" spans="1:125" s="370" customFormat="1" ht="69" customHeight="1">
      <c r="A67" s="17">
        <v>58</v>
      </c>
      <c r="B67" s="229" t="s">
        <v>761</v>
      </c>
      <c r="C67" s="223" t="s">
        <v>652</v>
      </c>
      <c r="D67" s="29" t="s">
        <v>63</v>
      </c>
      <c r="E67" s="14" t="s">
        <v>536</v>
      </c>
      <c r="F67" s="17">
        <f t="shared" si="4"/>
        <v>20</v>
      </c>
      <c r="G67" s="95">
        <v>20</v>
      </c>
      <c r="H67" s="97"/>
      <c r="I67" s="99"/>
      <c r="J67" s="101"/>
      <c r="K67" s="107"/>
      <c r="L67" s="103"/>
      <c r="M67" s="103"/>
      <c r="N67" s="103"/>
      <c r="O67" s="376"/>
      <c r="P67" s="134"/>
      <c r="Q67" s="126"/>
      <c r="R67" s="134">
        <f t="shared" si="5"/>
        <v>0</v>
      </c>
      <c r="S67" s="134">
        <f t="shared" si="7"/>
        <v>0</v>
      </c>
      <c r="T67" s="134">
        <f t="shared" si="6"/>
        <v>0</v>
      </c>
      <c r="U67" s="14"/>
      <c r="V67" s="254"/>
      <c r="W67" s="254"/>
      <c r="X67" s="390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2"/>
      <c r="BX67" s="412"/>
      <c r="BY67" s="412"/>
      <c r="BZ67" s="412"/>
      <c r="CA67" s="412"/>
      <c r="CB67" s="412"/>
      <c r="CC67" s="412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  <c r="CT67" s="412"/>
      <c r="CU67" s="412"/>
      <c r="CV67" s="412"/>
      <c r="CW67" s="412"/>
      <c r="CX67" s="412"/>
      <c r="CY67" s="412"/>
      <c r="CZ67" s="412"/>
      <c r="DA67" s="412"/>
      <c r="DB67" s="412"/>
      <c r="DC67" s="412"/>
      <c r="DD67" s="412"/>
      <c r="DE67" s="412"/>
      <c r="DF67" s="412"/>
      <c r="DG67" s="412"/>
      <c r="DH67" s="412"/>
      <c r="DI67" s="412"/>
      <c r="DJ67" s="412"/>
      <c r="DK67" s="412"/>
      <c r="DL67" s="412"/>
      <c r="DM67" s="412"/>
      <c r="DN67" s="412"/>
      <c r="DO67" s="412"/>
      <c r="DP67" s="412"/>
      <c r="DQ67" s="412"/>
      <c r="DR67" s="412"/>
      <c r="DS67" s="412"/>
      <c r="DT67" s="412"/>
      <c r="DU67" s="412"/>
    </row>
    <row r="68" spans="1:125" s="370" customFormat="1" ht="69" customHeight="1">
      <c r="A68" s="17">
        <v>59</v>
      </c>
      <c r="B68" s="400" t="s">
        <v>762</v>
      </c>
      <c r="C68" s="236" t="s">
        <v>537</v>
      </c>
      <c r="D68" s="196" t="s">
        <v>63</v>
      </c>
      <c r="E68" s="401" t="s">
        <v>538</v>
      </c>
      <c r="F68" s="17">
        <f t="shared" si="4"/>
        <v>1</v>
      </c>
      <c r="G68" s="95">
        <v>1</v>
      </c>
      <c r="H68" s="97"/>
      <c r="I68" s="99"/>
      <c r="J68" s="101"/>
      <c r="K68" s="107"/>
      <c r="L68" s="103"/>
      <c r="M68" s="103"/>
      <c r="N68" s="103"/>
      <c r="O68" s="376"/>
      <c r="P68" s="134"/>
      <c r="Q68" s="126"/>
      <c r="R68" s="134">
        <f t="shared" si="5"/>
        <v>0</v>
      </c>
      <c r="S68" s="134">
        <f t="shared" si="7"/>
        <v>0</v>
      </c>
      <c r="T68" s="134">
        <f t="shared" si="6"/>
        <v>0</v>
      </c>
      <c r="U68" s="14"/>
      <c r="V68" s="254"/>
      <c r="W68" s="254"/>
      <c r="X68" s="390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2"/>
      <c r="BX68" s="412"/>
      <c r="BY68" s="412"/>
      <c r="BZ68" s="412"/>
      <c r="CA68" s="412"/>
      <c r="CB68" s="412"/>
      <c r="CC68" s="412"/>
      <c r="CD68" s="412"/>
      <c r="CE68" s="412"/>
      <c r="CF68" s="412"/>
      <c r="CG68" s="412"/>
      <c r="CH68" s="412"/>
      <c r="CI68" s="412"/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412"/>
      <c r="CZ68" s="412"/>
      <c r="DA68" s="412"/>
      <c r="DB68" s="412"/>
      <c r="DC68" s="412"/>
      <c r="DD68" s="412"/>
      <c r="DE68" s="412"/>
      <c r="DF68" s="412"/>
      <c r="DG68" s="412"/>
      <c r="DH68" s="412"/>
      <c r="DI68" s="412"/>
      <c r="DJ68" s="412"/>
      <c r="DK68" s="412"/>
      <c r="DL68" s="412"/>
      <c r="DM68" s="412"/>
      <c r="DN68" s="412"/>
      <c r="DO68" s="412"/>
      <c r="DP68" s="412"/>
      <c r="DQ68" s="412"/>
      <c r="DR68" s="412"/>
      <c r="DS68" s="412"/>
      <c r="DT68" s="412"/>
      <c r="DU68" s="412"/>
    </row>
    <row r="69" spans="1:125" s="370" customFormat="1" ht="69" customHeight="1">
      <c r="A69" s="17">
        <v>60</v>
      </c>
      <c r="B69" s="203" t="s">
        <v>763</v>
      </c>
      <c r="C69" s="223" t="s">
        <v>539</v>
      </c>
      <c r="D69" s="29" t="s">
        <v>63</v>
      </c>
      <c r="E69" s="14" t="s">
        <v>146</v>
      </c>
      <c r="F69" s="17">
        <f t="shared" si="4"/>
        <v>20</v>
      </c>
      <c r="G69" s="403">
        <v>20</v>
      </c>
      <c r="H69" s="97"/>
      <c r="I69" s="99"/>
      <c r="J69" s="101"/>
      <c r="K69" s="107"/>
      <c r="L69" s="103"/>
      <c r="M69" s="103"/>
      <c r="N69" s="103"/>
      <c r="O69" s="376"/>
      <c r="P69" s="134"/>
      <c r="Q69" s="126"/>
      <c r="R69" s="134">
        <f t="shared" si="5"/>
        <v>0</v>
      </c>
      <c r="S69" s="134">
        <f t="shared" si="7"/>
        <v>0</v>
      </c>
      <c r="T69" s="134">
        <f t="shared" si="6"/>
        <v>0</v>
      </c>
      <c r="U69" s="14"/>
      <c r="V69" s="254"/>
      <c r="W69" s="254"/>
      <c r="X69" s="390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2"/>
      <c r="BX69" s="412"/>
      <c r="BY69" s="412"/>
      <c r="BZ69" s="412"/>
      <c r="CA69" s="412"/>
      <c r="CB69" s="412"/>
      <c r="CC69" s="412"/>
      <c r="CD69" s="412"/>
      <c r="CE69" s="412"/>
      <c r="CF69" s="412"/>
      <c r="CG69" s="412"/>
      <c r="CH69" s="412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2"/>
      <c r="DC69" s="412"/>
      <c r="DD69" s="412"/>
      <c r="DE69" s="412"/>
      <c r="DF69" s="412"/>
      <c r="DG69" s="412"/>
      <c r="DH69" s="412"/>
      <c r="DI69" s="412"/>
      <c r="DJ69" s="412"/>
      <c r="DK69" s="412"/>
      <c r="DL69" s="412"/>
      <c r="DM69" s="412"/>
      <c r="DN69" s="412"/>
      <c r="DO69" s="412"/>
      <c r="DP69" s="412"/>
      <c r="DQ69" s="412"/>
      <c r="DR69" s="412"/>
      <c r="DS69" s="412"/>
      <c r="DT69" s="412"/>
      <c r="DU69" s="412"/>
    </row>
    <row r="70" spans="1:125" s="370" customFormat="1" ht="92.25" customHeight="1">
      <c r="A70" s="17">
        <v>61</v>
      </c>
      <c r="B70" s="203" t="s">
        <v>764</v>
      </c>
      <c r="C70" s="223" t="s">
        <v>540</v>
      </c>
      <c r="D70" s="29" t="s">
        <v>63</v>
      </c>
      <c r="E70" s="404" t="s">
        <v>154</v>
      </c>
      <c r="F70" s="17">
        <f t="shared" si="4"/>
        <v>1</v>
      </c>
      <c r="G70" s="95">
        <v>1</v>
      </c>
      <c r="H70" s="97"/>
      <c r="I70" s="99"/>
      <c r="J70" s="101"/>
      <c r="K70" s="107"/>
      <c r="L70" s="103"/>
      <c r="M70" s="103"/>
      <c r="N70" s="103"/>
      <c r="O70" s="376"/>
      <c r="P70" s="134"/>
      <c r="Q70" s="126"/>
      <c r="R70" s="134">
        <f t="shared" si="5"/>
        <v>0</v>
      </c>
      <c r="S70" s="134">
        <f t="shared" si="7"/>
        <v>0</v>
      </c>
      <c r="T70" s="134">
        <f t="shared" si="6"/>
        <v>0</v>
      </c>
      <c r="U70" s="14"/>
      <c r="V70" s="254"/>
      <c r="W70" s="254"/>
      <c r="X70" s="390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2"/>
      <c r="BX70" s="412"/>
      <c r="BY70" s="412"/>
      <c r="BZ70" s="412"/>
      <c r="CA70" s="412"/>
      <c r="CB70" s="412"/>
      <c r="CC70" s="412"/>
      <c r="CD70" s="412"/>
      <c r="CE70" s="412"/>
      <c r="CF70" s="412"/>
      <c r="CG70" s="412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2"/>
      <c r="DC70" s="412"/>
      <c r="DD70" s="412"/>
      <c r="DE70" s="412"/>
      <c r="DF70" s="412"/>
      <c r="DG70" s="412"/>
      <c r="DH70" s="412"/>
      <c r="DI70" s="412"/>
      <c r="DJ70" s="412"/>
      <c r="DK70" s="412"/>
      <c r="DL70" s="412"/>
      <c r="DM70" s="412"/>
      <c r="DN70" s="412"/>
      <c r="DO70" s="412"/>
      <c r="DP70" s="412"/>
      <c r="DQ70" s="412"/>
      <c r="DR70" s="412"/>
      <c r="DS70" s="412"/>
      <c r="DT70" s="412"/>
      <c r="DU70" s="412"/>
    </row>
    <row r="71" spans="1:125" s="370" customFormat="1" ht="87.75" customHeight="1">
      <c r="A71" s="17">
        <v>62</v>
      </c>
      <c r="B71" s="203" t="s">
        <v>765</v>
      </c>
      <c r="C71" s="223" t="s">
        <v>541</v>
      </c>
      <c r="D71" s="29" t="s">
        <v>63</v>
      </c>
      <c r="E71" s="404" t="s">
        <v>154</v>
      </c>
      <c r="F71" s="17">
        <f t="shared" si="4"/>
        <v>1</v>
      </c>
      <c r="G71" s="95">
        <v>1</v>
      </c>
      <c r="H71" s="97"/>
      <c r="I71" s="99"/>
      <c r="J71" s="101"/>
      <c r="K71" s="107"/>
      <c r="L71" s="103"/>
      <c r="M71" s="103"/>
      <c r="N71" s="103"/>
      <c r="O71" s="376"/>
      <c r="P71" s="134"/>
      <c r="Q71" s="126"/>
      <c r="R71" s="134">
        <f t="shared" si="5"/>
        <v>0</v>
      </c>
      <c r="S71" s="134">
        <f t="shared" si="7"/>
        <v>0</v>
      </c>
      <c r="T71" s="134">
        <f t="shared" si="6"/>
        <v>0</v>
      </c>
      <c r="U71" s="14"/>
      <c r="V71" s="254"/>
      <c r="W71" s="254"/>
      <c r="X71" s="390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2"/>
      <c r="BV71" s="412"/>
      <c r="BW71" s="412"/>
      <c r="BX71" s="412"/>
      <c r="BY71" s="412"/>
      <c r="BZ71" s="412"/>
      <c r="CA71" s="412"/>
      <c r="CB71" s="412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2"/>
      <c r="DC71" s="412"/>
      <c r="DD71" s="412"/>
      <c r="DE71" s="412"/>
      <c r="DF71" s="412"/>
      <c r="DG71" s="412"/>
      <c r="DH71" s="412"/>
      <c r="DI71" s="412"/>
      <c r="DJ71" s="412"/>
      <c r="DK71" s="412"/>
      <c r="DL71" s="412"/>
      <c r="DM71" s="412"/>
      <c r="DN71" s="412"/>
      <c r="DO71" s="412"/>
      <c r="DP71" s="412"/>
      <c r="DQ71" s="412"/>
      <c r="DR71" s="412"/>
      <c r="DS71" s="412"/>
      <c r="DT71" s="412"/>
      <c r="DU71" s="412"/>
    </row>
    <row r="72" spans="1:125" s="370" customFormat="1" ht="81" customHeight="1">
      <c r="A72" s="17">
        <v>63</v>
      </c>
      <c r="B72" s="203" t="s">
        <v>766</v>
      </c>
      <c r="C72" s="223" t="s">
        <v>542</v>
      </c>
      <c r="D72" s="29" t="s">
        <v>63</v>
      </c>
      <c r="E72" s="14" t="s">
        <v>543</v>
      </c>
      <c r="F72" s="17">
        <f t="shared" si="4"/>
        <v>3</v>
      </c>
      <c r="G72" s="95">
        <v>3</v>
      </c>
      <c r="H72" s="97"/>
      <c r="I72" s="99"/>
      <c r="J72" s="101"/>
      <c r="K72" s="107"/>
      <c r="L72" s="103"/>
      <c r="M72" s="103"/>
      <c r="N72" s="103"/>
      <c r="O72" s="376"/>
      <c r="P72" s="134"/>
      <c r="Q72" s="126"/>
      <c r="R72" s="134">
        <f t="shared" si="5"/>
        <v>0</v>
      </c>
      <c r="S72" s="134">
        <f t="shared" si="7"/>
        <v>0</v>
      </c>
      <c r="T72" s="134">
        <f t="shared" si="6"/>
        <v>0</v>
      </c>
      <c r="U72" s="14"/>
      <c r="V72" s="254"/>
      <c r="W72" s="254"/>
      <c r="X72" s="390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2"/>
      <c r="BK72" s="412"/>
      <c r="BL72" s="412"/>
      <c r="BM72" s="412"/>
      <c r="BN72" s="412"/>
      <c r="BO72" s="412"/>
      <c r="BP72" s="412"/>
      <c r="BQ72" s="412"/>
      <c r="BR72" s="412"/>
      <c r="BS72" s="412"/>
      <c r="BT72" s="412"/>
      <c r="BU72" s="412"/>
      <c r="BV72" s="412"/>
      <c r="BW72" s="412"/>
      <c r="BX72" s="412"/>
      <c r="BY72" s="412"/>
      <c r="BZ72" s="412"/>
      <c r="CA72" s="412"/>
      <c r="CB72" s="412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2"/>
      <c r="DC72" s="412"/>
      <c r="DD72" s="412"/>
      <c r="DE72" s="412"/>
      <c r="DF72" s="412"/>
      <c r="DG72" s="412"/>
      <c r="DH72" s="412"/>
      <c r="DI72" s="412"/>
      <c r="DJ72" s="412"/>
      <c r="DK72" s="412"/>
      <c r="DL72" s="412"/>
      <c r="DM72" s="412"/>
      <c r="DN72" s="412"/>
      <c r="DO72" s="412"/>
      <c r="DP72" s="412"/>
      <c r="DQ72" s="412"/>
      <c r="DR72" s="412"/>
      <c r="DS72" s="412"/>
      <c r="DT72" s="412"/>
      <c r="DU72" s="412"/>
    </row>
    <row r="73" spans="1:125" s="370" customFormat="1" ht="69" customHeight="1">
      <c r="A73" s="17">
        <v>64</v>
      </c>
      <c r="B73" s="203" t="s">
        <v>666</v>
      </c>
      <c r="C73" s="223" t="s">
        <v>667</v>
      </c>
      <c r="D73" s="29" t="s">
        <v>677</v>
      </c>
      <c r="E73" s="14" t="s">
        <v>566</v>
      </c>
      <c r="F73" s="17">
        <f t="shared" si="4"/>
        <v>1</v>
      </c>
      <c r="G73" s="95"/>
      <c r="H73" s="97"/>
      <c r="I73" s="99"/>
      <c r="J73" s="101"/>
      <c r="K73" s="107"/>
      <c r="L73" s="103"/>
      <c r="M73" s="103">
        <v>1</v>
      </c>
      <c r="N73" s="103"/>
      <c r="O73" s="376"/>
      <c r="P73" s="134"/>
      <c r="Q73" s="126"/>
      <c r="R73" s="134">
        <f t="shared" si="5"/>
        <v>0</v>
      </c>
      <c r="S73" s="134">
        <f t="shared" si="7"/>
        <v>0</v>
      </c>
      <c r="T73" s="134">
        <f t="shared" si="6"/>
        <v>0</v>
      </c>
      <c r="U73" s="14"/>
      <c r="V73" s="254"/>
      <c r="W73" s="254"/>
      <c r="X73" s="390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2"/>
      <c r="BA73" s="412"/>
      <c r="BB73" s="412"/>
      <c r="BC73" s="412"/>
      <c r="BD73" s="412"/>
      <c r="BE73" s="412"/>
      <c r="BF73" s="412"/>
      <c r="BG73" s="412"/>
      <c r="BH73" s="412"/>
      <c r="BI73" s="412"/>
      <c r="BJ73" s="412"/>
      <c r="BK73" s="412"/>
      <c r="BL73" s="412"/>
      <c r="BM73" s="412"/>
      <c r="BN73" s="412"/>
      <c r="BO73" s="412"/>
      <c r="BP73" s="412"/>
      <c r="BQ73" s="412"/>
      <c r="BR73" s="412"/>
      <c r="BS73" s="412"/>
      <c r="BT73" s="412"/>
      <c r="BU73" s="412"/>
      <c r="BV73" s="412"/>
      <c r="BW73" s="412"/>
      <c r="BX73" s="412"/>
      <c r="BY73" s="412"/>
      <c r="BZ73" s="412"/>
      <c r="CA73" s="412"/>
      <c r="CB73" s="412"/>
      <c r="CC73" s="412"/>
      <c r="CD73" s="412"/>
      <c r="CE73" s="412"/>
      <c r="CF73" s="412"/>
      <c r="CG73" s="412"/>
      <c r="CH73" s="412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412"/>
      <c r="CZ73" s="412"/>
      <c r="DA73" s="412"/>
      <c r="DB73" s="412"/>
      <c r="DC73" s="412"/>
      <c r="DD73" s="412"/>
      <c r="DE73" s="412"/>
      <c r="DF73" s="412"/>
      <c r="DG73" s="412"/>
      <c r="DH73" s="412"/>
      <c r="DI73" s="412"/>
      <c r="DJ73" s="412"/>
      <c r="DK73" s="412"/>
      <c r="DL73" s="412"/>
      <c r="DM73" s="412"/>
      <c r="DN73" s="412"/>
      <c r="DO73" s="412"/>
      <c r="DP73" s="412"/>
      <c r="DQ73" s="412"/>
      <c r="DR73" s="412"/>
      <c r="DS73" s="412"/>
      <c r="DT73" s="412"/>
      <c r="DU73" s="412"/>
    </row>
    <row r="74" spans="1:125" s="370" customFormat="1" ht="69" customHeight="1">
      <c r="A74" s="488">
        <v>65</v>
      </c>
      <c r="B74" s="203" t="s">
        <v>701</v>
      </c>
      <c r="C74" s="473" t="s">
        <v>912</v>
      </c>
      <c r="D74" s="29" t="s">
        <v>678</v>
      </c>
      <c r="E74" s="14" t="s">
        <v>7</v>
      </c>
      <c r="F74" s="17">
        <f t="shared" si="4"/>
        <v>1</v>
      </c>
      <c r="G74" s="95"/>
      <c r="H74" s="97"/>
      <c r="I74" s="99"/>
      <c r="J74" s="101"/>
      <c r="K74" s="107"/>
      <c r="L74" s="103"/>
      <c r="M74" s="103">
        <v>1</v>
      </c>
      <c r="N74" s="103"/>
      <c r="O74" s="376"/>
      <c r="P74" s="134"/>
      <c r="Q74" s="126"/>
      <c r="R74" s="134">
        <f t="shared" si="5"/>
        <v>0</v>
      </c>
      <c r="S74" s="134">
        <f t="shared" si="7"/>
        <v>0</v>
      </c>
      <c r="T74" s="134">
        <f t="shared" si="6"/>
        <v>0</v>
      </c>
      <c r="U74" s="14"/>
      <c r="V74" s="254"/>
      <c r="W74" s="254"/>
      <c r="X74" s="390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V74" s="412"/>
      <c r="AW74" s="412"/>
      <c r="AX74" s="412"/>
      <c r="AY74" s="412"/>
      <c r="AZ74" s="412"/>
      <c r="BA74" s="412"/>
      <c r="BB74" s="412"/>
      <c r="BC74" s="412"/>
      <c r="BD74" s="412"/>
      <c r="BE74" s="412"/>
      <c r="BF74" s="412"/>
      <c r="BG74" s="412"/>
      <c r="BH74" s="412"/>
      <c r="BI74" s="412"/>
      <c r="BJ74" s="412"/>
      <c r="BK74" s="412"/>
      <c r="BL74" s="412"/>
      <c r="BM74" s="412"/>
      <c r="BN74" s="412"/>
      <c r="BO74" s="412"/>
      <c r="BP74" s="412"/>
      <c r="BQ74" s="412"/>
      <c r="BR74" s="412"/>
      <c r="BS74" s="412"/>
      <c r="BT74" s="412"/>
      <c r="BU74" s="412"/>
      <c r="BV74" s="412"/>
      <c r="BW74" s="412"/>
      <c r="BX74" s="412"/>
      <c r="BY74" s="412"/>
      <c r="BZ74" s="412"/>
      <c r="CA74" s="412"/>
      <c r="CB74" s="412"/>
      <c r="CC74" s="412"/>
      <c r="CD74" s="412"/>
      <c r="CE74" s="412"/>
      <c r="CF74" s="412"/>
      <c r="CG74" s="412"/>
      <c r="CH74" s="412"/>
      <c r="CI74" s="412"/>
      <c r="CJ74" s="412"/>
      <c r="CK74" s="412"/>
      <c r="CL74" s="412"/>
      <c r="CM74" s="412"/>
      <c r="CN74" s="412"/>
      <c r="CO74" s="412"/>
      <c r="CP74" s="412"/>
      <c r="CQ74" s="412"/>
      <c r="CR74" s="412"/>
      <c r="CS74" s="412"/>
      <c r="CT74" s="412"/>
      <c r="CU74" s="412"/>
      <c r="CV74" s="412"/>
      <c r="CW74" s="412"/>
      <c r="CX74" s="412"/>
      <c r="CY74" s="412"/>
      <c r="CZ74" s="412"/>
      <c r="DA74" s="412"/>
      <c r="DB74" s="412"/>
      <c r="DC74" s="412"/>
      <c r="DD74" s="412"/>
      <c r="DE74" s="412"/>
      <c r="DF74" s="412"/>
      <c r="DG74" s="412"/>
      <c r="DH74" s="412"/>
      <c r="DI74" s="412"/>
      <c r="DJ74" s="412"/>
      <c r="DK74" s="412"/>
      <c r="DL74" s="412"/>
      <c r="DM74" s="412"/>
      <c r="DN74" s="412"/>
      <c r="DO74" s="412"/>
      <c r="DP74" s="412"/>
      <c r="DQ74" s="412"/>
      <c r="DR74" s="412"/>
      <c r="DS74" s="412"/>
      <c r="DT74" s="412"/>
      <c r="DU74" s="412"/>
    </row>
    <row r="75" spans="1:125" s="370" customFormat="1" ht="69" customHeight="1">
      <c r="A75" s="488">
        <v>66</v>
      </c>
      <c r="B75" s="203" t="s">
        <v>670</v>
      </c>
      <c r="C75" s="473" t="s">
        <v>915</v>
      </c>
      <c r="D75" s="29" t="s">
        <v>63</v>
      </c>
      <c r="E75" s="14" t="s">
        <v>673</v>
      </c>
      <c r="F75" s="17">
        <f t="shared" si="4"/>
        <v>1</v>
      </c>
      <c r="G75" s="95"/>
      <c r="H75" s="97"/>
      <c r="I75" s="99"/>
      <c r="J75" s="101"/>
      <c r="K75" s="107"/>
      <c r="L75" s="103"/>
      <c r="M75" s="103">
        <v>1</v>
      </c>
      <c r="N75" s="103"/>
      <c r="O75" s="376"/>
      <c r="P75" s="134"/>
      <c r="Q75" s="126"/>
      <c r="R75" s="134">
        <f t="shared" si="5"/>
        <v>0</v>
      </c>
      <c r="S75" s="134">
        <f t="shared" si="7"/>
        <v>0</v>
      </c>
      <c r="T75" s="134">
        <f t="shared" si="6"/>
        <v>0</v>
      </c>
      <c r="U75" s="14"/>
      <c r="V75" s="254"/>
      <c r="W75" s="254"/>
      <c r="X75" s="390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2"/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2"/>
      <c r="AW75" s="412"/>
      <c r="AX75" s="412"/>
      <c r="AY75" s="412"/>
      <c r="AZ75" s="412"/>
      <c r="BA75" s="412"/>
      <c r="BB75" s="412"/>
      <c r="BC75" s="412"/>
      <c r="BD75" s="412"/>
      <c r="BE75" s="412"/>
      <c r="BF75" s="412"/>
      <c r="BG75" s="412"/>
      <c r="BH75" s="412"/>
      <c r="BI75" s="412"/>
      <c r="BJ75" s="412"/>
      <c r="BK75" s="412"/>
      <c r="BL75" s="412"/>
      <c r="BM75" s="412"/>
      <c r="BN75" s="412"/>
      <c r="BO75" s="412"/>
      <c r="BP75" s="412"/>
      <c r="BQ75" s="412"/>
      <c r="BR75" s="412"/>
      <c r="BS75" s="412"/>
      <c r="BT75" s="412"/>
      <c r="BU75" s="412"/>
      <c r="BV75" s="412"/>
      <c r="BW75" s="412"/>
      <c r="BX75" s="412"/>
      <c r="BY75" s="412"/>
      <c r="BZ75" s="412"/>
      <c r="CA75" s="412"/>
      <c r="CB75" s="412"/>
      <c r="CC75" s="412"/>
      <c r="CD75" s="412"/>
      <c r="CE75" s="412"/>
      <c r="CF75" s="412"/>
      <c r="CG75" s="412"/>
      <c r="CH75" s="412"/>
      <c r="CI75" s="412"/>
      <c r="CJ75" s="412"/>
      <c r="CK75" s="412"/>
      <c r="CL75" s="412"/>
      <c r="CM75" s="412"/>
      <c r="CN75" s="412"/>
      <c r="CO75" s="412"/>
      <c r="CP75" s="412"/>
      <c r="CQ75" s="412"/>
      <c r="CR75" s="412"/>
      <c r="CS75" s="412"/>
      <c r="CT75" s="412"/>
      <c r="CU75" s="412"/>
      <c r="CV75" s="412"/>
      <c r="CW75" s="412"/>
      <c r="CX75" s="412"/>
      <c r="CY75" s="412"/>
      <c r="CZ75" s="412"/>
      <c r="DA75" s="412"/>
      <c r="DB75" s="412"/>
      <c r="DC75" s="412"/>
      <c r="DD75" s="412"/>
      <c r="DE75" s="412"/>
      <c r="DF75" s="412"/>
      <c r="DG75" s="412"/>
      <c r="DH75" s="412"/>
      <c r="DI75" s="412"/>
      <c r="DJ75" s="412"/>
      <c r="DK75" s="412"/>
      <c r="DL75" s="412"/>
      <c r="DM75" s="412"/>
      <c r="DN75" s="412"/>
      <c r="DO75" s="412"/>
      <c r="DP75" s="412"/>
      <c r="DQ75" s="412"/>
      <c r="DR75" s="412"/>
      <c r="DS75" s="412"/>
      <c r="DT75" s="412"/>
      <c r="DU75" s="412"/>
    </row>
    <row r="76" spans="1:125" s="370" customFormat="1" ht="69" customHeight="1">
      <c r="A76" s="474">
        <v>67</v>
      </c>
      <c r="B76" s="475" t="s">
        <v>669</v>
      </c>
      <c r="C76" s="489" t="s">
        <v>824</v>
      </c>
      <c r="D76" s="476" t="s">
        <v>679</v>
      </c>
      <c r="E76" s="477" t="s">
        <v>159</v>
      </c>
      <c r="F76" s="474">
        <f t="shared" si="4"/>
        <v>1</v>
      </c>
      <c r="G76" s="478"/>
      <c r="H76" s="479"/>
      <c r="I76" s="480"/>
      <c r="J76" s="481"/>
      <c r="K76" s="482"/>
      <c r="L76" s="483"/>
      <c r="M76" s="483">
        <v>1</v>
      </c>
      <c r="N76" s="483"/>
      <c r="O76" s="484"/>
      <c r="P76" s="485"/>
      <c r="Q76" s="486"/>
      <c r="R76" s="485">
        <f t="shared" si="5"/>
        <v>0</v>
      </c>
      <c r="S76" s="485">
        <f t="shared" si="7"/>
        <v>0</v>
      </c>
      <c r="T76" s="485">
        <f t="shared" si="6"/>
        <v>0</v>
      </c>
      <c r="U76" s="477"/>
      <c r="V76" s="487"/>
      <c r="W76" s="487"/>
      <c r="X76" s="390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412"/>
      <c r="AN76" s="412"/>
      <c r="AO76" s="412"/>
      <c r="AP76" s="412"/>
      <c r="AQ76" s="412"/>
      <c r="AR76" s="412"/>
      <c r="AS76" s="412"/>
      <c r="AT76" s="412"/>
      <c r="AU76" s="412"/>
      <c r="AV76" s="412"/>
      <c r="AW76" s="412"/>
      <c r="AX76" s="412"/>
      <c r="AY76" s="412"/>
      <c r="AZ76" s="412"/>
      <c r="BA76" s="412"/>
      <c r="BB76" s="412"/>
      <c r="BC76" s="412"/>
      <c r="BD76" s="412"/>
      <c r="BE76" s="412"/>
      <c r="BF76" s="412"/>
      <c r="BG76" s="412"/>
      <c r="BH76" s="412"/>
      <c r="BI76" s="412"/>
      <c r="BJ76" s="412"/>
      <c r="BK76" s="412"/>
      <c r="BL76" s="412"/>
      <c r="BM76" s="412"/>
      <c r="BN76" s="412"/>
      <c r="BO76" s="412"/>
      <c r="BP76" s="412"/>
      <c r="BQ76" s="412"/>
      <c r="BR76" s="412"/>
      <c r="BS76" s="412"/>
      <c r="BT76" s="412"/>
      <c r="BU76" s="412"/>
      <c r="BV76" s="412"/>
      <c r="BW76" s="412"/>
      <c r="BX76" s="412"/>
      <c r="BY76" s="412"/>
      <c r="BZ76" s="412"/>
      <c r="CA76" s="412"/>
      <c r="CB76" s="412"/>
      <c r="CC76" s="412"/>
      <c r="CD76" s="412"/>
      <c r="CE76" s="412"/>
      <c r="CF76" s="412"/>
      <c r="CG76" s="412"/>
      <c r="CH76" s="412"/>
      <c r="CI76" s="412"/>
      <c r="CJ76" s="412"/>
      <c r="CK76" s="412"/>
      <c r="CL76" s="412"/>
      <c r="CM76" s="412"/>
      <c r="CN76" s="412"/>
      <c r="CO76" s="412"/>
      <c r="CP76" s="412"/>
      <c r="CQ76" s="412"/>
      <c r="CR76" s="412"/>
      <c r="CS76" s="412"/>
      <c r="CT76" s="412"/>
      <c r="CU76" s="412"/>
      <c r="CV76" s="412"/>
      <c r="CW76" s="412"/>
      <c r="CX76" s="412"/>
      <c r="CY76" s="412"/>
      <c r="CZ76" s="412"/>
      <c r="DA76" s="412"/>
      <c r="DB76" s="412"/>
      <c r="DC76" s="412"/>
      <c r="DD76" s="412"/>
      <c r="DE76" s="412"/>
      <c r="DF76" s="412"/>
      <c r="DG76" s="412"/>
      <c r="DH76" s="412"/>
      <c r="DI76" s="412"/>
      <c r="DJ76" s="412"/>
      <c r="DK76" s="412"/>
      <c r="DL76" s="412"/>
      <c r="DM76" s="412"/>
      <c r="DN76" s="412"/>
      <c r="DO76" s="412"/>
      <c r="DP76" s="412"/>
      <c r="DQ76" s="412"/>
      <c r="DR76" s="412"/>
      <c r="DS76" s="412"/>
      <c r="DT76" s="412"/>
      <c r="DU76" s="412"/>
    </row>
    <row r="77" spans="1:125" s="370" customFormat="1" ht="69" customHeight="1">
      <c r="A77" s="488">
        <v>68</v>
      </c>
      <c r="B77" s="203" t="s">
        <v>913</v>
      </c>
      <c r="C77" s="473" t="s">
        <v>914</v>
      </c>
      <c r="D77" s="29" t="s">
        <v>678</v>
      </c>
      <c r="E77" s="14" t="s">
        <v>361</v>
      </c>
      <c r="F77" s="17">
        <f t="shared" si="4"/>
        <v>1</v>
      </c>
      <c r="G77" s="95"/>
      <c r="H77" s="97"/>
      <c r="I77" s="99"/>
      <c r="J77" s="101"/>
      <c r="K77" s="107"/>
      <c r="L77" s="103"/>
      <c r="M77" s="103">
        <v>1</v>
      </c>
      <c r="N77" s="103"/>
      <c r="O77" s="376"/>
      <c r="P77" s="134"/>
      <c r="Q77" s="126"/>
      <c r="R77" s="134">
        <f t="shared" si="5"/>
        <v>0</v>
      </c>
      <c r="S77" s="134">
        <f t="shared" si="7"/>
        <v>0</v>
      </c>
      <c r="T77" s="134">
        <f t="shared" si="6"/>
        <v>0</v>
      </c>
      <c r="U77" s="14"/>
      <c r="V77" s="254"/>
      <c r="W77" s="254"/>
      <c r="X77" s="390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2"/>
      <c r="AX77" s="412"/>
      <c r="AY77" s="412"/>
      <c r="AZ77" s="412"/>
      <c r="BA77" s="412"/>
      <c r="BB77" s="412"/>
      <c r="BC77" s="412"/>
      <c r="BD77" s="412"/>
      <c r="BE77" s="412"/>
      <c r="BF77" s="412"/>
      <c r="BG77" s="412"/>
      <c r="BH77" s="412"/>
      <c r="BI77" s="412"/>
      <c r="BJ77" s="412"/>
      <c r="BK77" s="412"/>
      <c r="BL77" s="412"/>
      <c r="BM77" s="412"/>
      <c r="BN77" s="412"/>
      <c r="BO77" s="412"/>
      <c r="BP77" s="412"/>
      <c r="BQ77" s="412"/>
      <c r="BR77" s="412"/>
      <c r="BS77" s="412"/>
      <c r="BT77" s="412"/>
      <c r="BU77" s="412"/>
      <c r="BV77" s="412"/>
      <c r="BW77" s="412"/>
      <c r="BX77" s="412"/>
      <c r="BY77" s="412"/>
      <c r="BZ77" s="412"/>
      <c r="CA77" s="412"/>
      <c r="CB77" s="412"/>
      <c r="CC77" s="412"/>
      <c r="CD77" s="412"/>
      <c r="CE77" s="412"/>
      <c r="CF77" s="412"/>
      <c r="CG77" s="412"/>
      <c r="CH77" s="412"/>
      <c r="CI77" s="412"/>
      <c r="CJ77" s="412"/>
      <c r="CK77" s="412"/>
      <c r="CL77" s="412"/>
      <c r="CM77" s="412"/>
      <c r="CN77" s="412"/>
      <c r="CO77" s="412"/>
      <c r="CP77" s="412"/>
      <c r="CQ77" s="412"/>
      <c r="CR77" s="412"/>
      <c r="CS77" s="412"/>
      <c r="CT77" s="412"/>
      <c r="CU77" s="412"/>
      <c r="CV77" s="412"/>
      <c r="CW77" s="412"/>
      <c r="CX77" s="412"/>
      <c r="CY77" s="412"/>
      <c r="CZ77" s="412"/>
      <c r="DA77" s="412"/>
      <c r="DB77" s="412"/>
      <c r="DC77" s="412"/>
      <c r="DD77" s="412"/>
      <c r="DE77" s="412"/>
      <c r="DF77" s="412"/>
      <c r="DG77" s="412"/>
      <c r="DH77" s="412"/>
      <c r="DI77" s="412"/>
      <c r="DJ77" s="412"/>
      <c r="DK77" s="412"/>
      <c r="DL77" s="412"/>
      <c r="DM77" s="412"/>
      <c r="DN77" s="412"/>
      <c r="DO77" s="412"/>
      <c r="DP77" s="412"/>
      <c r="DQ77" s="412"/>
      <c r="DR77" s="412"/>
      <c r="DS77" s="412"/>
      <c r="DT77" s="412"/>
      <c r="DU77" s="412"/>
    </row>
    <row r="78" spans="1:125" s="370" customFormat="1" ht="69" customHeight="1">
      <c r="A78" s="17">
        <v>69</v>
      </c>
      <c r="B78" s="203" t="s">
        <v>671</v>
      </c>
      <c r="C78" s="223" t="s">
        <v>675</v>
      </c>
      <c r="D78" s="29" t="s">
        <v>678</v>
      </c>
      <c r="E78" s="14" t="s">
        <v>566</v>
      </c>
      <c r="F78" s="17">
        <f t="shared" si="4"/>
        <v>1</v>
      </c>
      <c r="G78" s="95"/>
      <c r="H78" s="97"/>
      <c r="I78" s="99"/>
      <c r="J78" s="101"/>
      <c r="K78" s="107"/>
      <c r="L78" s="103"/>
      <c r="M78" s="103">
        <v>1</v>
      </c>
      <c r="N78" s="103"/>
      <c r="O78" s="376"/>
      <c r="P78" s="134"/>
      <c r="Q78" s="126"/>
      <c r="R78" s="134">
        <f t="shared" si="5"/>
        <v>0</v>
      </c>
      <c r="S78" s="134">
        <f t="shared" si="7"/>
        <v>0</v>
      </c>
      <c r="T78" s="134">
        <f t="shared" si="6"/>
        <v>0</v>
      </c>
      <c r="U78" s="14"/>
      <c r="V78" s="254"/>
      <c r="W78" s="254"/>
      <c r="X78" s="390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2"/>
      <c r="BN78" s="412"/>
      <c r="BO78" s="412"/>
      <c r="BP78" s="412"/>
      <c r="BQ78" s="412"/>
      <c r="BR78" s="412"/>
      <c r="BS78" s="412"/>
      <c r="BT78" s="412"/>
      <c r="BU78" s="412"/>
      <c r="BV78" s="412"/>
      <c r="BW78" s="412"/>
      <c r="BX78" s="412"/>
      <c r="BY78" s="412"/>
      <c r="BZ78" s="412"/>
      <c r="CA78" s="412"/>
      <c r="CB78" s="412"/>
      <c r="CC78" s="412"/>
      <c r="CD78" s="412"/>
      <c r="CE78" s="412"/>
      <c r="CF78" s="412"/>
      <c r="CG78" s="412"/>
      <c r="CH78" s="412"/>
      <c r="CI78" s="412"/>
      <c r="CJ78" s="412"/>
      <c r="CK78" s="412"/>
      <c r="CL78" s="412"/>
      <c r="CM78" s="412"/>
      <c r="CN78" s="412"/>
      <c r="CO78" s="412"/>
      <c r="CP78" s="412"/>
      <c r="CQ78" s="412"/>
      <c r="CR78" s="412"/>
      <c r="CS78" s="412"/>
      <c r="CT78" s="412"/>
      <c r="CU78" s="412"/>
      <c r="CV78" s="412"/>
      <c r="CW78" s="412"/>
      <c r="CX78" s="412"/>
      <c r="CY78" s="412"/>
      <c r="CZ78" s="412"/>
      <c r="DA78" s="412"/>
      <c r="DB78" s="412"/>
      <c r="DC78" s="412"/>
      <c r="DD78" s="412"/>
      <c r="DE78" s="412"/>
      <c r="DF78" s="412"/>
      <c r="DG78" s="412"/>
      <c r="DH78" s="412"/>
      <c r="DI78" s="412"/>
      <c r="DJ78" s="412"/>
      <c r="DK78" s="412"/>
      <c r="DL78" s="412"/>
      <c r="DM78" s="412"/>
      <c r="DN78" s="412"/>
      <c r="DO78" s="412"/>
      <c r="DP78" s="412"/>
      <c r="DQ78" s="412"/>
      <c r="DR78" s="412"/>
      <c r="DS78" s="412"/>
      <c r="DT78" s="412"/>
      <c r="DU78" s="412"/>
    </row>
    <row r="79" spans="1:125" s="370" customFormat="1" ht="69" customHeight="1">
      <c r="A79" s="17">
        <v>70</v>
      </c>
      <c r="B79" s="203" t="s">
        <v>672</v>
      </c>
      <c r="C79" s="223"/>
      <c r="D79" s="29" t="s">
        <v>678</v>
      </c>
      <c r="E79" s="14" t="s">
        <v>674</v>
      </c>
      <c r="F79" s="17">
        <f t="shared" si="4"/>
        <v>1</v>
      </c>
      <c r="G79" s="95"/>
      <c r="H79" s="97"/>
      <c r="I79" s="99"/>
      <c r="J79" s="101"/>
      <c r="K79" s="107"/>
      <c r="L79" s="103"/>
      <c r="M79" s="103">
        <v>1</v>
      </c>
      <c r="N79" s="103"/>
      <c r="O79" s="376"/>
      <c r="P79" s="134"/>
      <c r="Q79" s="126"/>
      <c r="R79" s="134">
        <f t="shared" si="5"/>
        <v>0</v>
      </c>
      <c r="S79" s="134">
        <f t="shared" si="7"/>
        <v>0</v>
      </c>
      <c r="T79" s="134">
        <f t="shared" si="6"/>
        <v>0</v>
      </c>
      <c r="U79" s="14"/>
      <c r="V79" s="254"/>
      <c r="W79" s="254"/>
      <c r="X79" s="390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412"/>
      <c r="BM79" s="412"/>
      <c r="BN79" s="412"/>
      <c r="BO79" s="412"/>
      <c r="BP79" s="412"/>
      <c r="BQ79" s="412"/>
      <c r="BR79" s="412"/>
      <c r="BS79" s="412"/>
      <c r="BT79" s="412"/>
      <c r="BU79" s="412"/>
      <c r="BV79" s="412"/>
      <c r="BW79" s="412"/>
      <c r="BX79" s="412"/>
      <c r="BY79" s="412"/>
      <c r="BZ79" s="412"/>
      <c r="CA79" s="412"/>
      <c r="CB79" s="412"/>
      <c r="CC79" s="412"/>
      <c r="CD79" s="412"/>
      <c r="CE79" s="412"/>
      <c r="CF79" s="412"/>
      <c r="CG79" s="412"/>
      <c r="CH79" s="412"/>
      <c r="CI79" s="412"/>
      <c r="CJ79" s="412"/>
      <c r="CK79" s="412"/>
      <c r="CL79" s="412"/>
      <c r="CM79" s="412"/>
      <c r="CN79" s="412"/>
      <c r="CO79" s="412"/>
      <c r="CP79" s="412"/>
      <c r="CQ79" s="412"/>
      <c r="CR79" s="412"/>
      <c r="CS79" s="412"/>
      <c r="CT79" s="412"/>
      <c r="CU79" s="412"/>
      <c r="CV79" s="412"/>
      <c r="CW79" s="412"/>
      <c r="CX79" s="412"/>
      <c r="CY79" s="412"/>
      <c r="CZ79" s="412"/>
      <c r="DA79" s="412"/>
      <c r="DB79" s="412"/>
      <c r="DC79" s="412"/>
      <c r="DD79" s="412"/>
      <c r="DE79" s="412"/>
      <c r="DF79" s="412"/>
      <c r="DG79" s="412"/>
      <c r="DH79" s="412"/>
      <c r="DI79" s="412"/>
      <c r="DJ79" s="412"/>
      <c r="DK79" s="412"/>
      <c r="DL79" s="412"/>
      <c r="DM79" s="412"/>
      <c r="DN79" s="412"/>
      <c r="DO79" s="412"/>
      <c r="DP79" s="412"/>
      <c r="DQ79" s="412"/>
      <c r="DR79" s="412"/>
      <c r="DS79" s="412"/>
      <c r="DT79" s="412"/>
      <c r="DU79" s="412"/>
    </row>
    <row r="80" spans="1:125" s="370" customFormat="1" ht="69" customHeight="1">
      <c r="A80" s="17">
        <v>71</v>
      </c>
      <c r="B80" s="203" t="s">
        <v>668</v>
      </c>
      <c r="C80" s="223" t="s">
        <v>676</v>
      </c>
      <c r="D80" s="29" t="s">
        <v>678</v>
      </c>
      <c r="E80" s="14" t="s">
        <v>154</v>
      </c>
      <c r="F80" s="17">
        <f t="shared" si="4"/>
        <v>1</v>
      </c>
      <c r="G80" s="95"/>
      <c r="H80" s="97"/>
      <c r="I80" s="99"/>
      <c r="J80" s="101"/>
      <c r="K80" s="107"/>
      <c r="L80" s="103"/>
      <c r="M80" s="103">
        <v>1</v>
      </c>
      <c r="N80" s="103"/>
      <c r="O80" s="376"/>
      <c r="P80" s="134"/>
      <c r="Q80" s="126"/>
      <c r="R80" s="134">
        <f t="shared" si="5"/>
        <v>0</v>
      </c>
      <c r="S80" s="134">
        <f t="shared" si="7"/>
        <v>0</v>
      </c>
      <c r="T80" s="134">
        <f t="shared" si="6"/>
        <v>0</v>
      </c>
      <c r="U80" s="14"/>
      <c r="V80" s="254"/>
      <c r="W80" s="254"/>
      <c r="X80" s="390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12"/>
      <c r="BB80" s="412"/>
      <c r="BC80" s="412"/>
      <c r="BD80" s="412"/>
      <c r="BE80" s="412"/>
      <c r="BF80" s="412"/>
      <c r="BG80" s="412"/>
      <c r="BH80" s="412"/>
      <c r="BI80" s="412"/>
      <c r="BJ80" s="412"/>
      <c r="BK80" s="412"/>
      <c r="BL80" s="412"/>
      <c r="BM80" s="412"/>
      <c r="BN80" s="412"/>
      <c r="BO80" s="412"/>
      <c r="BP80" s="412"/>
      <c r="BQ80" s="412"/>
      <c r="BR80" s="412"/>
      <c r="BS80" s="412"/>
      <c r="BT80" s="412"/>
      <c r="BU80" s="412"/>
      <c r="BV80" s="412"/>
      <c r="BW80" s="412"/>
      <c r="BX80" s="412"/>
      <c r="BY80" s="412"/>
      <c r="BZ80" s="412"/>
      <c r="CA80" s="412"/>
      <c r="CB80" s="412"/>
      <c r="CC80" s="412"/>
      <c r="CD80" s="412"/>
      <c r="CE80" s="412"/>
      <c r="CF80" s="412"/>
      <c r="CG80" s="412"/>
      <c r="CH80" s="412"/>
      <c r="CI80" s="412"/>
      <c r="CJ80" s="412"/>
      <c r="CK80" s="412"/>
      <c r="CL80" s="412"/>
      <c r="CM80" s="412"/>
      <c r="CN80" s="412"/>
      <c r="CO80" s="412"/>
      <c r="CP80" s="412"/>
      <c r="CQ80" s="412"/>
      <c r="CR80" s="412"/>
      <c r="CS80" s="412"/>
      <c r="CT80" s="412"/>
      <c r="CU80" s="412"/>
      <c r="CV80" s="412"/>
      <c r="CW80" s="412"/>
      <c r="CX80" s="412"/>
      <c r="CY80" s="412"/>
      <c r="CZ80" s="412"/>
      <c r="DA80" s="412"/>
      <c r="DB80" s="412"/>
      <c r="DC80" s="412"/>
      <c r="DD80" s="412"/>
      <c r="DE80" s="412"/>
      <c r="DF80" s="412"/>
      <c r="DG80" s="412"/>
      <c r="DH80" s="412"/>
      <c r="DI80" s="412"/>
      <c r="DJ80" s="412"/>
      <c r="DK80" s="412"/>
      <c r="DL80" s="412"/>
      <c r="DM80" s="412"/>
      <c r="DN80" s="412"/>
      <c r="DO80" s="412"/>
      <c r="DP80" s="412"/>
      <c r="DQ80" s="412"/>
      <c r="DR80" s="412"/>
      <c r="DS80" s="412"/>
      <c r="DT80" s="412"/>
      <c r="DU80" s="412"/>
    </row>
    <row r="81" spans="1:125" s="370" customFormat="1" ht="69" customHeight="1">
      <c r="A81" s="17">
        <v>72</v>
      </c>
      <c r="B81" s="203" t="s">
        <v>664</v>
      </c>
      <c r="C81" s="223" t="s">
        <v>665</v>
      </c>
      <c r="D81" s="29" t="s">
        <v>678</v>
      </c>
      <c r="E81" s="14" t="s">
        <v>538</v>
      </c>
      <c r="F81" s="17">
        <f t="shared" si="4"/>
        <v>1</v>
      </c>
      <c r="G81" s="95"/>
      <c r="H81" s="97"/>
      <c r="I81" s="99"/>
      <c r="J81" s="101"/>
      <c r="K81" s="107"/>
      <c r="L81" s="103"/>
      <c r="M81" s="103">
        <v>1</v>
      </c>
      <c r="N81" s="103"/>
      <c r="O81" s="376"/>
      <c r="P81" s="134"/>
      <c r="Q81" s="126"/>
      <c r="R81" s="134">
        <f t="shared" si="5"/>
        <v>0</v>
      </c>
      <c r="S81" s="134">
        <f t="shared" si="7"/>
        <v>0</v>
      </c>
      <c r="T81" s="134">
        <f t="shared" si="6"/>
        <v>0</v>
      </c>
      <c r="U81" s="14"/>
      <c r="V81" s="254"/>
      <c r="W81" s="254"/>
      <c r="X81" s="390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412"/>
      <c r="BM81" s="412"/>
      <c r="BN81" s="412"/>
      <c r="BO81" s="412"/>
      <c r="BP81" s="412"/>
      <c r="BQ81" s="412"/>
      <c r="BR81" s="412"/>
      <c r="BS81" s="412"/>
      <c r="BT81" s="412"/>
      <c r="BU81" s="412"/>
      <c r="BV81" s="412"/>
      <c r="BW81" s="412"/>
      <c r="BX81" s="412"/>
      <c r="BY81" s="412"/>
      <c r="BZ81" s="412"/>
      <c r="CA81" s="412"/>
      <c r="CB81" s="412"/>
      <c r="CC81" s="412"/>
      <c r="CD81" s="412"/>
      <c r="CE81" s="412"/>
      <c r="CF81" s="412"/>
      <c r="CG81" s="412"/>
      <c r="CH81" s="412"/>
      <c r="CI81" s="412"/>
      <c r="CJ81" s="412"/>
      <c r="CK81" s="412"/>
      <c r="CL81" s="412"/>
      <c r="CM81" s="412"/>
      <c r="CN81" s="412"/>
      <c r="CO81" s="412"/>
      <c r="CP81" s="412"/>
      <c r="CQ81" s="412"/>
      <c r="CR81" s="412"/>
      <c r="CS81" s="412"/>
      <c r="CT81" s="412"/>
      <c r="CU81" s="412"/>
      <c r="CV81" s="412"/>
      <c r="CW81" s="412"/>
      <c r="CX81" s="412"/>
      <c r="CY81" s="412"/>
      <c r="CZ81" s="412"/>
      <c r="DA81" s="412"/>
      <c r="DB81" s="412"/>
      <c r="DC81" s="412"/>
      <c r="DD81" s="412"/>
      <c r="DE81" s="412"/>
      <c r="DF81" s="412"/>
      <c r="DG81" s="412"/>
      <c r="DH81" s="412"/>
      <c r="DI81" s="412"/>
      <c r="DJ81" s="412"/>
      <c r="DK81" s="412"/>
      <c r="DL81" s="412"/>
      <c r="DM81" s="412"/>
      <c r="DN81" s="412"/>
      <c r="DO81" s="412"/>
      <c r="DP81" s="412"/>
      <c r="DQ81" s="412"/>
      <c r="DR81" s="412"/>
      <c r="DS81" s="412"/>
      <c r="DT81" s="412"/>
      <c r="DU81" s="412"/>
    </row>
    <row r="82" spans="1:125" s="370" customFormat="1" ht="69" customHeight="1">
      <c r="A82" s="17">
        <v>73</v>
      </c>
      <c r="B82" s="203" t="s">
        <v>767</v>
      </c>
      <c r="C82" s="223" t="s">
        <v>547</v>
      </c>
      <c r="D82" s="29" t="s">
        <v>63</v>
      </c>
      <c r="E82" s="14" t="s">
        <v>154</v>
      </c>
      <c r="F82" s="17">
        <f t="shared" si="4"/>
        <v>4</v>
      </c>
      <c r="G82" s="95">
        <v>4</v>
      </c>
      <c r="H82" s="97"/>
      <c r="I82" s="99"/>
      <c r="J82" s="101"/>
      <c r="K82" s="107"/>
      <c r="L82" s="103"/>
      <c r="M82" s="103"/>
      <c r="N82" s="103"/>
      <c r="O82" s="376"/>
      <c r="P82" s="134"/>
      <c r="Q82" s="126"/>
      <c r="R82" s="134">
        <f t="shared" si="5"/>
        <v>0</v>
      </c>
      <c r="S82" s="134">
        <f t="shared" si="7"/>
        <v>0</v>
      </c>
      <c r="T82" s="134">
        <f t="shared" si="6"/>
        <v>0</v>
      </c>
      <c r="U82" s="14"/>
      <c r="V82" s="254"/>
      <c r="W82" s="254"/>
      <c r="X82" s="390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12"/>
      <c r="AT82" s="412"/>
      <c r="AU82" s="412"/>
      <c r="AV82" s="412"/>
      <c r="AW82" s="412"/>
      <c r="AX82" s="412"/>
      <c r="AY82" s="412"/>
      <c r="AZ82" s="412"/>
      <c r="BA82" s="412"/>
      <c r="BB82" s="412"/>
      <c r="BC82" s="412"/>
      <c r="BD82" s="412"/>
      <c r="BE82" s="412"/>
      <c r="BF82" s="412"/>
      <c r="BG82" s="412"/>
      <c r="BH82" s="412"/>
      <c r="BI82" s="412"/>
      <c r="BJ82" s="412"/>
      <c r="BK82" s="412"/>
      <c r="BL82" s="412"/>
      <c r="BM82" s="412"/>
      <c r="BN82" s="412"/>
      <c r="BO82" s="412"/>
      <c r="BP82" s="412"/>
      <c r="BQ82" s="412"/>
      <c r="BR82" s="412"/>
      <c r="BS82" s="412"/>
      <c r="BT82" s="412"/>
      <c r="BU82" s="412"/>
      <c r="BV82" s="412"/>
      <c r="BW82" s="412"/>
      <c r="BX82" s="412"/>
      <c r="BY82" s="412"/>
      <c r="BZ82" s="412"/>
      <c r="CA82" s="412"/>
      <c r="CB82" s="412"/>
      <c r="CC82" s="412"/>
      <c r="CD82" s="412"/>
      <c r="CE82" s="412"/>
      <c r="CF82" s="412"/>
      <c r="CG82" s="412"/>
      <c r="CH82" s="412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2"/>
      <c r="CY82" s="412"/>
      <c r="CZ82" s="412"/>
      <c r="DA82" s="412"/>
      <c r="DB82" s="412"/>
      <c r="DC82" s="412"/>
      <c r="DD82" s="412"/>
      <c r="DE82" s="412"/>
      <c r="DF82" s="412"/>
      <c r="DG82" s="412"/>
      <c r="DH82" s="412"/>
      <c r="DI82" s="412"/>
      <c r="DJ82" s="412"/>
      <c r="DK82" s="412"/>
      <c r="DL82" s="412"/>
      <c r="DM82" s="412"/>
      <c r="DN82" s="412"/>
      <c r="DO82" s="412"/>
      <c r="DP82" s="412"/>
      <c r="DQ82" s="412"/>
      <c r="DR82" s="412"/>
      <c r="DS82" s="412"/>
      <c r="DT82" s="412"/>
      <c r="DU82" s="412"/>
    </row>
    <row r="83" spans="1:24" ht="21.75" customHeight="1">
      <c r="A83" s="499" t="s">
        <v>11</v>
      </c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1"/>
      <c r="S83" s="200">
        <f>SUM(S10:S82)</f>
        <v>0</v>
      </c>
      <c r="T83" s="200">
        <f>SUM(T10:T82)</f>
        <v>0</v>
      </c>
      <c r="U83" s="30"/>
      <c r="V83" s="390"/>
      <c r="W83" s="390"/>
      <c r="X83" s="390"/>
    </row>
    <row r="84" spans="1:24" ht="12.75">
      <c r="A84" s="10"/>
      <c r="B84" s="490"/>
      <c r="C84" s="491"/>
      <c r="D84" s="94"/>
      <c r="E84" s="7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23"/>
      <c r="Q84" s="122"/>
      <c r="R84" s="123"/>
      <c r="S84" s="123"/>
      <c r="T84" s="123"/>
      <c r="U84" s="30"/>
      <c r="V84" s="390"/>
      <c r="W84" s="390"/>
      <c r="X84" s="390"/>
    </row>
    <row r="85" spans="1:24" ht="57" customHeight="1">
      <c r="A85" s="10"/>
      <c r="B85" s="490"/>
      <c r="C85" s="491"/>
      <c r="D85" s="94"/>
      <c r="E85" s="7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123"/>
      <c r="Q85" s="504" t="s">
        <v>342</v>
      </c>
      <c r="R85" s="498"/>
      <c r="S85" s="498"/>
      <c r="T85" s="498"/>
      <c r="U85" s="297"/>
      <c r="V85" s="390"/>
      <c r="W85" s="390"/>
      <c r="X85" s="390"/>
    </row>
  </sheetData>
  <sheetProtection/>
  <mergeCells count="8">
    <mergeCell ref="B85:C85"/>
    <mergeCell ref="L7:N7"/>
    <mergeCell ref="C8:D8"/>
    <mergeCell ref="S4:T4"/>
    <mergeCell ref="A83:R83"/>
    <mergeCell ref="B84:C84"/>
    <mergeCell ref="G7:I7"/>
    <mergeCell ref="Q85:T85"/>
  </mergeCells>
  <printOptions/>
  <pageMargins left="0.1968503937007874" right="0.1968503937007874" top="0.5118110236220472" bottom="0.5118110236220472" header="0.31496062992125984" footer="0.31496062992125984"/>
  <pageSetup fitToHeight="0" fitToWidth="1" horizontalDpi="600" verticalDpi="600" orientation="landscape" paperSize="9" scale="78" r:id="rId1"/>
  <rowBreaks count="1" manualBreakCount="1">
    <brk id="8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298" customWidth="1"/>
    <col min="7" max="7" width="8.00390625" style="298" hidden="1" customWidth="1"/>
    <col min="8" max="8" width="9.00390625" style="298" hidden="1" customWidth="1"/>
    <col min="9" max="9" width="9.421875" style="298" hidden="1" customWidth="1"/>
    <col min="10" max="10" width="8.57421875" style="298" hidden="1" customWidth="1"/>
    <col min="11" max="13" width="9.57421875" style="298" hidden="1" customWidth="1"/>
    <col min="14" max="14" width="9.421875" style="119" customWidth="1"/>
    <col min="15" max="15" width="7.421875" style="120" customWidth="1"/>
    <col min="16" max="16" width="9.57421875" style="119" customWidth="1"/>
    <col min="17" max="17" width="11.140625" style="119" customWidth="1"/>
    <col min="18" max="18" width="12.421875" style="119" customWidth="1"/>
    <col min="19" max="19" width="12.00390625" style="93" customWidth="1"/>
    <col min="20" max="20" width="15.421875" style="1" customWidth="1"/>
    <col min="21" max="21" width="23.28125" style="1" customWidth="1"/>
    <col min="22" max="16384" width="9.140625" style="1" customWidth="1"/>
  </cols>
  <sheetData>
    <row r="1" spans="1:19" ht="12.75">
      <c r="A1" s="7"/>
      <c r="B1" s="293" t="s">
        <v>344</v>
      </c>
      <c r="C1" s="8"/>
      <c r="D1" s="8"/>
      <c r="E1" s="8"/>
      <c r="F1" s="60"/>
      <c r="G1" s="60"/>
      <c r="H1" s="60"/>
      <c r="I1" s="60"/>
      <c r="J1" s="60"/>
      <c r="K1" s="60"/>
      <c r="L1" s="60"/>
      <c r="M1" s="60"/>
      <c r="N1" s="121"/>
      <c r="O1" s="122"/>
      <c r="P1" s="123"/>
      <c r="Q1" s="123"/>
      <c r="R1" s="132" t="s">
        <v>2</v>
      </c>
      <c r="S1" s="30"/>
    </row>
    <row r="2" spans="1:19" ht="12.75">
      <c r="A2" s="7"/>
      <c r="B2" s="293" t="s">
        <v>345</v>
      </c>
      <c r="C2" s="8"/>
      <c r="D2" s="8"/>
      <c r="E2" s="8"/>
      <c r="F2" s="60"/>
      <c r="G2" s="60"/>
      <c r="H2" s="60"/>
      <c r="I2" s="60"/>
      <c r="J2" s="60"/>
      <c r="K2" s="60"/>
      <c r="L2" s="60"/>
      <c r="M2" s="60"/>
      <c r="N2" s="124"/>
      <c r="O2" s="122"/>
      <c r="P2" s="123"/>
      <c r="Q2" s="123"/>
      <c r="R2" s="132" t="s">
        <v>880</v>
      </c>
      <c r="S2" s="30"/>
    </row>
    <row r="3" spans="1:19" ht="15.75">
      <c r="A3" s="7"/>
      <c r="B3" s="11" t="s">
        <v>12</v>
      </c>
      <c r="C3" s="12"/>
      <c r="D3" s="12"/>
      <c r="E3" s="12"/>
      <c r="F3" s="61"/>
      <c r="G3" s="61"/>
      <c r="H3" s="61"/>
      <c r="I3" s="61"/>
      <c r="J3" s="61"/>
      <c r="K3" s="61"/>
      <c r="L3" s="61"/>
      <c r="M3" s="61"/>
      <c r="N3" s="125"/>
      <c r="O3" s="122"/>
      <c r="P3" s="123"/>
      <c r="Q3" s="123"/>
      <c r="R3" s="123"/>
      <c r="S3" s="30"/>
    </row>
    <row r="4" spans="1:19" ht="15.75">
      <c r="A4" s="7"/>
      <c r="B4" s="11" t="s">
        <v>879</v>
      </c>
      <c r="C4" s="12"/>
      <c r="D4" s="12"/>
      <c r="E4" s="12"/>
      <c r="F4" s="61"/>
      <c r="G4" s="61"/>
      <c r="H4" s="61"/>
      <c r="I4" s="61"/>
      <c r="J4" s="61"/>
      <c r="K4" s="61"/>
      <c r="L4" s="61"/>
      <c r="M4" s="61"/>
      <c r="N4" s="125"/>
      <c r="O4" s="122"/>
      <c r="P4" s="123"/>
      <c r="Q4" s="123"/>
      <c r="R4" s="123"/>
      <c r="S4" s="30"/>
    </row>
    <row r="5" spans="1:19" ht="12.75">
      <c r="A5" s="13"/>
      <c r="B5" s="10" t="s">
        <v>443</v>
      </c>
      <c r="C5" s="13"/>
      <c r="D5" s="358"/>
      <c r="E5" s="13"/>
      <c r="F5" s="72"/>
      <c r="G5" s="569" t="s">
        <v>494</v>
      </c>
      <c r="H5" s="522"/>
      <c r="I5" s="523"/>
      <c r="J5" s="524" t="s">
        <v>352</v>
      </c>
      <c r="K5" s="522"/>
      <c r="L5" s="522"/>
      <c r="M5" s="523"/>
      <c r="N5" s="188"/>
      <c r="O5" s="186"/>
      <c r="P5" s="188"/>
      <c r="Q5" s="188"/>
      <c r="R5" s="188"/>
      <c r="S5" s="185"/>
    </row>
    <row r="6" spans="1:21" ht="20.25" customHeight="1">
      <c r="A6" s="286"/>
      <c r="B6" s="287"/>
      <c r="C6" s="528" t="s">
        <v>325</v>
      </c>
      <c r="D6" s="559"/>
      <c r="E6" s="286"/>
      <c r="F6" s="286"/>
      <c r="G6" s="286"/>
      <c r="H6" s="286"/>
      <c r="I6" s="286"/>
      <c r="J6" s="398" t="s">
        <v>704</v>
      </c>
      <c r="K6" s="255"/>
      <c r="L6" s="529" t="s">
        <v>396</v>
      </c>
      <c r="M6" s="520"/>
      <c r="N6" s="288"/>
      <c r="O6" s="289"/>
      <c r="P6" s="288"/>
      <c r="Q6" s="288"/>
      <c r="R6" s="288"/>
      <c r="S6" s="290"/>
      <c r="T6" s="460"/>
      <c r="U6" s="460"/>
    </row>
    <row r="7" spans="1:21" ht="117.75" customHeight="1">
      <c r="A7" s="248" t="s">
        <v>4</v>
      </c>
      <c r="B7" s="471" t="s">
        <v>889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324</v>
      </c>
      <c r="S7" s="248" t="s">
        <v>3</v>
      </c>
      <c r="T7" s="248" t="s">
        <v>894</v>
      </c>
      <c r="U7" s="248" t="s">
        <v>903</v>
      </c>
    </row>
    <row r="8" spans="1:21" ht="120" customHeight="1">
      <c r="A8" s="17">
        <v>1</v>
      </c>
      <c r="B8" s="27" t="s">
        <v>119</v>
      </c>
      <c r="C8" s="29" t="s">
        <v>102</v>
      </c>
      <c r="D8" s="29" t="s">
        <v>155</v>
      </c>
      <c r="E8" s="28" t="s">
        <v>23</v>
      </c>
      <c r="F8" s="197">
        <f>SUM(G8:M8)</f>
        <v>1</v>
      </c>
      <c r="G8" s="95">
        <v>1</v>
      </c>
      <c r="H8" s="97"/>
      <c r="I8" s="99">
        <v>0</v>
      </c>
      <c r="J8" s="101"/>
      <c r="K8" s="103"/>
      <c r="L8" s="103"/>
      <c r="M8" s="103"/>
      <c r="N8" s="190"/>
      <c r="O8" s="154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0"/>
      <c r="U8" s="460"/>
    </row>
    <row r="9" spans="1:21" ht="122.25" customHeight="1">
      <c r="A9" s="17">
        <v>2</v>
      </c>
      <c r="B9" s="27" t="s">
        <v>120</v>
      </c>
      <c r="C9" s="29" t="s">
        <v>129</v>
      </c>
      <c r="D9" s="29" t="s">
        <v>155</v>
      </c>
      <c r="E9" s="28" t="s">
        <v>23</v>
      </c>
      <c r="F9" s="197">
        <f>SUM(G9:M9)</f>
        <v>1</v>
      </c>
      <c r="G9" s="95">
        <v>1</v>
      </c>
      <c r="H9" s="97"/>
      <c r="I9" s="99">
        <v>0</v>
      </c>
      <c r="J9" s="101"/>
      <c r="K9" s="103"/>
      <c r="L9" s="103"/>
      <c r="M9" s="103"/>
      <c r="N9" s="190"/>
      <c r="O9" s="154"/>
      <c r="P9" s="134">
        <f>ROUND(N9*(1+O9),2)</f>
        <v>0</v>
      </c>
      <c r="Q9" s="134">
        <f>N9*F9</f>
        <v>0</v>
      </c>
      <c r="R9" s="134">
        <f>P9*F9</f>
        <v>0</v>
      </c>
      <c r="S9" s="14"/>
      <c r="T9" s="460"/>
      <c r="U9" s="460"/>
    </row>
    <row r="10" spans="1:22" ht="122.25" customHeight="1">
      <c r="A10" s="197">
        <v>3</v>
      </c>
      <c r="B10" s="65" t="s">
        <v>477</v>
      </c>
      <c r="C10" s="69" t="s">
        <v>103</v>
      </c>
      <c r="D10" s="69" t="s">
        <v>155</v>
      </c>
      <c r="E10" s="359" t="s">
        <v>104</v>
      </c>
      <c r="F10" s="197">
        <f>SUM(G10:M10)</f>
        <v>1</v>
      </c>
      <c r="G10" s="95">
        <v>1</v>
      </c>
      <c r="H10" s="97"/>
      <c r="I10" s="99">
        <v>0</v>
      </c>
      <c r="J10" s="101"/>
      <c r="K10" s="103"/>
      <c r="L10" s="103"/>
      <c r="M10" s="103"/>
      <c r="N10" s="190"/>
      <c r="O10" s="126"/>
      <c r="P10" s="350">
        <f>ROUND(N10*(1+O10),2)</f>
        <v>0</v>
      </c>
      <c r="Q10" s="350">
        <f>N10*F10</f>
        <v>0</v>
      </c>
      <c r="R10" s="350">
        <f>P10*F10</f>
        <v>0</v>
      </c>
      <c r="S10" s="65"/>
      <c r="T10" s="460"/>
      <c r="U10" s="460"/>
      <c r="V10" s="298"/>
    </row>
    <row r="11" spans="1:19" ht="15.75">
      <c r="A11" s="568" t="s">
        <v>11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216">
        <f>SUM(Q8:Q10)</f>
        <v>0</v>
      </c>
      <c r="R11" s="216">
        <f>SUM(R8:R10)</f>
        <v>0</v>
      </c>
      <c r="S11" s="106"/>
    </row>
    <row r="12" spans="1:18" ht="18.75" customHeight="1">
      <c r="A12" s="70"/>
      <c r="B12" s="70"/>
      <c r="C12" s="70"/>
      <c r="D12" s="70"/>
      <c r="E12" s="70"/>
      <c r="F12" s="73"/>
      <c r="G12" s="73"/>
      <c r="H12" s="73"/>
      <c r="I12" s="73"/>
      <c r="J12" s="73"/>
      <c r="K12" s="73"/>
      <c r="L12" s="73"/>
      <c r="M12" s="73"/>
      <c r="N12" s="189"/>
      <c r="O12" s="187"/>
      <c r="P12" s="189"/>
      <c r="Q12" s="189"/>
      <c r="R12" s="320"/>
    </row>
    <row r="13" spans="2:19" ht="12.75">
      <c r="B13" s="10"/>
      <c r="C13" s="10"/>
      <c r="D13" s="10"/>
      <c r="E13" s="10"/>
      <c r="F13" s="64"/>
      <c r="G13" s="64"/>
      <c r="H13" s="64"/>
      <c r="I13" s="64"/>
      <c r="J13" s="64"/>
      <c r="K13" s="64"/>
      <c r="L13" s="64"/>
      <c r="M13" s="64"/>
      <c r="N13" s="132"/>
      <c r="O13" s="131"/>
      <c r="P13" s="132"/>
      <c r="Q13" s="132"/>
      <c r="R13" s="132"/>
      <c r="S13" s="92"/>
    </row>
    <row r="14" spans="2:19" ht="56.25" customHeight="1">
      <c r="B14" s="10"/>
      <c r="C14" s="10"/>
      <c r="D14" s="10"/>
      <c r="E14" s="10"/>
      <c r="F14" s="64"/>
      <c r="G14" s="64"/>
      <c r="H14" s="64"/>
      <c r="I14" s="64"/>
      <c r="J14" s="64"/>
      <c r="K14" s="64"/>
      <c r="L14" s="64"/>
      <c r="M14" s="64"/>
      <c r="N14" s="504" t="s">
        <v>342</v>
      </c>
      <c r="O14" s="498"/>
      <c r="P14" s="498"/>
      <c r="Q14" s="498"/>
      <c r="R14" s="132"/>
      <c r="S14" s="92"/>
    </row>
    <row r="15" spans="2:19" ht="18" customHeight="1">
      <c r="B15" s="10"/>
      <c r="C15" s="10"/>
      <c r="D15" s="10"/>
      <c r="E15" s="10"/>
      <c r="F15" s="64"/>
      <c r="G15" s="64"/>
      <c r="H15" s="64"/>
      <c r="I15" s="64"/>
      <c r="J15" s="64"/>
      <c r="K15" s="64"/>
      <c r="L15" s="64"/>
      <c r="M15" s="64"/>
      <c r="N15" s="132"/>
      <c r="O15" s="131"/>
      <c r="P15" s="132"/>
      <c r="Q15" s="132"/>
      <c r="R15" s="132"/>
      <c r="S15" s="92"/>
    </row>
    <row r="16" spans="2:18" ht="19.5" customHeight="1">
      <c r="B16" s="10"/>
      <c r="C16" s="10"/>
      <c r="D16" s="7"/>
      <c r="E16" s="10"/>
      <c r="F16" s="62"/>
      <c r="G16" s="62"/>
      <c r="H16" s="62"/>
      <c r="I16" s="62"/>
      <c r="J16" s="62"/>
      <c r="K16" s="62"/>
      <c r="L16" s="62"/>
      <c r="M16" s="62"/>
      <c r="N16" s="123"/>
      <c r="O16" s="122"/>
      <c r="P16" s="123"/>
      <c r="Q16" s="123"/>
      <c r="R16" s="123"/>
    </row>
    <row r="18" ht="12.75">
      <c r="B18" s="7"/>
    </row>
  </sheetData>
  <sheetProtection/>
  <mergeCells count="6">
    <mergeCell ref="A11:P11"/>
    <mergeCell ref="C6:D6"/>
    <mergeCell ref="N14:Q14"/>
    <mergeCell ref="G5:I5"/>
    <mergeCell ref="J5:M5"/>
    <mergeCell ref="L6:M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7.00390625" style="0" customWidth="1"/>
    <col min="4" max="4" width="16.57421875" style="0" customWidth="1"/>
    <col min="5" max="5" width="11.57421875" style="0" customWidth="1"/>
    <col min="6" max="6" width="12.421875" style="63" customWidth="1"/>
    <col min="7" max="7" width="10.57421875" style="0" hidden="1" customWidth="1"/>
    <col min="8" max="8" width="8.57421875" style="0" hidden="1" customWidth="1"/>
    <col min="9" max="9" width="9.421875" style="0" hidden="1" customWidth="1"/>
    <col min="10" max="10" width="9.00390625" style="0" hidden="1" customWidth="1"/>
    <col min="11" max="13" width="7.57421875" style="0" hidden="1" customWidth="1"/>
    <col min="14" max="14" width="11.421875" style="118" customWidth="1"/>
    <col min="15" max="15" width="7.421875" style="111" customWidth="1"/>
    <col min="16" max="17" width="11.421875" style="118" customWidth="1"/>
    <col min="18" max="18" width="13.57421875" style="118" customWidth="1"/>
    <col min="19" max="20" width="12.00390625" style="0" customWidth="1"/>
    <col min="21" max="21" width="26.57421875" style="0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60"/>
      <c r="G2" s="8"/>
      <c r="H2" s="8"/>
      <c r="I2" s="8"/>
      <c r="J2" s="8"/>
      <c r="K2" s="8"/>
      <c r="L2" s="8"/>
      <c r="M2" s="8"/>
      <c r="N2" s="113"/>
      <c r="O2" s="110"/>
      <c r="P2" s="115"/>
      <c r="Q2" s="115"/>
      <c r="R2" s="148" t="s">
        <v>2</v>
      </c>
      <c r="S2" s="7"/>
    </row>
    <row r="3" spans="1:19" ht="15.75">
      <c r="A3" s="7"/>
      <c r="B3" s="11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4"/>
      <c r="O3" s="110"/>
      <c r="P3" s="115"/>
      <c r="Q3" s="115"/>
      <c r="R3" s="132" t="s">
        <v>880</v>
      </c>
      <c r="S3" s="7"/>
    </row>
    <row r="4" spans="1:19" ht="12.75">
      <c r="A4" s="7"/>
      <c r="B4" s="10" t="s">
        <v>879</v>
      </c>
      <c r="C4" s="7"/>
      <c r="D4" s="7"/>
      <c r="E4" s="7"/>
      <c r="F4" s="62"/>
      <c r="G4" s="7"/>
      <c r="H4" s="7"/>
      <c r="I4" s="7"/>
      <c r="J4" s="7"/>
      <c r="K4" s="7"/>
      <c r="L4" s="7"/>
      <c r="M4" s="7"/>
      <c r="N4" s="115"/>
      <c r="O4" s="110"/>
      <c r="P4" s="115"/>
      <c r="Q4" s="115"/>
      <c r="R4" s="115"/>
      <c r="S4" s="7"/>
    </row>
    <row r="5" spans="1:19" ht="18" customHeight="1">
      <c r="A5" s="13"/>
      <c r="B5" s="10" t="s">
        <v>109</v>
      </c>
      <c r="C5" s="13"/>
      <c r="D5" s="360"/>
      <c r="E5" s="13"/>
      <c r="F5" s="72"/>
      <c r="G5" s="521" t="s">
        <v>494</v>
      </c>
      <c r="H5" s="522"/>
      <c r="I5" s="522"/>
      <c r="J5" s="571" t="s">
        <v>352</v>
      </c>
      <c r="K5" s="571"/>
      <c r="L5" s="571"/>
      <c r="M5" s="571"/>
      <c r="N5" s="193"/>
      <c r="O5" s="191"/>
      <c r="P5" s="193"/>
      <c r="Q5" s="193"/>
      <c r="R5" s="193"/>
      <c r="S5" s="13"/>
    </row>
    <row r="6" spans="1:21" ht="15" customHeight="1">
      <c r="A6" s="286"/>
      <c r="B6" s="287"/>
      <c r="C6" s="528" t="s">
        <v>325</v>
      </c>
      <c r="D6" s="559"/>
      <c r="E6" s="286"/>
      <c r="F6" s="286"/>
      <c r="G6" s="286"/>
      <c r="H6" s="286"/>
      <c r="I6" s="286"/>
      <c r="J6" s="398" t="s">
        <v>490</v>
      </c>
      <c r="K6" s="248"/>
      <c r="L6" s="529" t="s">
        <v>396</v>
      </c>
      <c r="M6" s="520"/>
      <c r="N6" s="291"/>
      <c r="O6" s="292"/>
      <c r="P6" s="291"/>
      <c r="Q6" s="291"/>
      <c r="R6" s="291"/>
      <c r="S6" s="286"/>
      <c r="T6" s="470"/>
      <c r="U6" s="470"/>
    </row>
    <row r="7" spans="1:21" ht="106.5" customHeight="1">
      <c r="A7" s="248" t="s">
        <v>4</v>
      </c>
      <c r="B7" s="471" t="s">
        <v>889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894</v>
      </c>
      <c r="U7" s="248" t="s">
        <v>903</v>
      </c>
    </row>
    <row r="8" spans="1:21" ht="63.75" customHeight="1">
      <c r="A8" s="17">
        <v>1</v>
      </c>
      <c r="B8" s="27" t="s">
        <v>884</v>
      </c>
      <c r="C8" s="29" t="s">
        <v>118</v>
      </c>
      <c r="D8" s="21" t="s">
        <v>63</v>
      </c>
      <c r="E8" s="27" t="s">
        <v>24</v>
      </c>
      <c r="F8" s="17">
        <f>SUM(G8:M8)</f>
        <v>1</v>
      </c>
      <c r="G8" s="95">
        <v>1</v>
      </c>
      <c r="H8" s="97"/>
      <c r="I8" s="99"/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70"/>
      <c r="U8" s="470"/>
    </row>
    <row r="9" spans="1:18" ht="18.75" customHeight="1">
      <c r="A9" s="570" t="s">
        <v>11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142">
        <f>Q8</f>
        <v>0</v>
      </c>
      <c r="R9" s="142">
        <f>R8</f>
        <v>0</v>
      </c>
    </row>
    <row r="10" spans="1:18" ht="18.75" customHeight="1">
      <c r="A10" s="70"/>
      <c r="B10" s="70"/>
      <c r="C10" s="70"/>
      <c r="D10" s="70"/>
      <c r="E10" s="70"/>
      <c r="F10" s="73"/>
      <c r="G10" s="70"/>
      <c r="H10" s="70"/>
      <c r="I10" s="70"/>
      <c r="J10" s="70"/>
      <c r="K10" s="70"/>
      <c r="L10" s="70"/>
      <c r="M10" s="70"/>
      <c r="N10" s="194"/>
      <c r="O10" s="192"/>
      <c r="P10" s="194"/>
      <c r="Q10" s="194"/>
      <c r="R10" s="195"/>
    </row>
    <row r="11" spans="15:18" ht="50.25" customHeight="1">
      <c r="O11" s="504" t="s">
        <v>342</v>
      </c>
      <c r="P11" s="560"/>
      <c r="Q11" s="560"/>
      <c r="R11" s="560"/>
    </row>
    <row r="12" spans="2:19" ht="12.75">
      <c r="B12" s="10"/>
      <c r="C12" s="10"/>
      <c r="D12" s="10"/>
      <c r="E12" s="10"/>
      <c r="F12" s="64"/>
      <c r="G12" s="10"/>
      <c r="H12" s="10"/>
      <c r="I12" s="10"/>
      <c r="J12" s="10"/>
      <c r="K12" s="10"/>
      <c r="L12" s="10"/>
      <c r="M12" s="10"/>
      <c r="N12" s="148"/>
      <c r="O12" s="135"/>
      <c r="P12" s="148"/>
      <c r="Q12" s="148"/>
      <c r="R12" s="148"/>
      <c r="S12" s="67"/>
    </row>
    <row r="13" spans="2:19" ht="18" customHeight="1">
      <c r="B13" s="10"/>
      <c r="C13" s="10"/>
      <c r="D13" s="10"/>
      <c r="E13" s="10"/>
      <c r="F13" s="64"/>
      <c r="G13" s="10"/>
      <c r="H13" s="10"/>
      <c r="I13" s="10"/>
      <c r="J13" s="10"/>
      <c r="K13" s="10"/>
      <c r="L13" s="10"/>
      <c r="M13" s="10"/>
      <c r="N13" s="148"/>
      <c r="O13" s="135"/>
      <c r="P13" s="148"/>
      <c r="Q13" s="148"/>
      <c r="R13" s="148"/>
      <c r="S13" s="67"/>
    </row>
    <row r="14" spans="2:19" ht="18" customHeight="1">
      <c r="B14" s="10"/>
      <c r="C14" s="10"/>
      <c r="D14" s="10"/>
      <c r="E14" s="10"/>
      <c r="F14" s="64"/>
      <c r="G14" s="10"/>
      <c r="H14" s="10"/>
      <c r="I14" s="10"/>
      <c r="J14" s="10"/>
      <c r="K14" s="10"/>
      <c r="L14" s="10"/>
      <c r="M14" s="10"/>
      <c r="N14" s="148"/>
      <c r="O14" s="135"/>
      <c r="P14" s="148"/>
      <c r="Q14" s="148"/>
      <c r="R14" s="148"/>
      <c r="S14" s="67"/>
    </row>
    <row r="15" spans="2:19" ht="19.5" customHeight="1">
      <c r="B15" s="10"/>
      <c r="C15" s="10"/>
      <c r="D15" s="10"/>
      <c r="E15" s="10"/>
      <c r="F15" s="64"/>
      <c r="G15" s="10"/>
      <c r="H15" s="10"/>
      <c r="I15" s="10"/>
      <c r="J15" s="10"/>
      <c r="K15" s="10"/>
      <c r="L15" s="10"/>
      <c r="M15" s="10"/>
      <c r="N15" s="148"/>
      <c r="O15" s="135"/>
      <c r="P15" s="148"/>
      <c r="Q15" s="148"/>
      <c r="R15" s="148"/>
      <c r="S15" s="67"/>
    </row>
    <row r="17" ht="12.75">
      <c r="B17" s="7"/>
    </row>
    <row r="18" ht="12.75">
      <c r="N18" s="112"/>
    </row>
    <row r="19" ht="12.75">
      <c r="N19" s="112"/>
    </row>
  </sheetData>
  <sheetProtection/>
  <mergeCells count="6">
    <mergeCell ref="A9:P9"/>
    <mergeCell ref="C6:D6"/>
    <mergeCell ref="O11:R11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1.00390625" style="0" customWidth="1"/>
    <col min="4" max="4" width="18.57421875" style="0" customWidth="1"/>
    <col min="5" max="5" width="31.140625" style="0" customWidth="1"/>
    <col min="8" max="8" width="0" style="0" hidden="1" customWidth="1"/>
    <col min="11" max="11" width="12.7109375" style="0" customWidth="1"/>
    <col min="12" max="12" width="14.421875" style="0" customWidth="1"/>
    <col min="13" max="14" width="15.421875" style="0" customWidth="1"/>
    <col min="15" max="15" width="15.00390625" style="0" customWidth="1"/>
    <col min="16" max="16" width="21.28125" style="0" customWidth="1"/>
  </cols>
  <sheetData>
    <row r="1" spans="1:14" ht="12.75">
      <c r="A1" s="244"/>
      <c r="B1" s="293" t="s">
        <v>344</v>
      </c>
      <c r="C1" s="302"/>
      <c r="D1" s="245"/>
      <c r="E1" s="244"/>
      <c r="F1" s="244"/>
      <c r="G1" s="246"/>
      <c r="H1" s="246"/>
      <c r="I1" s="303"/>
      <c r="J1" s="304"/>
      <c r="K1" s="304"/>
      <c r="L1" s="303"/>
      <c r="M1" s="572"/>
      <c r="N1" s="572"/>
    </row>
    <row r="2" spans="1:14" ht="14.25">
      <c r="A2" s="24"/>
      <c r="B2" s="293" t="s">
        <v>345</v>
      </c>
      <c r="C2" s="305"/>
      <c r="D2" s="23"/>
      <c r="E2" s="153"/>
      <c r="F2" s="23"/>
      <c r="G2" s="23"/>
      <c r="H2" s="23"/>
      <c r="I2" s="23"/>
      <c r="J2" s="23"/>
      <c r="K2" s="23"/>
      <c r="L2" s="23"/>
      <c r="M2" s="25" t="s">
        <v>295</v>
      </c>
      <c r="N2" s="152"/>
    </row>
    <row r="3" spans="1:14" ht="12.75">
      <c r="A3" s="244"/>
      <c r="B3" s="244"/>
      <c r="C3" s="302"/>
      <c r="D3" s="245"/>
      <c r="E3" s="244"/>
      <c r="F3" s="244"/>
      <c r="G3" s="246"/>
      <c r="H3" s="246"/>
      <c r="I3" s="303"/>
      <c r="J3" s="304"/>
      <c r="K3" s="304"/>
      <c r="L3" s="303"/>
      <c r="M3" s="132" t="s">
        <v>880</v>
      </c>
      <c r="N3" s="244"/>
    </row>
    <row r="4" spans="1:14" ht="15.75">
      <c r="A4" s="217"/>
      <c r="B4" s="530" t="s">
        <v>167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5.75">
      <c r="A5" s="217"/>
      <c r="B5" s="436" t="s">
        <v>879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</row>
    <row r="6" spans="1:14" ht="12.75">
      <c r="A6" s="217"/>
      <c r="B6" s="573" t="s">
        <v>875</v>
      </c>
      <c r="C6" s="573"/>
      <c r="D6" s="573"/>
      <c r="E6" s="573"/>
      <c r="F6" s="217"/>
      <c r="G6" s="218"/>
      <c r="H6" s="218"/>
      <c r="I6" s="219"/>
      <c r="J6" s="220"/>
      <c r="K6" s="220"/>
      <c r="L6" s="219"/>
      <c r="M6" s="219"/>
      <c r="N6" s="217"/>
    </row>
    <row r="7" spans="1:16" ht="12.75">
      <c r="A7" s="266"/>
      <c r="B7" s="267"/>
      <c r="C7" s="306"/>
      <c r="D7" s="529" t="s">
        <v>325</v>
      </c>
      <c r="E7" s="496"/>
      <c r="F7" s="266"/>
      <c r="G7" s="268"/>
      <c r="H7" s="268"/>
      <c r="I7" s="269"/>
      <c r="J7" s="270"/>
      <c r="K7" s="270"/>
      <c r="L7" s="269"/>
      <c r="M7" s="269"/>
      <c r="N7" s="266"/>
      <c r="O7" s="470"/>
      <c r="P7" s="470"/>
    </row>
    <row r="8" spans="1:16" ht="127.5">
      <c r="A8" s="248" t="s">
        <v>4</v>
      </c>
      <c r="B8" s="248" t="s">
        <v>10</v>
      </c>
      <c r="C8" s="307" t="s">
        <v>883</v>
      </c>
      <c r="D8" s="271" t="s">
        <v>5</v>
      </c>
      <c r="E8" s="248" t="s">
        <v>110</v>
      </c>
      <c r="F8" s="248" t="s">
        <v>6</v>
      </c>
      <c r="G8" s="268" t="s">
        <v>168</v>
      </c>
      <c r="H8" s="431" t="s">
        <v>861</v>
      </c>
      <c r="I8" s="250" t="s">
        <v>321</v>
      </c>
      <c r="J8" s="272" t="s">
        <v>8</v>
      </c>
      <c r="K8" s="250" t="s">
        <v>322</v>
      </c>
      <c r="L8" s="250" t="s">
        <v>323</v>
      </c>
      <c r="M8" s="250" t="s">
        <v>327</v>
      </c>
      <c r="N8" s="248" t="s">
        <v>3</v>
      </c>
      <c r="O8" s="248" t="s">
        <v>894</v>
      </c>
      <c r="P8" s="248" t="s">
        <v>903</v>
      </c>
    </row>
    <row r="9" spans="1:16" ht="126">
      <c r="A9" s="202">
        <v>1</v>
      </c>
      <c r="B9" s="222" t="s">
        <v>201</v>
      </c>
      <c r="C9" s="308">
        <v>10006716</v>
      </c>
      <c r="D9" s="223" t="s">
        <v>202</v>
      </c>
      <c r="E9" s="21" t="s">
        <v>862</v>
      </c>
      <c r="F9" s="222" t="s">
        <v>305</v>
      </c>
      <c r="G9" s="224">
        <f>H9</f>
        <v>1</v>
      </c>
      <c r="H9" s="432">
        <v>1</v>
      </c>
      <c r="I9" s="434"/>
      <c r="J9" s="435"/>
      <c r="K9" s="225">
        <f aca="true" t="shared" si="0" ref="K9:K19">ROUND(I9*(1+J9),2)</f>
        <v>0</v>
      </c>
      <c r="L9" s="225">
        <f aca="true" t="shared" si="1" ref="L9:L19">I9*G9</f>
        <v>0</v>
      </c>
      <c r="M9" s="225">
        <f aca="true" t="shared" si="2" ref="M9:M19">K9*G9</f>
        <v>0</v>
      </c>
      <c r="N9" s="202"/>
      <c r="O9" s="470"/>
      <c r="P9" s="470"/>
    </row>
    <row r="10" spans="1:16" ht="126">
      <c r="A10" s="202">
        <v>2</v>
      </c>
      <c r="B10" s="222" t="s">
        <v>863</v>
      </c>
      <c r="C10" s="308">
        <v>10006721</v>
      </c>
      <c r="D10" s="223" t="s">
        <v>864</v>
      </c>
      <c r="E10" s="21" t="s">
        <v>862</v>
      </c>
      <c r="F10" s="222" t="s">
        <v>305</v>
      </c>
      <c r="G10" s="224">
        <f aca="true" t="shared" si="3" ref="G10:G19">H10</f>
        <v>1</v>
      </c>
      <c r="H10" s="432">
        <v>1</v>
      </c>
      <c r="I10" s="434"/>
      <c r="J10" s="435"/>
      <c r="K10" s="225">
        <f t="shared" si="0"/>
        <v>0</v>
      </c>
      <c r="L10" s="225">
        <f t="shared" si="1"/>
        <v>0</v>
      </c>
      <c r="M10" s="225">
        <f t="shared" si="2"/>
        <v>0</v>
      </c>
      <c r="N10" s="202"/>
      <c r="O10" s="470"/>
      <c r="P10" s="470"/>
    </row>
    <row r="11" spans="1:16" ht="126">
      <c r="A11" s="202">
        <v>3</v>
      </c>
      <c r="B11" s="222" t="s">
        <v>865</v>
      </c>
      <c r="C11" s="308">
        <v>10006724</v>
      </c>
      <c r="D11" s="223" t="s">
        <v>866</v>
      </c>
      <c r="E11" s="21" t="s">
        <v>862</v>
      </c>
      <c r="F11" s="222" t="s">
        <v>305</v>
      </c>
      <c r="G11" s="224">
        <f t="shared" si="3"/>
        <v>1</v>
      </c>
      <c r="H11" s="432">
        <v>1</v>
      </c>
      <c r="I11" s="434"/>
      <c r="J11" s="435"/>
      <c r="K11" s="225">
        <f t="shared" si="0"/>
        <v>0</v>
      </c>
      <c r="L11" s="225">
        <f t="shared" si="1"/>
        <v>0</v>
      </c>
      <c r="M11" s="225">
        <f t="shared" si="2"/>
        <v>0</v>
      </c>
      <c r="N11" s="202"/>
      <c r="O11" s="470"/>
      <c r="P11" s="470"/>
    </row>
    <row r="12" spans="1:16" ht="126">
      <c r="A12" s="202">
        <v>4</v>
      </c>
      <c r="B12" s="222" t="s">
        <v>212</v>
      </c>
      <c r="C12" s="308">
        <v>10006710</v>
      </c>
      <c r="D12" s="223" t="s">
        <v>867</v>
      </c>
      <c r="E12" s="21" t="s">
        <v>862</v>
      </c>
      <c r="F12" s="222" t="s">
        <v>305</v>
      </c>
      <c r="G12" s="224">
        <f t="shared" si="3"/>
        <v>1</v>
      </c>
      <c r="H12" s="432">
        <v>1</v>
      </c>
      <c r="I12" s="434"/>
      <c r="J12" s="435"/>
      <c r="K12" s="225">
        <f t="shared" si="0"/>
        <v>0</v>
      </c>
      <c r="L12" s="225">
        <f t="shared" si="1"/>
        <v>0</v>
      </c>
      <c r="M12" s="225">
        <f t="shared" si="2"/>
        <v>0</v>
      </c>
      <c r="N12" s="202"/>
      <c r="O12" s="470"/>
      <c r="P12" s="470"/>
    </row>
    <row r="13" spans="1:16" ht="126">
      <c r="A13" s="202">
        <v>5</v>
      </c>
      <c r="B13" s="222" t="s">
        <v>214</v>
      </c>
      <c r="C13" s="308">
        <v>10006712</v>
      </c>
      <c r="D13" s="223" t="s">
        <v>868</v>
      </c>
      <c r="E13" s="21" t="s">
        <v>862</v>
      </c>
      <c r="F13" s="222" t="s">
        <v>305</v>
      </c>
      <c r="G13" s="224">
        <f t="shared" si="3"/>
        <v>1</v>
      </c>
      <c r="H13" s="432">
        <v>1</v>
      </c>
      <c r="I13" s="434"/>
      <c r="J13" s="435"/>
      <c r="K13" s="225">
        <f t="shared" si="0"/>
        <v>0</v>
      </c>
      <c r="L13" s="225">
        <f t="shared" si="1"/>
        <v>0</v>
      </c>
      <c r="M13" s="225">
        <f t="shared" si="2"/>
        <v>0</v>
      </c>
      <c r="N13" s="202"/>
      <c r="O13" s="470"/>
      <c r="P13" s="470"/>
    </row>
    <row r="14" spans="1:16" ht="126">
      <c r="A14" s="202">
        <v>6</v>
      </c>
      <c r="B14" s="222" t="s">
        <v>197</v>
      </c>
      <c r="C14" s="308">
        <v>10006720</v>
      </c>
      <c r="D14" s="223" t="s">
        <v>386</v>
      </c>
      <c r="E14" s="21" t="s">
        <v>862</v>
      </c>
      <c r="F14" s="222" t="s">
        <v>297</v>
      </c>
      <c r="G14" s="224">
        <f t="shared" si="3"/>
        <v>1</v>
      </c>
      <c r="H14" s="432">
        <v>1</v>
      </c>
      <c r="I14" s="434"/>
      <c r="J14" s="435"/>
      <c r="K14" s="225">
        <f t="shared" si="0"/>
        <v>0</v>
      </c>
      <c r="L14" s="225">
        <f t="shared" si="1"/>
        <v>0</v>
      </c>
      <c r="M14" s="225">
        <f t="shared" si="2"/>
        <v>0</v>
      </c>
      <c r="N14" s="202"/>
      <c r="O14" s="470"/>
      <c r="P14" s="470"/>
    </row>
    <row r="15" spans="1:16" ht="126">
      <c r="A15" s="202">
        <v>7</v>
      </c>
      <c r="B15" s="222" t="s">
        <v>198</v>
      </c>
      <c r="C15" s="308">
        <v>10006718</v>
      </c>
      <c r="D15" s="223" t="s">
        <v>869</v>
      </c>
      <c r="E15" s="21" t="s">
        <v>862</v>
      </c>
      <c r="F15" s="222" t="s">
        <v>308</v>
      </c>
      <c r="G15" s="224">
        <f t="shared" si="3"/>
        <v>1</v>
      </c>
      <c r="H15" s="432">
        <v>1</v>
      </c>
      <c r="I15" s="434"/>
      <c r="J15" s="435"/>
      <c r="K15" s="225">
        <f t="shared" si="0"/>
        <v>0</v>
      </c>
      <c r="L15" s="225">
        <f t="shared" si="1"/>
        <v>0</v>
      </c>
      <c r="M15" s="225">
        <f t="shared" si="2"/>
        <v>0</v>
      </c>
      <c r="N15" s="202"/>
      <c r="O15" s="470"/>
      <c r="P15" s="470"/>
    </row>
    <row r="16" spans="1:16" ht="126">
      <c r="A16" s="202">
        <v>8</v>
      </c>
      <c r="B16" s="222" t="s">
        <v>203</v>
      </c>
      <c r="C16" s="308">
        <v>10006701</v>
      </c>
      <c r="D16" s="223" t="s">
        <v>870</v>
      </c>
      <c r="E16" s="21" t="s">
        <v>862</v>
      </c>
      <c r="F16" s="222" t="s">
        <v>871</v>
      </c>
      <c r="G16" s="224">
        <f t="shared" si="3"/>
        <v>1</v>
      </c>
      <c r="H16" s="432">
        <v>1</v>
      </c>
      <c r="I16" s="434"/>
      <c r="J16" s="435"/>
      <c r="K16" s="225">
        <f t="shared" si="0"/>
        <v>0</v>
      </c>
      <c r="L16" s="225">
        <f t="shared" si="1"/>
        <v>0</v>
      </c>
      <c r="M16" s="225">
        <f t="shared" si="2"/>
        <v>0</v>
      </c>
      <c r="N16" s="202"/>
      <c r="O16" s="470"/>
      <c r="P16" s="470"/>
    </row>
    <row r="17" spans="1:16" ht="126">
      <c r="A17" s="202">
        <v>9</v>
      </c>
      <c r="B17" s="222" t="s">
        <v>207</v>
      </c>
      <c r="C17" s="308">
        <v>10006703</v>
      </c>
      <c r="D17" s="223" t="s">
        <v>872</v>
      </c>
      <c r="E17" s="21" t="s">
        <v>862</v>
      </c>
      <c r="F17" s="222" t="s">
        <v>871</v>
      </c>
      <c r="G17" s="224">
        <f t="shared" si="3"/>
        <v>1</v>
      </c>
      <c r="H17" s="432">
        <v>1</v>
      </c>
      <c r="I17" s="434"/>
      <c r="J17" s="435"/>
      <c r="K17" s="225">
        <f t="shared" si="0"/>
        <v>0</v>
      </c>
      <c r="L17" s="225">
        <f t="shared" si="1"/>
        <v>0</v>
      </c>
      <c r="M17" s="225">
        <f t="shared" si="2"/>
        <v>0</v>
      </c>
      <c r="N17" s="202"/>
      <c r="O17" s="470"/>
      <c r="P17" s="470"/>
    </row>
    <row r="18" spans="1:16" ht="126">
      <c r="A18" s="202">
        <v>10</v>
      </c>
      <c r="B18" s="222" t="s">
        <v>208</v>
      </c>
      <c r="C18" s="308">
        <v>10006705</v>
      </c>
      <c r="D18" s="223" t="s">
        <v>873</v>
      </c>
      <c r="E18" s="21" t="s">
        <v>862</v>
      </c>
      <c r="F18" s="222" t="s">
        <v>871</v>
      </c>
      <c r="G18" s="224">
        <f t="shared" si="3"/>
        <v>1</v>
      </c>
      <c r="H18" s="432">
        <v>1</v>
      </c>
      <c r="I18" s="434"/>
      <c r="J18" s="435"/>
      <c r="K18" s="225">
        <f t="shared" si="0"/>
        <v>0</v>
      </c>
      <c r="L18" s="225">
        <f t="shared" si="1"/>
        <v>0</v>
      </c>
      <c r="M18" s="225">
        <f t="shared" si="2"/>
        <v>0</v>
      </c>
      <c r="N18" s="202"/>
      <c r="O18" s="470"/>
      <c r="P18" s="470"/>
    </row>
    <row r="19" spans="1:16" ht="126">
      <c r="A19" s="202">
        <v>11</v>
      </c>
      <c r="B19" s="222" t="s">
        <v>211</v>
      </c>
      <c r="C19" s="308">
        <v>10006707</v>
      </c>
      <c r="D19" s="223" t="s">
        <v>874</v>
      </c>
      <c r="E19" s="21" t="s">
        <v>862</v>
      </c>
      <c r="F19" s="222" t="s">
        <v>871</v>
      </c>
      <c r="G19" s="224">
        <f t="shared" si="3"/>
        <v>1</v>
      </c>
      <c r="H19" s="432">
        <v>1</v>
      </c>
      <c r="I19" s="434"/>
      <c r="J19" s="435"/>
      <c r="K19" s="225">
        <f t="shared" si="0"/>
        <v>0</v>
      </c>
      <c r="L19" s="225">
        <f t="shared" si="1"/>
        <v>0</v>
      </c>
      <c r="M19" s="225">
        <f t="shared" si="2"/>
        <v>0</v>
      </c>
      <c r="N19" s="202"/>
      <c r="O19" s="470"/>
      <c r="P19" s="470"/>
    </row>
    <row r="20" spans="1:14" ht="21.75" customHeight="1">
      <c r="A20" s="429"/>
      <c r="B20" s="430" t="s">
        <v>11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30">
        <f>SUM(L9:L19)</f>
        <v>0</v>
      </c>
      <c r="M20" s="430">
        <f>SUM(M9:M19)</f>
        <v>0</v>
      </c>
      <c r="N20" s="429"/>
    </row>
    <row r="23" spans="9:12" ht="47.25" customHeight="1">
      <c r="I23" s="574" t="s">
        <v>342</v>
      </c>
      <c r="J23" s="575"/>
      <c r="K23" s="575"/>
      <c r="L23" s="575"/>
    </row>
  </sheetData>
  <sheetProtection/>
  <mergeCells count="5">
    <mergeCell ref="M1:N1"/>
    <mergeCell ref="B4:N4"/>
    <mergeCell ref="B6:E6"/>
    <mergeCell ref="D7:E7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11" max="13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4.421875" style="67" customWidth="1"/>
    <col min="2" max="2" width="27.57421875" style="165" customWidth="1"/>
    <col min="3" max="3" width="16.421875" style="1" customWidth="1"/>
    <col min="4" max="4" width="27.421875" style="1" customWidth="1"/>
    <col min="5" max="5" width="9.57421875" style="1" customWidth="1"/>
    <col min="6" max="6" width="6.421875" style="298" customWidth="1"/>
    <col min="7" max="9" width="6.421875" style="298" hidden="1" customWidth="1"/>
    <col min="10" max="10" width="9.421875" style="298" hidden="1" customWidth="1"/>
    <col min="11" max="13" width="6.421875" style="298" hidden="1" customWidth="1"/>
    <col min="14" max="14" width="11.57421875" style="147" customWidth="1"/>
    <col min="15" max="15" width="7.57421875" style="120" customWidth="1"/>
    <col min="16" max="16" width="14.57421875" style="119" customWidth="1"/>
    <col min="17" max="17" width="13.421875" style="119" customWidth="1"/>
    <col min="18" max="18" width="14.57421875" style="119" customWidth="1"/>
    <col min="19" max="19" width="15.00390625" style="1" customWidth="1"/>
    <col min="20" max="20" width="15.140625" style="1" customWidth="1"/>
    <col min="21" max="21" width="30.85156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10"/>
      <c r="B3" s="204"/>
      <c r="C3" s="8"/>
      <c r="D3" s="8"/>
      <c r="E3" s="8"/>
      <c r="F3" s="60"/>
      <c r="G3" s="60"/>
      <c r="H3" s="60"/>
      <c r="I3" s="60"/>
      <c r="J3" s="60"/>
      <c r="K3" s="60"/>
      <c r="L3" s="60"/>
      <c r="M3" s="60"/>
      <c r="N3" s="143"/>
      <c r="O3" s="122"/>
      <c r="P3" s="123"/>
      <c r="Q3" s="123"/>
      <c r="R3" s="123" t="s">
        <v>2</v>
      </c>
      <c r="S3" s="7"/>
    </row>
    <row r="4" spans="1:19" ht="15.75">
      <c r="A4" s="10"/>
      <c r="B4" s="206" t="s">
        <v>12</v>
      </c>
      <c r="C4" s="54"/>
      <c r="D4" s="54"/>
      <c r="E4" s="12"/>
      <c r="F4" s="61"/>
      <c r="G4" s="61"/>
      <c r="H4" s="61"/>
      <c r="I4" s="61"/>
      <c r="J4" s="61"/>
      <c r="K4" s="61"/>
      <c r="L4" s="61"/>
      <c r="M4" s="61"/>
      <c r="N4" s="144"/>
      <c r="O4" s="122"/>
      <c r="P4" s="123"/>
      <c r="Q4" s="123"/>
      <c r="R4" s="132" t="s">
        <v>880</v>
      </c>
      <c r="S4" s="7"/>
    </row>
    <row r="5" spans="1:19" ht="16.5" customHeight="1">
      <c r="A5" s="10"/>
      <c r="B5" s="206" t="s">
        <v>879</v>
      </c>
      <c r="C5" s="54"/>
      <c r="D5" s="54"/>
      <c r="E5" s="12"/>
      <c r="F5" s="61"/>
      <c r="G5" s="61"/>
      <c r="H5" s="61"/>
      <c r="I5" s="61"/>
      <c r="J5" s="61"/>
      <c r="K5" s="61"/>
      <c r="L5" s="61"/>
      <c r="M5" s="61"/>
      <c r="N5" s="144"/>
      <c r="O5" s="122"/>
      <c r="P5" s="123"/>
      <c r="Q5" s="123"/>
      <c r="R5" s="123"/>
      <c r="S5" s="7"/>
    </row>
    <row r="6" spans="1:19" ht="26.25" customHeight="1">
      <c r="A6" s="66"/>
      <c r="B6" s="172" t="s">
        <v>416</v>
      </c>
      <c r="C6" s="7"/>
      <c r="D6" s="345"/>
      <c r="E6" s="7"/>
      <c r="F6" s="71"/>
      <c r="G6" s="502" t="s">
        <v>494</v>
      </c>
      <c r="H6" s="503"/>
      <c r="I6" s="508"/>
      <c r="J6" s="509" t="s">
        <v>352</v>
      </c>
      <c r="K6" s="503"/>
      <c r="L6" s="503"/>
      <c r="M6" s="508"/>
      <c r="N6" s="146"/>
      <c r="O6" s="122"/>
      <c r="P6" s="123"/>
      <c r="Q6" s="123"/>
      <c r="R6" s="123"/>
      <c r="S6" s="7"/>
    </row>
    <row r="7" spans="1:21" ht="17.25" customHeight="1">
      <c r="A7" s="252"/>
      <c r="B7" s="253"/>
      <c r="C7" s="495" t="s">
        <v>325</v>
      </c>
      <c r="D7" s="496"/>
      <c r="E7" s="254"/>
      <c r="F7" s="248"/>
      <c r="G7" s="248"/>
      <c r="H7" s="248"/>
      <c r="I7" s="248"/>
      <c r="J7" s="248" t="s">
        <v>490</v>
      </c>
      <c r="K7" s="248"/>
      <c r="L7" s="294" t="s">
        <v>396</v>
      </c>
      <c r="M7" s="294" t="s">
        <v>396</v>
      </c>
      <c r="N7" s="248"/>
      <c r="O7" s="257"/>
      <c r="P7" s="256"/>
      <c r="Q7" s="256"/>
      <c r="R7" s="256"/>
      <c r="S7" s="254"/>
      <c r="T7" s="460"/>
      <c r="U7" s="460"/>
    </row>
    <row r="8" spans="1:21" ht="78" customHeight="1">
      <c r="A8" s="248" t="s">
        <v>4</v>
      </c>
      <c r="B8" s="249" t="s">
        <v>889</v>
      </c>
      <c r="C8" s="248" t="s">
        <v>5</v>
      </c>
      <c r="D8" s="248" t="s">
        <v>110</v>
      </c>
      <c r="E8" s="248" t="s">
        <v>6</v>
      </c>
      <c r="F8" s="248" t="s">
        <v>164</v>
      </c>
      <c r="G8" s="248" t="s">
        <v>138</v>
      </c>
      <c r="H8" s="248" t="s">
        <v>139</v>
      </c>
      <c r="I8" s="248" t="s">
        <v>141</v>
      </c>
      <c r="J8" s="248" t="s">
        <v>140</v>
      </c>
      <c r="K8" s="248" t="s">
        <v>142</v>
      </c>
      <c r="L8" s="248" t="s">
        <v>143</v>
      </c>
      <c r="M8" s="248" t="s">
        <v>144</v>
      </c>
      <c r="N8" s="248" t="s">
        <v>326</v>
      </c>
      <c r="O8" s="251" t="s">
        <v>8</v>
      </c>
      <c r="P8" s="250" t="s">
        <v>322</v>
      </c>
      <c r="Q8" s="250" t="s">
        <v>323</v>
      </c>
      <c r="R8" s="250" t="s">
        <v>327</v>
      </c>
      <c r="S8" s="248" t="s">
        <v>3</v>
      </c>
      <c r="T8" s="248" t="s">
        <v>894</v>
      </c>
      <c r="U8" s="248" t="s">
        <v>903</v>
      </c>
    </row>
    <row r="9" spans="1:21" ht="82.5" customHeight="1">
      <c r="A9" s="17">
        <v>1</v>
      </c>
      <c r="B9" s="43" t="s">
        <v>417</v>
      </c>
      <c r="C9" s="21" t="s">
        <v>41</v>
      </c>
      <c r="D9" s="21" t="s">
        <v>67</v>
      </c>
      <c r="E9" s="14" t="s">
        <v>34</v>
      </c>
      <c r="F9" s="17">
        <f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438"/>
      <c r="O9" s="126"/>
      <c r="P9" s="134">
        <f aca="true" t="shared" si="0" ref="P9:P52">ROUND(N9*(1+O9),2)</f>
        <v>0</v>
      </c>
      <c r="Q9" s="136">
        <f aca="true" t="shared" si="1" ref="Q9:Q52">N9*F9</f>
        <v>0</v>
      </c>
      <c r="R9" s="136">
        <f aca="true" t="shared" si="2" ref="R9:R52">P9*F9</f>
        <v>0</v>
      </c>
      <c r="S9" s="32"/>
      <c r="T9" s="460"/>
      <c r="U9" s="460"/>
    </row>
    <row r="10" spans="1:21" ht="105" customHeight="1">
      <c r="A10" s="17">
        <v>2</v>
      </c>
      <c r="B10" s="45" t="s">
        <v>418</v>
      </c>
      <c r="C10" s="29" t="s">
        <v>15</v>
      </c>
      <c r="D10" s="21" t="s">
        <v>67</v>
      </c>
      <c r="E10" s="27" t="s">
        <v>42</v>
      </c>
      <c r="F10" s="17">
        <f aca="true" t="shared" si="3" ref="F10:F52">SUM(G10:M10)</f>
        <v>2</v>
      </c>
      <c r="G10" s="95">
        <v>0</v>
      </c>
      <c r="H10" s="97">
        <v>0</v>
      </c>
      <c r="I10" s="99">
        <v>2</v>
      </c>
      <c r="J10" s="101"/>
      <c r="K10" s="103"/>
      <c r="L10" s="103"/>
      <c r="M10" s="103"/>
      <c r="N10" s="438"/>
      <c r="O10" s="126"/>
      <c r="P10" s="134">
        <f t="shared" si="0"/>
        <v>0</v>
      </c>
      <c r="Q10" s="136">
        <f t="shared" si="1"/>
        <v>0</v>
      </c>
      <c r="R10" s="136">
        <f t="shared" si="2"/>
        <v>0</v>
      </c>
      <c r="S10" s="32"/>
      <c r="T10" s="460"/>
      <c r="U10" s="460"/>
    </row>
    <row r="11" spans="1:21" ht="74.25" customHeight="1">
      <c r="A11" s="17">
        <v>3</v>
      </c>
      <c r="B11" s="45" t="s">
        <v>419</v>
      </c>
      <c r="C11" s="196" t="s">
        <v>83</v>
      </c>
      <c r="D11" s="21" t="s">
        <v>67</v>
      </c>
      <c r="E11" s="49" t="s">
        <v>43</v>
      </c>
      <c r="F11" s="17">
        <f t="shared" si="3"/>
        <v>3</v>
      </c>
      <c r="G11" s="95">
        <v>0</v>
      </c>
      <c r="H11" s="97">
        <v>0</v>
      </c>
      <c r="I11" s="99">
        <v>3</v>
      </c>
      <c r="J11" s="101"/>
      <c r="K11" s="103"/>
      <c r="L11" s="103"/>
      <c r="M11" s="103"/>
      <c r="N11" s="438"/>
      <c r="O11" s="126"/>
      <c r="P11" s="134">
        <f t="shared" si="0"/>
        <v>0</v>
      </c>
      <c r="Q11" s="136">
        <f t="shared" si="1"/>
        <v>0</v>
      </c>
      <c r="R11" s="136">
        <f t="shared" si="2"/>
        <v>0</v>
      </c>
      <c r="S11" s="32"/>
      <c r="T11" s="460"/>
      <c r="U11" s="460"/>
    </row>
    <row r="12" spans="1:21" ht="75.75" customHeight="1">
      <c r="A12" s="17">
        <v>4</v>
      </c>
      <c r="B12" s="43" t="s">
        <v>420</v>
      </c>
      <c r="C12" s="21" t="s">
        <v>40</v>
      </c>
      <c r="D12" s="21" t="s">
        <v>67</v>
      </c>
      <c r="E12" s="14" t="s">
        <v>36</v>
      </c>
      <c r="F12" s="17">
        <f t="shared" si="3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438"/>
      <c r="O12" s="126"/>
      <c r="P12" s="134">
        <f t="shared" si="0"/>
        <v>0</v>
      </c>
      <c r="Q12" s="136">
        <f t="shared" si="1"/>
        <v>0</v>
      </c>
      <c r="R12" s="136">
        <f t="shared" si="2"/>
        <v>0</v>
      </c>
      <c r="S12" s="32"/>
      <c r="T12" s="460"/>
      <c r="U12" s="460"/>
    </row>
    <row r="13" spans="1:21" ht="73.5">
      <c r="A13" s="17">
        <v>5</v>
      </c>
      <c r="B13" s="45" t="s">
        <v>421</v>
      </c>
      <c r="C13" s="21" t="s">
        <v>445</v>
      </c>
      <c r="D13" s="199" t="s">
        <v>67</v>
      </c>
      <c r="E13" s="27" t="s">
        <v>32</v>
      </c>
      <c r="F13" s="17">
        <f t="shared" si="3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438"/>
      <c r="O13" s="126"/>
      <c r="P13" s="134">
        <f t="shared" si="0"/>
        <v>0</v>
      </c>
      <c r="Q13" s="136">
        <f t="shared" si="1"/>
        <v>0</v>
      </c>
      <c r="R13" s="136">
        <f t="shared" si="2"/>
        <v>0</v>
      </c>
      <c r="S13" s="32"/>
      <c r="T13" s="460"/>
      <c r="U13" s="460"/>
    </row>
    <row r="14" spans="1:21" ht="38.25" customHeight="1">
      <c r="A14" s="17">
        <v>6</v>
      </c>
      <c r="B14" s="43" t="s">
        <v>548</v>
      </c>
      <c r="C14" s="21" t="s">
        <v>446</v>
      </c>
      <c r="D14" s="21" t="s">
        <v>63</v>
      </c>
      <c r="E14" s="14" t="s">
        <v>32</v>
      </c>
      <c r="F14" s="17">
        <f t="shared" si="3"/>
        <v>4</v>
      </c>
      <c r="G14" s="95">
        <v>4</v>
      </c>
      <c r="H14" s="97">
        <v>0</v>
      </c>
      <c r="I14" s="99">
        <v>0</v>
      </c>
      <c r="J14" s="101"/>
      <c r="K14" s="103"/>
      <c r="L14" s="103"/>
      <c r="M14" s="103"/>
      <c r="N14" s="438"/>
      <c r="O14" s="126"/>
      <c r="P14" s="134">
        <f t="shared" si="0"/>
        <v>0</v>
      </c>
      <c r="Q14" s="136">
        <f t="shared" si="1"/>
        <v>0</v>
      </c>
      <c r="R14" s="136">
        <f t="shared" si="2"/>
        <v>0</v>
      </c>
      <c r="S14" s="18"/>
      <c r="T14" s="460"/>
      <c r="U14" s="460"/>
    </row>
    <row r="15" spans="1:21" ht="39" customHeight="1">
      <c r="A15" s="17">
        <v>7</v>
      </c>
      <c r="B15" s="43" t="s">
        <v>549</v>
      </c>
      <c r="C15" s="21" t="s">
        <v>80</v>
      </c>
      <c r="D15" s="21" t="s">
        <v>63</v>
      </c>
      <c r="E15" s="14" t="s">
        <v>35</v>
      </c>
      <c r="F15" s="17">
        <f t="shared" si="3"/>
        <v>1</v>
      </c>
      <c r="G15" s="95">
        <v>1</v>
      </c>
      <c r="H15" s="97">
        <v>0</v>
      </c>
      <c r="I15" s="99">
        <v>0</v>
      </c>
      <c r="J15" s="101"/>
      <c r="K15" s="103"/>
      <c r="L15" s="103"/>
      <c r="M15" s="103"/>
      <c r="N15" s="438"/>
      <c r="O15" s="126"/>
      <c r="P15" s="134">
        <f t="shared" si="0"/>
        <v>0</v>
      </c>
      <c r="Q15" s="136">
        <f t="shared" si="1"/>
        <v>0</v>
      </c>
      <c r="R15" s="136">
        <f t="shared" si="2"/>
        <v>0</v>
      </c>
      <c r="S15" s="18"/>
      <c r="T15" s="460"/>
      <c r="U15" s="460"/>
    </row>
    <row r="16" spans="1:21" ht="34.5" customHeight="1">
      <c r="A16" s="17">
        <v>8</v>
      </c>
      <c r="B16" s="43" t="s">
        <v>550</v>
      </c>
      <c r="C16" s="21" t="s">
        <v>65</v>
      </c>
      <c r="D16" s="21" t="s">
        <v>63</v>
      </c>
      <c r="E16" s="14" t="s">
        <v>34</v>
      </c>
      <c r="F16" s="17">
        <f t="shared" si="3"/>
        <v>1</v>
      </c>
      <c r="G16" s="95">
        <v>1</v>
      </c>
      <c r="H16" s="97">
        <v>0</v>
      </c>
      <c r="I16" s="99">
        <v>0</v>
      </c>
      <c r="J16" s="101"/>
      <c r="K16" s="103"/>
      <c r="L16" s="103"/>
      <c r="M16" s="103"/>
      <c r="N16" s="438"/>
      <c r="O16" s="126"/>
      <c r="P16" s="134">
        <f t="shared" si="0"/>
        <v>0</v>
      </c>
      <c r="Q16" s="136">
        <f t="shared" si="1"/>
        <v>0</v>
      </c>
      <c r="R16" s="136">
        <f t="shared" si="2"/>
        <v>0</v>
      </c>
      <c r="S16" s="18"/>
      <c r="T16" s="460"/>
      <c r="U16" s="460"/>
    </row>
    <row r="17" spans="1:21" ht="57.75" customHeight="1">
      <c r="A17" s="17">
        <v>9</v>
      </c>
      <c r="B17" s="43" t="s">
        <v>551</v>
      </c>
      <c r="C17" s="21" t="s">
        <v>82</v>
      </c>
      <c r="D17" s="21" t="s">
        <v>63</v>
      </c>
      <c r="E17" s="14" t="s">
        <v>32</v>
      </c>
      <c r="F17" s="17">
        <f t="shared" si="3"/>
        <v>1</v>
      </c>
      <c r="G17" s="95">
        <v>1</v>
      </c>
      <c r="H17" s="97">
        <v>0</v>
      </c>
      <c r="I17" s="99">
        <v>0</v>
      </c>
      <c r="J17" s="101"/>
      <c r="K17" s="103"/>
      <c r="L17" s="103"/>
      <c r="M17" s="103"/>
      <c r="N17" s="438"/>
      <c r="O17" s="126"/>
      <c r="P17" s="134">
        <f t="shared" si="0"/>
        <v>0</v>
      </c>
      <c r="Q17" s="136">
        <f t="shared" si="1"/>
        <v>0</v>
      </c>
      <c r="R17" s="136">
        <f t="shared" si="2"/>
        <v>0</v>
      </c>
      <c r="S17" s="18"/>
      <c r="T17" s="460"/>
      <c r="U17" s="460"/>
    </row>
    <row r="18" spans="1:21" ht="38.25" customHeight="1">
      <c r="A18" s="17">
        <v>10</v>
      </c>
      <c r="B18" s="43" t="s">
        <v>552</v>
      </c>
      <c r="C18" s="21" t="s">
        <v>79</v>
      </c>
      <c r="D18" s="21" t="s">
        <v>63</v>
      </c>
      <c r="E18" s="14" t="s">
        <v>32</v>
      </c>
      <c r="F18" s="17">
        <f t="shared" si="3"/>
        <v>5</v>
      </c>
      <c r="G18" s="95">
        <v>5</v>
      </c>
      <c r="H18" s="97">
        <v>0</v>
      </c>
      <c r="I18" s="99">
        <v>0</v>
      </c>
      <c r="J18" s="101"/>
      <c r="K18" s="103"/>
      <c r="L18" s="103"/>
      <c r="M18" s="103"/>
      <c r="N18" s="438"/>
      <c r="O18" s="126"/>
      <c r="P18" s="134">
        <f t="shared" si="0"/>
        <v>0</v>
      </c>
      <c r="Q18" s="136">
        <f t="shared" si="1"/>
        <v>0</v>
      </c>
      <c r="R18" s="136">
        <f t="shared" si="2"/>
        <v>0</v>
      </c>
      <c r="S18" s="18"/>
      <c r="T18" s="460"/>
      <c r="U18" s="460"/>
    </row>
    <row r="19" spans="1:21" ht="31.5">
      <c r="A19" s="17">
        <v>11</v>
      </c>
      <c r="B19" s="43" t="s">
        <v>553</v>
      </c>
      <c r="C19" s="21" t="s">
        <v>447</v>
      </c>
      <c r="D19" s="21" t="s">
        <v>63</v>
      </c>
      <c r="E19" s="14" t="s">
        <v>32</v>
      </c>
      <c r="F19" s="17">
        <f t="shared" si="3"/>
        <v>35</v>
      </c>
      <c r="G19" s="95">
        <v>35</v>
      </c>
      <c r="H19" s="97">
        <v>0</v>
      </c>
      <c r="I19" s="99">
        <v>0</v>
      </c>
      <c r="J19" s="101"/>
      <c r="K19" s="103"/>
      <c r="L19" s="103"/>
      <c r="M19" s="103"/>
      <c r="N19" s="438"/>
      <c r="O19" s="126"/>
      <c r="P19" s="134">
        <f t="shared" si="0"/>
        <v>0</v>
      </c>
      <c r="Q19" s="136">
        <f t="shared" si="1"/>
        <v>0</v>
      </c>
      <c r="R19" s="136">
        <f t="shared" si="2"/>
        <v>0</v>
      </c>
      <c r="S19" s="18"/>
      <c r="T19" s="460"/>
      <c r="U19" s="460"/>
    </row>
    <row r="20" spans="1:21" ht="52.5">
      <c r="A20" s="17">
        <v>12</v>
      </c>
      <c r="B20" s="43" t="s">
        <v>554</v>
      </c>
      <c r="C20" s="21" t="s">
        <v>334</v>
      </c>
      <c r="D20" s="21" t="s">
        <v>63</v>
      </c>
      <c r="E20" s="14" t="s">
        <v>32</v>
      </c>
      <c r="F20" s="17">
        <f t="shared" si="3"/>
        <v>7</v>
      </c>
      <c r="G20" s="95">
        <v>7</v>
      </c>
      <c r="H20" s="97">
        <v>0</v>
      </c>
      <c r="I20" s="99">
        <v>0</v>
      </c>
      <c r="J20" s="101"/>
      <c r="K20" s="103"/>
      <c r="L20" s="103"/>
      <c r="M20" s="103"/>
      <c r="N20" s="438"/>
      <c r="O20" s="126"/>
      <c r="P20" s="134">
        <f t="shared" si="0"/>
        <v>0</v>
      </c>
      <c r="Q20" s="136">
        <f t="shared" si="1"/>
        <v>0</v>
      </c>
      <c r="R20" s="136">
        <f t="shared" si="2"/>
        <v>0</v>
      </c>
      <c r="S20" s="18"/>
      <c r="T20" s="460"/>
      <c r="U20" s="460"/>
    </row>
    <row r="21" spans="1:21" ht="42">
      <c r="A21" s="17">
        <v>13</v>
      </c>
      <c r="B21" s="43" t="s">
        <v>422</v>
      </c>
      <c r="C21" s="21" t="s">
        <v>64</v>
      </c>
      <c r="D21" s="21" t="s">
        <v>63</v>
      </c>
      <c r="E21" s="14" t="s">
        <v>32</v>
      </c>
      <c r="F21" s="17">
        <f t="shared" si="3"/>
        <v>20</v>
      </c>
      <c r="G21" s="95">
        <v>20</v>
      </c>
      <c r="H21" s="97">
        <v>0</v>
      </c>
      <c r="I21" s="99">
        <v>0</v>
      </c>
      <c r="J21" s="101"/>
      <c r="K21" s="103"/>
      <c r="L21" s="103"/>
      <c r="M21" s="103"/>
      <c r="N21" s="438"/>
      <c r="O21" s="126"/>
      <c r="P21" s="134">
        <f t="shared" si="0"/>
        <v>0</v>
      </c>
      <c r="Q21" s="136">
        <f t="shared" si="1"/>
        <v>0</v>
      </c>
      <c r="R21" s="136">
        <f t="shared" si="2"/>
        <v>0</v>
      </c>
      <c r="S21" s="18"/>
      <c r="T21" s="460"/>
      <c r="U21" s="460"/>
    </row>
    <row r="22" spans="1:21" ht="42.75">
      <c r="A22" s="17">
        <v>14</v>
      </c>
      <c r="B22" s="43" t="s">
        <v>555</v>
      </c>
      <c r="C22" s="21" t="s">
        <v>355</v>
      </c>
      <c r="D22" s="21" t="s">
        <v>63</v>
      </c>
      <c r="E22" s="14" t="s">
        <v>32</v>
      </c>
      <c r="F22" s="17">
        <f t="shared" si="3"/>
        <v>2</v>
      </c>
      <c r="G22" s="95">
        <v>2</v>
      </c>
      <c r="H22" s="97">
        <v>0</v>
      </c>
      <c r="I22" s="99">
        <v>0</v>
      </c>
      <c r="J22" s="101"/>
      <c r="K22" s="103"/>
      <c r="L22" s="103"/>
      <c r="M22" s="103"/>
      <c r="N22" s="438"/>
      <c r="O22" s="126"/>
      <c r="P22" s="134">
        <f t="shared" si="0"/>
        <v>0</v>
      </c>
      <c r="Q22" s="136">
        <f t="shared" si="1"/>
        <v>0</v>
      </c>
      <c r="R22" s="136">
        <f t="shared" si="2"/>
        <v>0</v>
      </c>
      <c r="S22" s="18"/>
      <c r="T22" s="460"/>
      <c r="U22" s="460"/>
    </row>
    <row r="23" spans="1:21" ht="31.5">
      <c r="A23" s="17">
        <v>15</v>
      </c>
      <c r="B23" s="45" t="s">
        <v>768</v>
      </c>
      <c r="C23" s="196" t="s">
        <v>335</v>
      </c>
      <c r="D23" s="21" t="s">
        <v>63</v>
      </c>
      <c r="E23" s="49" t="s">
        <v>35</v>
      </c>
      <c r="F23" s="17">
        <f t="shared" si="3"/>
        <v>1</v>
      </c>
      <c r="G23" s="95">
        <v>1</v>
      </c>
      <c r="H23" s="97">
        <v>0</v>
      </c>
      <c r="I23" s="99">
        <v>0</v>
      </c>
      <c r="J23" s="101"/>
      <c r="K23" s="103"/>
      <c r="L23" s="103"/>
      <c r="M23" s="103"/>
      <c r="N23" s="438"/>
      <c r="O23" s="126"/>
      <c r="P23" s="134">
        <f t="shared" si="0"/>
        <v>0</v>
      </c>
      <c r="Q23" s="136">
        <f t="shared" si="1"/>
        <v>0</v>
      </c>
      <c r="R23" s="136">
        <f t="shared" si="2"/>
        <v>0</v>
      </c>
      <c r="S23" s="18"/>
      <c r="T23" s="460"/>
      <c r="U23" s="460"/>
    </row>
    <row r="24" spans="1:21" ht="52.5">
      <c r="A24" s="17">
        <v>16</v>
      </c>
      <c r="B24" s="45" t="s">
        <v>556</v>
      </c>
      <c r="C24" s="21" t="s">
        <v>336</v>
      </c>
      <c r="D24" s="21" t="s">
        <v>63</v>
      </c>
      <c r="E24" s="27" t="s">
        <v>30</v>
      </c>
      <c r="F24" s="17">
        <f t="shared" si="3"/>
        <v>1</v>
      </c>
      <c r="G24" s="95">
        <v>1</v>
      </c>
      <c r="H24" s="97">
        <v>0</v>
      </c>
      <c r="I24" s="99">
        <v>0</v>
      </c>
      <c r="J24" s="101"/>
      <c r="K24" s="103"/>
      <c r="L24" s="103"/>
      <c r="M24" s="103"/>
      <c r="N24" s="438"/>
      <c r="O24" s="126"/>
      <c r="P24" s="134">
        <f t="shared" si="0"/>
        <v>0</v>
      </c>
      <c r="Q24" s="136">
        <f t="shared" si="1"/>
        <v>0</v>
      </c>
      <c r="R24" s="136">
        <f t="shared" si="2"/>
        <v>0</v>
      </c>
      <c r="S24" s="18"/>
      <c r="T24" s="460"/>
      <c r="U24" s="460"/>
    </row>
    <row r="25" spans="1:21" ht="55.5" customHeight="1">
      <c r="A25" s="17">
        <v>17</v>
      </c>
      <c r="B25" s="43" t="s">
        <v>557</v>
      </c>
      <c r="C25" s="21" t="s">
        <v>148</v>
      </c>
      <c r="D25" s="21" t="s">
        <v>63</v>
      </c>
      <c r="E25" s="14" t="s">
        <v>51</v>
      </c>
      <c r="F25" s="17">
        <f t="shared" si="3"/>
        <v>1</v>
      </c>
      <c r="G25" s="95">
        <v>1</v>
      </c>
      <c r="H25" s="97">
        <v>0</v>
      </c>
      <c r="I25" s="99">
        <v>0</v>
      </c>
      <c r="J25" s="101"/>
      <c r="K25" s="103"/>
      <c r="L25" s="103"/>
      <c r="M25" s="103"/>
      <c r="N25" s="438"/>
      <c r="O25" s="126"/>
      <c r="P25" s="134">
        <f t="shared" si="0"/>
        <v>0</v>
      </c>
      <c r="Q25" s="136">
        <f t="shared" si="1"/>
        <v>0</v>
      </c>
      <c r="R25" s="136">
        <f t="shared" si="2"/>
        <v>0</v>
      </c>
      <c r="S25" s="18"/>
      <c r="T25" s="460"/>
      <c r="U25" s="460"/>
    </row>
    <row r="26" spans="1:21" ht="55.5" customHeight="1">
      <c r="A26" s="17">
        <v>18</v>
      </c>
      <c r="B26" s="43" t="s">
        <v>558</v>
      </c>
      <c r="C26" s="21" t="s">
        <v>448</v>
      </c>
      <c r="D26" s="21" t="s">
        <v>63</v>
      </c>
      <c r="E26" s="14" t="s">
        <v>147</v>
      </c>
      <c r="F26" s="17">
        <f t="shared" si="3"/>
        <v>15</v>
      </c>
      <c r="G26" s="95">
        <v>15</v>
      </c>
      <c r="H26" s="97">
        <v>0</v>
      </c>
      <c r="I26" s="99">
        <v>0</v>
      </c>
      <c r="J26" s="101"/>
      <c r="K26" s="103"/>
      <c r="L26" s="103"/>
      <c r="M26" s="103"/>
      <c r="N26" s="438"/>
      <c r="O26" s="126"/>
      <c r="P26" s="134">
        <f t="shared" si="0"/>
        <v>0</v>
      </c>
      <c r="Q26" s="136">
        <f t="shared" si="1"/>
        <v>0</v>
      </c>
      <c r="R26" s="136">
        <f t="shared" si="2"/>
        <v>0</v>
      </c>
      <c r="S26" s="18"/>
      <c r="T26" s="460"/>
      <c r="U26" s="460"/>
    </row>
    <row r="27" spans="1:21" ht="55.5" customHeight="1">
      <c r="A27" s="17">
        <v>19</v>
      </c>
      <c r="B27" s="43" t="s">
        <v>559</v>
      </c>
      <c r="C27" s="21" t="s">
        <v>149</v>
      </c>
      <c r="D27" s="21" t="s">
        <v>63</v>
      </c>
      <c r="E27" s="14" t="s">
        <v>150</v>
      </c>
      <c r="F27" s="17">
        <f t="shared" si="3"/>
        <v>1</v>
      </c>
      <c r="G27" s="95">
        <v>1</v>
      </c>
      <c r="H27" s="97">
        <v>0</v>
      </c>
      <c r="I27" s="99">
        <v>0</v>
      </c>
      <c r="J27" s="101"/>
      <c r="K27" s="103"/>
      <c r="L27" s="103"/>
      <c r="M27" s="103"/>
      <c r="N27" s="438"/>
      <c r="O27" s="126"/>
      <c r="P27" s="134">
        <f t="shared" si="0"/>
        <v>0</v>
      </c>
      <c r="Q27" s="136">
        <f t="shared" si="1"/>
        <v>0</v>
      </c>
      <c r="R27" s="136">
        <f t="shared" si="2"/>
        <v>0</v>
      </c>
      <c r="S27" s="18"/>
      <c r="T27" s="460"/>
      <c r="U27" s="460"/>
    </row>
    <row r="28" spans="1:21" ht="55.5" customHeight="1">
      <c r="A28" s="17">
        <v>20</v>
      </c>
      <c r="B28" s="43" t="s">
        <v>571</v>
      </c>
      <c r="C28" s="21" t="s">
        <v>151</v>
      </c>
      <c r="D28" s="21" t="s">
        <v>63</v>
      </c>
      <c r="E28" s="14" t="s">
        <v>32</v>
      </c>
      <c r="F28" s="17">
        <f t="shared" si="3"/>
        <v>1</v>
      </c>
      <c r="G28" s="95">
        <v>1</v>
      </c>
      <c r="H28" s="97">
        <v>0</v>
      </c>
      <c r="I28" s="99">
        <v>0</v>
      </c>
      <c r="J28" s="101"/>
      <c r="K28" s="103"/>
      <c r="L28" s="103"/>
      <c r="M28" s="103"/>
      <c r="N28" s="438"/>
      <c r="O28" s="126"/>
      <c r="P28" s="134">
        <f t="shared" si="0"/>
        <v>0</v>
      </c>
      <c r="Q28" s="136">
        <f t="shared" si="1"/>
        <v>0</v>
      </c>
      <c r="R28" s="136">
        <f t="shared" si="2"/>
        <v>0</v>
      </c>
      <c r="S28" s="18"/>
      <c r="T28" s="460"/>
      <c r="U28" s="460"/>
    </row>
    <row r="29" spans="1:21" ht="85.5" customHeight="1">
      <c r="A29" s="17">
        <v>21</v>
      </c>
      <c r="B29" s="43" t="s">
        <v>560</v>
      </c>
      <c r="C29" s="21" t="s">
        <v>337</v>
      </c>
      <c r="D29" s="21" t="s">
        <v>63</v>
      </c>
      <c r="E29" s="14" t="s">
        <v>146</v>
      </c>
      <c r="F29" s="17">
        <f t="shared" si="3"/>
        <v>5</v>
      </c>
      <c r="G29" s="95">
        <v>5</v>
      </c>
      <c r="H29" s="97">
        <v>0</v>
      </c>
      <c r="I29" s="99">
        <v>0</v>
      </c>
      <c r="J29" s="101"/>
      <c r="K29" s="103"/>
      <c r="L29" s="103"/>
      <c r="M29" s="103"/>
      <c r="N29" s="438"/>
      <c r="O29" s="126"/>
      <c r="P29" s="134">
        <f t="shared" si="0"/>
        <v>0</v>
      </c>
      <c r="Q29" s="136">
        <f t="shared" si="1"/>
        <v>0</v>
      </c>
      <c r="R29" s="136">
        <f t="shared" si="2"/>
        <v>0</v>
      </c>
      <c r="S29" s="18"/>
      <c r="T29" s="460"/>
      <c r="U29" s="460"/>
    </row>
    <row r="30" spans="1:21" ht="111.75" customHeight="1">
      <c r="A30" s="17">
        <v>22</v>
      </c>
      <c r="B30" s="346" t="s">
        <v>449</v>
      </c>
      <c r="C30" s="69"/>
      <c r="D30" s="69" t="s">
        <v>152</v>
      </c>
      <c r="E30" s="14" t="s">
        <v>146</v>
      </c>
      <c r="F30" s="17">
        <f t="shared" si="3"/>
        <v>1</v>
      </c>
      <c r="G30" s="95">
        <v>0</v>
      </c>
      <c r="H30" s="97">
        <v>0</v>
      </c>
      <c r="I30" s="99">
        <v>0</v>
      </c>
      <c r="J30" s="101"/>
      <c r="K30" s="103">
        <v>1</v>
      </c>
      <c r="L30" s="103"/>
      <c r="M30" s="103"/>
      <c r="N30" s="438"/>
      <c r="O30" s="126"/>
      <c r="P30" s="134">
        <f t="shared" si="0"/>
        <v>0</v>
      </c>
      <c r="Q30" s="136">
        <f t="shared" si="1"/>
        <v>0</v>
      </c>
      <c r="R30" s="136">
        <f t="shared" si="2"/>
        <v>0</v>
      </c>
      <c r="S30" s="18"/>
      <c r="T30" s="460"/>
      <c r="U30" s="460"/>
    </row>
    <row r="31" spans="1:21" ht="111.75" customHeight="1">
      <c r="A31" s="17">
        <v>23</v>
      </c>
      <c r="B31" s="346" t="s">
        <v>423</v>
      </c>
      <c r="C31" s="347"/>
      <c r="D31" s="69" t="s">
        <v>81</v>
      </c>
      <c r="E31" s="14" t="s">
        <v>32</v>
      </c>
      <c r="F31" s="17">
        <f t="shared" si="3"/>
        <v>1</v>
      </c>
      <c r="G31" s="95">
        <v>0</v>
      </c>
      <c r="H31" s="97">
        <v>0</v>
      </c>
      <c r="I31" s="99">
        <v>0</v>
      </c>
      <c r="J31" s="101"/>
      <c r="K31" s="103">
        <v>1</v>
      </c>
      <c r="L31" s="103"/>
      <c r="M31" s="103"/>
      <c r="N31" s="438"/>
      <c r="O31" s="126"/>
      <c r="P31" s="134">
        <f t="shared" si="0"/>
        <v>0</v>
      </c>
      <c r="Q31" s="136">
        <f t="shared" si="1"/>
        <v>0</v>
      </c>
      <c r="R31" s="136">
        <f t="shared" si="2"/>
        <v>0</v>
      </c>
      <c r="S31" s="18"/>
      <c r="T31" s="460"/>
      <c r="U31" s="460"/>
    </row>
    <row r="32" spans="1:21" ht="105" customHeight="1">
      <c r="A32" s="17">
        <v>24</v>
      </c>
      <c r="B32" s="346" t="s">
        <v>450</v>
      </c>
      <c r="C32" s="347"/>
      <c r="D32" s="69" t="s">
        <v>81</v>
      </c>
      <c r="E32" s="14" t="s">
        <v>32</v>
      </c>
      <c r="F32" s="17">
        <f t="shared" si="3"/>
        <v>2</v>
      </c>
      <c r="G32" s="95">
        <v>1</v>
      </c>
      <c r="H32" s="97">
        <v>0</v>
      </c>
      <c r="I32" s="99">
        <v>0</v>
      </c>
      <c r="J32" s="101"/>
      <c r="K32" s="103">
        <v>1</v>
      </c>
      <c r="L32" s="103"/>
      <c r="M32" s="103"/>
      <c r="N32" s="438"/>
      <c r="O32" s="126"/>
      <c r="P32" s="134">
        <f t="shared" si="0"/>
        <v>0</v>
      </c>
      <c r="Q32" s="136">
        <f t="shared" si="1"/>
        <v>0</v>
      </c>
      <c r="R32" s="136">
        <f t="shared" si="2"/>
        <v>0</v>
      </c>
      <c r="S32" s="18"/>
      <c r="T32" s="460"/>
      <c r="U32" s="460"/>
    </row>
    <row r="33" spans="1:21" ht="87.75" customHeight="1">
      <c r="A33" s="17">
        <v>25</v>
      </c>
      <c r="B33" s="346" t="s">
        <v>561</v>
      </c>
      <c r="C33" s="69" t="s">
        <v>424</v>
      </c>
      <c r="D33" s="69" t="s">
        <v>63</v>
      </c>
      <c r="E33" s="14" t="s">
        <v>25</v>
      </c>
      <c r="F33" s="17">
        <f t="shared" si="3"/>
        <v>3</v>
      </c>
      <c r="G33" s="95">
        <v>3</v>
      </c>
      <c r="H33" s="97">
        <v>0</v>
      </c>
      <c r="I33" s="99">
        <v>0</v>
      </c>
      <c r="J33" s="101"/>
      <c r="K33" s="103"/>
      <c r="L33" s="103"/>
      <c r="M33" s="103"/>
      <c r="N33" s="438"/>
      <c r="O33" s="126"/>
      <c r="P33" s="134">
        <f t="shared" si="0"/>
        <v>0</v>
      </c>
      <c r="Q33" s="136">
        <f t="shared" si="1"/>
        <v>0</v>
      </c>
      <c r="R33" s="136">
        <f t="shared" si="2"/>
        <v>0</v>
      </c>
      <c r="S33" s="18"/>
      <c r="T33" s="460"/>
      <c r="U33" s="460"/>
    </row>
    <row r="34" spans="1:21" ht="87.75" customHeight="1">
      <c r="A34" s="17">
        <v>26</v>
      </c>
      <c r="B34" s="346" t="s">
        <v>562</v>
      </c>
      <c r="C34" s="69" t="s">
        <v>425</v>
      </c>
      <c r="D34" s="69" t="s">
        <v>152</v>
      </c>
      <c r="E34" s="14" t="s">
        <v>356</v>
      </c>
      <c r="F34" s="17">
        <f t="shared" si="3"/>
        <v>1</v>
      </c>
      <c r="G34" s="95">
        <v>1</v>
      </c>
      <c r="H34" s="97">
        <v>0</v>
      </c>
      <c r="I34" s="99">
        <v>0</v>
      </c>
      <c r="J34" s="101"/>
      <c r="K34" s="103"/>
      <c r="L34" s="103"/>
      <c r="M34" s="103"/>
      <c r="N34" s="438"/>
      <c r="O34" s="126"/>
      <c r="P34" s="134">
        <f t="shared" si="0"/>
        <v>0</v>
      </c>
      <c r="Q34" s="136">
        <f t="shared" si="1"/>
        <v>0</v>
      </c>
      <c r="R34" s="136">
        <f t="shared" si="2"/>
        <v>0</v>
      </c>
      <c r="S34" s="18"/>
      <c r="T34" s="460"/>
      <c r="U34" s="460"/>
    </row>
    <row r="35" spans="1:21" ht="88.5" customHeight="1">
      <c r="A35" s="17">
        <v>27</v>
      </c>
      <c r="B35" s="346" t="s">
        <v>769</v>
      </c>
      <c r="C35" s="69" t="s">
        <v>1</v>
      </c>
      <c r="D35" s="69" t="s">
        <v>78</v>
      </c>
      <c r="E35" s="14" t="s">
        <v>689</v>
      </c>
      <c r="F35" s="17">
        <f t="shared" si="3"/>
        <v>1</v>
      </c>
      <c r="G35" s="95">
        <v>0</v>
      </c>
      <c r="H35" s="97">
        <v>1</v>
      </c>
      <c r="I35" s="99">
        <v>0</v>
      </c>
      <c r="J35" s="101"/>
      <c r="K35" s="103"/>
      <c r="L35" s="103"/>
      <c r="M35" s="103"/>
      <c r="N35" s="438"/>
      <c r="O35" s="126"/>
      <c r="P35" s="134">
        <f t="shared" si="0"/>
        <v>0</v>
      </c>
      <c r="Q35" s="136">
        <f t="shared" si="1"/>
        <v>0</v>
      </c>
      <c r="R35" s="136">
        <f t="shared" si="2"/>
        <v>0</v>
      </c>
      <c r="S35" s="18"/>
      <c r="T35" s="460"/>
      <c r="U35" s="460"/>
    </row>
    <row r="36" spans="1:21" ht="82.5" customHeight="1">
      <c r="A36" s="17">
        <v>28</v>
      </c>
      <c r="B36" s="346" t="s">
        <v>496</v>
      </c>
      <c r="C36" s="69" t="s">
        <v>497</v>
      </c>
      <c r="D36" s="69" t="s">
        <v>158</v>
      </c>
      <c r="E36" s="27" t="s">
        <v>479</v>
      </c>
      <c r="F36" s="17">
        <f t="shared" si="3"/>
        <v>1</v>
      </c>
      <c r="G36" s="371">
        <v>0</v>
      </c>
      <c r="H36" s="372">
        <v>0</v>
      </c>
      <c r="I36" s="373">
        <v>0</v>
      </c>
      <c r="J36" s="374"/>
      <c r="K36" s="375">
        <v>1</v>
      </c>
      <c r="L36" s="103"/>
      <c r="M36" s="103"/>
      <c r="N36" s="438"/>
      <c r="O36" s="126"/>
      <c r="P36" s="134">
        <f t="shared" si="0"/>
        <v>0</v>
      </c>
      <c r="Q36" s="136">
        <f t="shared" si="1"/>
        <v>0</v>
      </c>
      <c r="R36" s="136">
        <f t="shared" si="2"/>
        <v>0</v>
      </c>
      <c r="S36" s="32"/>
      <c r="T36" s="460"/>
      <c r="U36" s="460"/>
    </row>
    <row r="37" spans="1:21" ht="82.5" customHeight="1">
      <c r="A37" s="17">
        <v>29</v>
      </c>
      <c r="B37" s="346" t="s">
        <v>770</v>
      </c>
      <c r="C37" s="69" t="s">
        <v>485</v>
      </c>
      <c r="D37" s="69" t="s">
        <v>158</v>
      </c>
      <c r="E37" s="27" t="s">
        <v>484</v>
      </c>
      <c r="F37" s="17">
        <f t="shared" si="3"/>
        <v>1</v>
      </c>
      <c r="G37" s="371">
        <v>0</v>
      </c>
      <c r="H37" s="372">
        <v>0</v>
      </c>
      <c r="I37" s="373">
        <v>0</v>
      </c>
      <c r="J37" s="374"/>
      <c r="K37" s="375">
        <v>1</v>
      </c>
      <c r="L37" s="103"/>
      <c r="M37" s="103"/>
      <c r="N37" s="438"/>
      <c r="O37" s="126"/>
      <c r="P37" s="134">
        <f t="shared" si="0"/>
        <v>0</v>
      </c>
      <c r="Q37" s="136">
        <f t="shared" si="1"/>
        <v>0</v>
      </c>
      <c r="R37" s="136">
        <f t="shared" si="2"/>
        <v>0</v>
      </c>
      <c r="S37" s="32"/>
      <c r="T37" s="460"/>
      <c r="U37" s="460"/>
    </row>
    <row r="38" spans="1:21" ht="82.5" customHeight="1">
      <c r="A38" s="17">
        <v>30</v>
      </c>
      <c r="B38" s="405" t="s">
        <v>499</v>
      </c>
      <c r="C38" s="389" t="s">
        <v>500</v>
      </c>
      <c r="D38" s="389" t="s">
        <v>501</v>
      </c>
      <c r="E38" s="27" t="s">
        <v>502</v>
      </c>
      <c r="F38" s="17">
        <f t="shared" si="3"/>
        <v>1</v>
      </c>
      <c r="G38" s="371">
        <v>0</v>
      </c>
      <c r="H38" s="372">
        <v>0</v>
      </c>
      <c r="I38" s="373">
        <v>0</v>
      </c>
      <c r="J38" s="374"/>
      <c r="K38" s="375">
        <v>1</v>
      </c>
      <c r="L38" s="103"/>
      <c r="M38" s="103"/>
      <c r="N38" s="438"/>
      <c r="O38" s="126"/>
      <c r="P38" s="134">
        <f t="shared" si="0"/>
        <v>0</v>
      </c>
      <c r="Q38" s="136">
        <f t="shared" si="1"/>
        <v>0</v>
      </c>
      <c r="R38" s="136">
        <f t="shared" si="2"/>
        <v>0</v>
      </c>
      <c r="S38" s="32"/>
      <c r="T38" s="460"/>
      <c r="U38" s="460"/>
    </row>
    <row r="39" spans="1:21" ht="94.5" customHeight="1">
      <c r="A39" s="17">
        <v>31</v>
      </c>
      <c r="B39" s="43" t="s">
        <v>771</v>
      </c>
      <c r="C39" s="56" t="s">
        <v>523</v>
      </c>
      <c r="D39" s="69" t="s">
        <v>520</v>
      </c>
      <c r="E39" s="27" t="s">
        <v>521</v>
      </c>
      <c r="F39" s="17">
        <f t="shared" si="3"/>
        <v>6</v>
      </c>
      <c r="G39" s="371">
        <v>6</v>
      </c>
      <c r="H39" s="372">
        <v>0</v>
      </c>
      <c r="I39" s="373">
        <v>0</v>
      </c>
      <c r="J39" s="374"/>
      <c r="K39" s="375"/>
      <c r="L39" s="103"/>
      <c r="M39" s="103"/>
      <c r="N39" s="438"/>
      <c r="O39" s="126"/>
      <c r="P39" s="134">
        <f t="shared" si="0"/>
        <v>0</v>
      </c>
      <c r="Q39" s="136">
        <f t="shared" si="1"/>
        <v>0</v>
      </c>
      <c r="R39" s="136">
        <f t="shared" si="2"/>
        <v>0</v>
      </c>
      <c r="S39" s="32"/>
      <c r="T39" s="460"/>
      <c r="U39" s="460"/>
    </row>
    <row r="40" spans="1:21" ht="82.5" customHeight="1">
      <c r="A40" s="17">
        <v>32</v>
      </c>
      <c r="B40" s="43" t="s">
        <v>772</v>
      </c>
      <c r="C40" s="56" t="s">
        <v>523</v>
      </c>
      <c r="D40" s="69" t="s">
        <v>520</v>
      </c>
      <c r="E40" s="27" t="s">
        <v>44</v>
      </c>
      <c r="F40" s="17">
        <f t="shared" si="3"/>
        <v>6</v>
      </c>
      <c r="G40" s="371">
        <v>6</v>
      </c>
      <c r="H40" s="372">
        <v>0</v>
      </c>
      <c r="I40" s="373">
        <v>0</v>
      </c>
      <c r="J40" s="374"/>
      <c r="K40" s="375"/>
      <c r="L40" s="103"/>
      <c r="M40" s="103"/>
      <c r="N40" s="438"/>
      <c r="O40" s="126"/>
      <c r="P40" s="134">
        <f t="shared" si="0"/>
        <v>0</v>
      </c>
      <c r="Q40" s="136">
        <f t="shared" si="1"/>
        <v>0</v>
      </c>
      <c r="R40" s="136">
        <f t="shared" si="2"/>
        <v>0</v>
      </c>
      <c r="S40" s="32"/>
      <c r="T40" s="460"/>
      <c r="U40" s="460"/>
    </row>
    <row r="41" spans="1:21" ht="82.5" customHeight="1">
      <c r="A41" s="17">
        <v>33</v>
      </c>
      <c r="B41" s="43" t="s">
        <v>773</v>
      </c>
      <c r="C41" s="204" t="s">
        <v>524</v>
      </c>
      <c r="D41" s="69" t="s">
        <v>520</v>
      </c>
      <c r="E41" s="27" t="s">
        <v>522</v>
      </c>
      <c r="F41" s="17">
        <f t="shared" si="3"/>
        <v>1</v>
      </c>
      <c r="G41" s="371">
        <v>1</v>
      </c>
      <c r="H41" s="372">
        <v>0</v>
      </c>
      <c r="I41" s="373">
        <v>0</v>
      </c>
      <c r="J41" s="374"/>
      <c r="K41" s="375"/>
      <c r="L41" s="103"/>
      <c r="M41" s="103"/>
      <c r="N41" s="438"/>
      <c r="O41" s="126"/>
      <c r="P41" s="134">
        <f t="shared" si="0"/>
        <v>0</v>
      </c>
      <c r="Q41" s="136">
        <f t="shared" si="1"/>
        <v>0</v>
      </c>
      <c r="R41" s="136">
        <f t="shared" si="2"/>
        <v>0</v>
      </c>
      <c r="S41" s="32"/>
      <c r="T41" s="460"/>
      <c r="U41" s="460"/>
    </row>
    <row r="42" spans="1:21" s="298" customFormat="1" ht="82.5" customHeight="1">
      <c r="A42" s="197">
        <v>34</v>
      </c>
      <c r="B42" s="439" t="s">
        <v>563</v>
      </c>
      <c r="C42" s="440" t="s">
        <v>564</v>
      </c>
      <c r="D42" s="69" t="s">
        <v>63</v>
      </c>
      <c r="E42" s="65" t="s">
        <v>153</v>
      </c>
      <c r="F42" s="197">
        <f t="shared" si="3"/>
        <v>1</v>
      </c>
      <c r="G42" s="441">
        <v>1</v>
      </c>
      <c r="H42" s="441">
        <v>0</v>
      </c>
      <c r="I42" s="441">
        <v>0</v>
      </c>
      <c r="J42" s="441"/>
      <c r="K42" s="441"/>
      <c r="L42" s="197"/>
      <c r="M42" s="197"/>
      <c r="N42" s="438"/>
      <c r="O42" s="442"/>
      <c r="P42" s="350">
        <f t="shared" si="0"/>
        <v>0</v>
      </c>
      <c r="Q42" s="443">
        <f t="shared" si="1"/>
        <v>0</v>
      </c>
      <c r="R42" s="443">
        <f t="shared" si="2"/>
        <v>0</v>
      </c>
      <c r="S42" s="444"/>
      <c r="T42" s="460"/>
      <c r="U42" s="460"/>
    </row>
    <row r="43" spans="1:21" ht="82.5" customHeight="1">
      <c r="A43" s="17">
        <v>35</v>
      </c>
      <c r="B43" s="406" t="s">
        <v>774</v>
      </c>
      <c r="C43" s="407" t="s">
        <v>188</v>
      </c>
      <c r="D43" s="69" t="s">
        <v>63</v>
      </c>
      <c r="E43" s="27" t="s">
        <v>565</v>
      </c>
      <c r="F43" s="17">
        <f t="shared" si="3"/>
        <v>3</v>
      </c>
      <c r="G43" s="371">
        <v>3</v>
      </c>
      <c r="H43" s="372">
        <v>0</v>
      </c>
      <c r="I43" s="373">
        <v>0</v>
      </c>
      <c r="J43" s="374"/>
      <c r="K43" s="375"/>
      <c r="L43" s="103"/>
      <c r="M43" s="103"/>
      <c r="N43" s="438"/>
      <c r="O43" s="126"/>
      <c r="P43" s="134">
        <f t="shared" si="0"/>
        <v>0</v>
      </c>
      <c r="Q43" s="136">
        <f t="shared" si="1"/>
        <v>0</v>
      </c>
      <c r="R43" s="136">
        <f t="shared" si="2"/>
        <v>0</v>
      </c>
      <c r="S43" s="32"/>
      <c r="T43" s="460"/>
      <c r="U43" s="460"/>
    </row>
    <row r="44" spans="1:21" ht="82.5" customHeight="1">
      <c r="A44" s="17">
        <v>36</v>
      </c>
      <c r="B44" s="408" t="s">
        <v>775</v>
      </c>
      <c r="C44" s="204" t="s">
        <v>568</v>
      </c>
      <c r="D44" s="69" t="s">
        <v>63</v>
      </c>
      <c r="E44" s="27" t="s">
        <v>566</v>
      </c>
      <c r="F44" s="17">
        <f t="shared" si="3"/>
        <v>15</v>
      </c>
      <c r="G44" s="371">
        <v>15</v>
      </c>
      <c r="H44" s="372">
        <v>0</v>
      </c>
      <c r="I44" s="373">
        <v>0</v>
      </c>
      <c r="J44" s="374"/>
      <c r="K44" s="375"/>
      <c r="L44" s="103"/>
      <c r="M44" s="103"/>
      <c r="N44" s="438"/>
      <c r="O44" s="126"/>
      <c r="P44" s="134">
        <f t="shared" si="0"/>
        <v>0</v>
      </c>
      <c r="Q44" s="136">
        <f t="shared" si="1"/>
        <v>0</v>
      </c>
      <c r="R44" s="136">
        <f t="shared" si="2"/>
        <v>0</v>
      </c>
      <c r="S44" s="32"/>
      <c r="T44" s="460"/>
      <c r="U44" s="460"/>
    </row>
    <row r="45" spans="1:21" ht="82.5" customHeight="1">
      <c r="A45" s="17">
        <v>37</v>
      </c>
      <c r="B45" s="409" t="s">
        <v>776</v>
      </c>
      <c r="C45" s="56" t="s">
        <v>569</v>
      </c>
      <c r="D45" s="69" t="s">
        <v>63</v>
      </c>
      <c r="E45" s="27" t="s">
        <v>566</v>
      </c>
      <c r="F45" s="17">
        <f t="shared" si="3"/>
        <v>1</v>
      </c>
      <c r="G45" s="371">
        <v>1</v>
      </c>
      <c r="H45" s="372">
        <v>0</v>
      </c>
      <c r="I45" s="373">
        <v>0</v>
      </c>
      <c r="J45" s="374"/>
      <c r="K45" s="375"/>
      <c r="L45" s="103"/>
      <c r="M45" s="103"/>
      <c r="N45" s="438"/>
      <c r="O45" s="126"/>
      <c r="P45" s="134">
        <f t="shared" si="0"/>
        <v>0</v>
      </c>
      <c r="Q45" s="136">
        <f t="shared" si="1"/>
        <v>0</v>
      </c>
      <c r="R45" s="136">
        <f t="shared" si="2"/>
        <v>0</v>
      </c>
      <c r="S45" s="32"/>
      <c r="T45" s="460"/>
      <c r="U45" s="460"/>
    </row>
    <row r="46" spans="1:21" ht="82.5" customHeight="1">
      <c r="A46" s="17">
        <v>38</v>
      </c>
      <c r="B46" s="410" t="s">
        <v>777</v>
      </c>
      <c r="C46" s="85" t="s">
        <v>570</v>
      </c>
      <c r="D46" s="389" t="s">
        <v>63</v>
      </c>
      <c r="E46" s="49" t="s">
        <v>567</v>
      </c>
      <c r="F46" s="17">
        <f t="shared" si="3"/>
        <v>1</v>
      </c>
      <c r="G46" s="392">
        <v>1</v>
      </c>
      <c r="H46" s="393">
        <v>0</v>
      </c>
      <c r="I46" s="394">
        <v>0</v>
      </c>
      <c r="J46" s="395"/>
      <c r="K46" s="396"/>
      <c r="L46" s="105"/>
      <c r="M46" s="105"/>
      <c r="N46" s="438"/>
      <c r="O46" s="126"/>
      <c r="P46" s="134">
        <f t="shared" si="0"/>
        <v>0</v>
      </c>
      <c r="Q46" s="136">
        <f t="shared" si="1"/>
        <v>0</v>
      </c>
      <c r="R46" s="136">
        <f t="shared" si="2"/>
        <v>0</v>
      </c>
      <c r="S46" s="397"/>
      <c r="T46" s="460"/>
      <c r="U46" s="460"/>
    </row>
    <row r="47" spans="1:22" s="370" customFormat="1" ht="82.5" customHeight="1">
      <c r="A47" s="17">
        <v>39</v>
      </c>
      <c r="B47" s="408" t="s">
        <v>691</v>
      </c>
      <c r="C47" s="85" t="s">
        <v>690</v>
      </c>
      <c r="D47" s="389" t="s">
        <v>63</v>
      </c>
      <c r="E47" s="27" t="s">
        <v>20</v>
      </c>
      <c r="F47" s="17">
        <f t="shared" si="3"/>
        <v>1</v>
      </c>
      <c r="G47" s="371"/>
      <c r="H47" s="372">
        <v>1</v>
      </c>
      <c r="I47" s="373">
        <v>0</v>
      </c>
      <c r="J47" s="374"/>
      <c r="K47" s="375"/>
      <c r="L47" s="103"/>
      <c r="M47" s="103"/>
      <c r="N47" s="438"/>
      <c r="O47" s="126"/>
      <c r="P47" s="134">
        <f t="shared" si="0"/>
        <v>0</v>
      </c>
      <c r="Q47" s="136">
        <f t="shared" si="1"/>
        <v>0</v>
      </c>
      <c r="R47" s="136">
        <f t="shared" si="2"/>
        <v>0</v>
      </c>
      <c r="S47" s="32"/>
      <c r="T47" s="460"/>
      <c r="U47" s="460"/>
      <c r="V47" s="459"/>
    </row>
    <row r="48" spans="1:22" s="370" customFormat="1" ht="82.5" customHeight="1">
      <c r="A48" s="17">
        <v>40</v>
      </c>
      <c r="B48" s="408" t="s">
        <v>692</v>
      </c>
      <c r="C48" s="85" t="s">
        <v>570</v>
      </c>
      <c r="D48" s="389" t="s">
        <v>63</v>
      </c>
      <c r="E48" s="27" t="s">
        <v>36</v>
      </c>
      <c r="F48" s="17">
        <f t="shared" si="3"/>
        <v>1</v>
      </c>
      <c r="G48" s="371"/>
      <c r="H48" s="372">
        <v>1</v>
      </c>
      <c r="I48" s="373">
        <v>0</v>
      </c>
      <c r="J48" s="374"/>
      <c r="K48" s="375"/>
      <c r="L48" s="103"/>
      <c r="M48" s="103"/>
      <c r="N48" s="438"/>
      <c r="O48" s="126"/>
      <c r="P48" s="134">
        <f t="shared" si="0"/>
        <v>0</v>
      </c>
      <c r="Q48" s="136">
        <f t="shared" si="1"/>
        <v>0</v>
      </c>
      <c r="R48" s="136">
        <f t="shared" si="2"/>
        <v>0</v>
      </c>
      <c r="S48" s="32"/>
      <c r="T48" s="460"/>
      <c r="U48" s="460"/>
      <c r="V48" s="459"/>
    </row>
    <row r="49" spans="1:22" s="370" customFormat="1" ht="82.5" customHeight="1">
      <c r="A49" s="17">
        <v>41</v>
      </c>
      <c r="B49" s="408" t="s">
        <v>694</v>
      </c>
      <c r="C49" s="85" t="s">
        <v>570</v>
      </c>
      <c r="D49" s="389" t="s">
        <v>63</v>
      </c>
      <c r="E49" s="27" t="s">
        <v>35</v>
      </c>
      <c r="F49" s="17">
        <f t="shared" si="3"/>
        <v>1</v>
      </c>
      <c r="G49" s="371"/>
      <c r="H49" s="372">
        <v>1</v>
      </c>
      <c r="I49" s="373">
        <v>0</v>
      </c>
      <c r="J49" s="374"/>
      <c r="K49" s="375"/>
      <c r="L49" s="103"/>
      <c r="M49" s="103"/>
      <c r="N49" s="438"/>
      <c r="O49" s="126"/>
      <c r="P49" s="134">
        <f t="shared" si="0"/>
        <v>0</v>
      </c>
      <c r="Q49" s="136">
        <f t="shared" si="1"/>
        <v>0</v>
      </c>
      <c r="R49" s="136">
        <f t="shared" si="2"/>
        <v>0</v>
      </c>
      <c r="S49" s="32"/>
      <c r="T49" s="460"/>
      <c r="U49" s="460"/>
      <c r="V49" s="459"/>
    </row>
    <row r="50" spans="1:22" s="370" customFormat="1" ht="82.5" customHeight="1">
      <c r="A50" s="17">
        <v>42</v>
      </c>
      <c r="B50" s="408" t="s">
        <v>695</v>
      </c>
      <c r="C50" s="85" t="s">
        <v>690</v>
      </c>
      <c r="D50" s="389" t="s">
        <v>63</v>
      </c>
      <c r="E50" s="27" t="s">
        <v>696</v>
      </c>
      <c r="F50" s="17">
        <f t="shared" si="3"/>
        <v>1</v>
      </c>
      <c r="G50" s="371"/>
      <c r="H50" s="372">
        <v>1</v>
      </c>
      <c r="I50" s="373">
        <v>0</v>
      </c>
      <c r="J50" s="374"/>
      <c r="K50" s="375"/>
      <c r="L50" s="103"/>
      <c r="M50" s="103"/>
      <c r="N50" s="438"/>
      <c r="O50" s="126"/>
      <c r="P50" s="134">
        <f t="shared" si="0"/>
        <v>0</v>
      </c>
      <c r="Q50" s="136">
        <f t="shared" si="1"/>
        <v>0</v>
      </c>
      <c r="R50" s="136">
        <f t="shared" si="2"/>
        <v>0</v>
      </c>
      <c r="S50" s="32"/>
      <c r="T50" s="460"/>
      <c r="U50" s="460"/>
      <c r="V50" s="459"/>
    </row>
    <row r="51" spans="1:22" s="370" customFormat="1" ht="82.5" customHeight="1">
      <c r="A51" s="17">
        <v>43</v>
      </c>
      <c r="B51" s="408" t="s">
        <v>697</v>
      </c>
      <c r="C51" s="411" t="s">
        <v>698</v>
      </c>
      <c r="D51" s="389" t="s">
        <v>63</v>
      </c>
      <c r="E51" s="27" t="s">
        <v>392</v>
      </c>
      <c r="F51" s="17">
        <f t="shared" si="3"/>
        <v>2</v>
      </c>
      <c r="G51" s="371"/>
      <c r="H51" s="372">
        <v>2</v>
      </c>
      <c r="I51" s="373">
        <v>0</v>
      </c>
      <c r="J51" s="374"/>
      <c r="K51" s="375"/>
      <c r="L51" s="103"/>
      <c r="M51" s="103"/>
      <c r="N51" s="438"/>
      <c r="O51" s="126"/>
      <c r="P51" s="134">
        <f t="shared" si="0"/>
        <v>0</v>
      </c>
      <c r="Q51" s="136">
        <f t="shared" si="1"/>
        <v>0</v>
      </c>
      <c r="R51" s="136">
        <f t="shared" si="2"/>
        <v>0</v>
      </c>
      <c r="S51" s="32"/>
      <c r="T51" s="460"/>
      <c r="U51" s="460"/>
      <c r="V51" s="459"/>
    </row>
    <row r="52" spans="1:22" s="370" customFormat="1" ht="82.5" customHeight="1">
      <c r="A52" s="17">
        <v>44</v>
      </c>
      <c r="B52" s="408" t="s">
        <v>693</v>
      </c>
      <c r="C52" s="56" t="s">
        <v>690</v>
      </c>
      <c r="D52" s="69" t="s">
        <v>63</v>
      </c>
      <c r="E52" s="27" t="s">
        <v>20</v>
      </c>
      <c r="F52" s="17">
        <f t="shared" si="3"/>
        <v>1</v>
      </c>
      <c r="G52" s="371"/>
      <c r="H52" s="372">
        <v>1</v>
      </c>
      <c r="I52" s="373">
        <v>0</v>
      </c>
      <c r="J52" s="374"/>
      <c r="K52" s="375"/>
      <c r="L52" s="103"/>
      <c r="M52" s="103"/>
      <c r="N52" s="438"/>
      <c r="O52" s="126"/>
      <c r="P52" s="134">
        <f t="shared" si="0"/>
        <v>0</v>
      </c>
      <c r="Q52" s="136">
        <f t="shared" si="1"/>
        <v>0</v>
      </c>
      <c r="R52" s="136">
        <f t="shared" si="2"/>
        <v>0</v>
      </c>
      <c r="S52" s="32"/>
      <c r="T52" s="460"/>
      <c r="U52" s="460"/>
      <c r="V52" s="459"/>
    </row>
    <row r="53" spans="1:19" ht="21.75" customHeight="1">
      <c r="A53" s="505" t="s">
        <v>11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7"/>
      <c r="Q53" s="201">
        <f>SUM(Q9:Q52)</f>
        <v>0</v>
      </c>
      <c r="R53" s="201">
        <f>SUM(R9:R52)</f>
        <v>0</v>
      </c>
      <c r="S53" s="7"/>
    </row>
    <row r="54" spans="2:19" ht="18" customHeight="1">
      <c r="B54" s="83"/>
      <c r="C54" s="90"/>
      <c r="D54" s="10"/>
      <c r="E54" s="10"/>
      <c r="F54" s="62"/>
      <c r="G54" s="62"/>
      <c r="H54" s="62"/>
      <c r="I54" s="62"/>
      <c r="J54" s="62"/>
      <c r="K54" s="62"/>
      <c r="L54" s="62"/>
      <c r="M54" s="62"/>
      <c r="N54" s="146"/>
      <c r="O54" s="155"/>
      <c r="P54" s="146"/>
      <c r="Q54" s="146"/>
      <c r="R54" s="146"/>
      <c r="S54" s="62"/>
    </row>
    <row r="55" spans="15:19" ht="12.75">
      <c r="O55" s="198"/>
      <c r="P55" s="147"/>
      <c r="Q55" s="147"/>
      <c r="R55" s="147"/>
      <c r="S55" s="298"/>
    </row>
    <row r="56" spans="15:19" ht="12.75">
      <c r="O56" s="198"/>
      <c r="P56" s="147"/>
      <c r="Q56" s="147"/>
      <c r="R56" s="147"/>
      <c r="S56" s="298"/>
    </row>
    <row r="58" spans="2:19" ht="52.5" customHeight="1">
      <c r="B58" s="83"/>
      <c r="C58" s="90"/>
      <c r="D58" s="10"/>
      <c r="E58" s="10"/>
      <c r="F58" s="62"/>
      <c r="G58" s="62"/>
      <c r="H58" s="62"/>
      <c r="I58" s="62"/>
      <c r="J58" s="62"/>
      <c r="K58" s="62"/>
      <c r="L58" s="62"/>
      <c r="M58" s="62"/>
      <c r="N58" s="504" t="s">
        <v>342</v>
      </c>
      <c r="O58" s="498"/>
      <c r="P58" s="498"/>
      <c r="Q58" s="498"/>
      <c r="R58" s="146"/>
      <c r="S58" s="62"/>
    </row>
  </sheetData>
  <sheetProtection/>
  <mergeCells count="5">
    <mergeCell ref="A53:P53"/>
    <mergeCell ref="C7:D7"/>
    <mergeCell ref="N58:Q58"/>
    <mergeCell ref="G6:I6"/>
    <mergeCell ref="J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67" r:id="rId1"/>
  <rowBreaks count="1" manualBreakCount="1">
    <brk id="5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96" zoomScaleNormal="96" zoomScalePageLayoutView="0" workbookViewId="0" topLeftCell="A1">
      <selection activeCell="B7" sqref="B7"/>
    </sheetView>
  </sheetViews>
  <sheetFormatPr defaultColWidth="9.140625" defaultRowHeight="12.75"/>
  <cols>
    <col min="1" max="1" width="4.57421875" style="92" customWidth="1"/>
    <col min="2" max="2" width="31.421875" style="165" customWidth="1"/>
    <col min="3" max="3" width="24.421875" style="93" customWidth="1"/>
    <col min="4" max="4" width="25.421875" style="93" customWidth="1"/>
    <col min="5" max="5" width="10.57421875" style="93" customWidth="1"/>
    <col min="6" max="6" width="8.57421875" style="299" customWidth="1"/>
    <col min="7" max="7" width="9.421875" style="299" hidden="1" customWidth="1"/>
    <col min="8" max="8" width="9.00390625" style="299" hidden="1" customWidth="1"/>
    <col min="9" max="10" width="8.57421875" style="299" hidden="1" customWidth="1"/>
    <col min="11" max="13" width="8.57421875" style="93" hidden="1" customWidth="1"/>
    <col min="14" max="14" width="14.421875" style="147" customWidth="1"/>
    <col min="15" max="15" width="7.421875" style="198" customWidth="1"/>
    <col min="16" max="18" width="12.57421875" style="119" customWidth="1"/>
    <col min="19" max="19" width="15.421875" style="93" customWidth="1"/>
    <col min="20" max="20" width="19.421875" style="1" customWidth="1"/>
    <col min="21" max="21" width="37.28125" style="1" customWidth="1"/>
    <col min="22" max="16384" width="9.140625" style="1" customWidth="1"/>
  </cols>
  <sheetData>
    <row r="1" ht="12.75">
      <c r="B1" s="293" t="s">
        <v>344</v>
      </c>
    </row>
    <row r="2" ht="12.75">
      <c r="B2" s="293" t="s">
        <v>345</v>
      </c>
    </row>
    <row r="3" spans="1:19" ht="12.75">
      <c r="A3" s="52"/>
      <c r="B3" s="172"/>
      <c r="C3" s="137"/>
      <c r="D3" s="137"/>
      <c r="E3" s="137"/>
      <c r="F3" s="138"/>
      <c r="G3" s="138"/>
      <c r="H3" s="138"/>
      <c r="I3" s="138"/>
      <c r="J3" s="138"/>
      <c r="K3" s="139"/>
      <c r="L3" s="139"/>
      <c r="M3" s="139"/>
      <c r="N3" s="143"/>
      <c r="O3" s="155"/>
      <c r="P3" s="123"/>
      <c r="Q3" s="123"/>
      <c r="R3" s="123" t="s">
        <v>2</v>
      </c>
      <c r="S3" s="30"/>
    </row>
    <row r="4" spans="1:19" ht="15.75">
      <c r="A4" s="52"/>
      <c r="B4" s="453" t="s">
        <v>879</v>
      </c>
      <c r="C4" s="140"/>
      <c r="D4" s="205" t="s">
        <v>12</v>
      </c>
      <c r="E4" s="140"/>
      <c r="F4" s="141"/>
      <c r="G4" s="141"/>
      <c r="H4" s="141"/>
      <c r="I4" s="141"/>
      <c r="J4" s="141"/>
      <c r="K4" s="140"/>
      <c r="L4" s="140"/>
      <c r="M4" s="140"/>
      <c r="N4" s="144"/>
      <c r="O4" s="155"/>
      <c r="P4" s="123"/>
      <c r="Q4" s="123"/>
      <c r="R4" s="132" t="s">
        <v>880</v>
      </c>
      <c r="S4" s="30"/>
    </row>
    <row r="5" spans="1:19" ht="27" customHeight="1">
      <c r="A5" s="52"/>
      <c r="B5" s="172" t="s">
        <v>18</v>
      </c>
      <c r="C5" s="30"/>
      <c r="D5" s="348"/>
      <c r="E5" s="30"/>
      <c r="F5" s="71"/>
      <c r="G5" s="515" t="s">
        <v>494</v>
      </c>
      <c r="H5" s="516"/>
      <c r="I5" s="517"/>
      <c r="J5" s="518" t="s">
        <v>352</v>
      </c>
      <c r="K5" s="516"/>
      <c r="L5" s="516"/>
      <c r="M5" s="517"/>
      <c r="N5" s="145"/>
      <c r="O5" s="155"/>
      <c r="P5" s="123"/>
      <c r="Q5" s="123"/>
      <c r="R5" s="123"/>
      <c r="S5" s="30"/>
    </row>
    <row r="6" spans="1:21" ht="18.75" customHeight="1">
      <c r="A6" s="461"/>
      <c r="B6" s="253"/>
      <c r="C6" s="513" t="s">
        <v>325</v>
      </c>
      <c r="D6" s="514"/>
      <c r="E6" s="433"/>
      <c r="F6" s="248"/>
      <c r="G6" s="248"/>
      <c r="H6" s="248"/>
      <c r="I6" s="248"/>
      <c r="J6" s="294" t="s">
        <v>490</v>
      </c>
      <c r="K6" s="248"/>
      <c r="L6" s="514" t="s">
        <v>396</v>
      </c>
      <c r="M6" s="519"/>
      <c r="N6" s="462"/>
      <c r="O6" s="257"/>
      <c r="P6" s="256"/>
      <c r="Q6" s="256"/>
      <c r="R6" s="256"/>
      <c r="S6" s="266"/>
      <c r="T6" s="460"/>
      <c r="U6" s="460"/>
    </row>
    <row r="7" spans="1:21" s="300" customFormat="1" ht="77.25" customHeight="1">
      <c r="A7" s="248" t="s">
        <v>4</v>
      </c>
      <c r="B7" s="249" t="s">
        <v>889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321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894</v>
      </c>
      <c r="U7" s="248" t="s">
        <v>903</v>
      </c>
    </row>
    <row r="8" spans="1:21" ht="45.75" customHeight="1">
      <c r="A8" s="197">
        <v>1</v>
      </c>
      <c r="B8" s="346" t="s">
        <v>655</v>
      </c>
      <c r="C8" s="69" t="s">
        <v>85</v>
      </c>
      <c r="D8" s="69" t="s">
        <v>84</v>
      </c>
      <c r="E8" s="65" t="s">
        <v>28</v>
      </c>
      <c r="F8" s="197">
        <f aca="true" t="shared" si="0" ref="F8:F34">SUM(G8:M8)</f>
        <v>5</v>
      </c>
      <c r="G8" s="95">
        <v>5</v>
      </c>
      <c r="H8" s="97"/>
      <c r="I8" s="99"/>
      <c r="J8" s="101"/>
      <c r="K8" s="103"/>
      <c r="L8" s="103"/>
      <c r="M8" s="103"/>
      <c r="N8" s="134"/>
      <c r="O8" s="337"/>
      <c r="P8" s="350">
        <f aca="true" t="shared" si="1" ref="P8:P34">ROUND(N8*(1+O8),2)</f>
        <v>0</v>
      </c>
      <c r="Q8" s="350">
        <f aca="true" t="shared" si="2" ref="Q8:Q34">N8*F8</f>
        <v>0</v>
      </c>
      <c r="R8" s="351">
        <f aca="true" t="shared" si="3" ref="R8:R34">P8*F8</f>
        <v>0</v>
      </c>
      <c r="S8" s="14"/>
      <c r="T8" s="460"/>
      <c r="U8" s="460"/>
    </row>
    <row r="9" spans="1:21" ht="101.25" customHeight="1">
      <c r="A9" s="197">
        <v>2</v>
      </c>
      <c r="B9" s="346" t="s">
        <v>656</v>
      </c>
      <c r="C9" s="69" t="s">
        <v>86</v>
      </c>
      <c r="D9" s="69" t="s">
        <v>426</v>
      </c>
      <c r="E9" s="65" t="s">
        <v>23</v>
      </c>
      <c r="F9" s="197">
        <f t="shared" si="0"/>
        <v>1</v>
      </c>
      <c r="G9" s="95">
        <v>1</v>
      </c>
      <c r="H9" s="97"/>
      <c r="I9" s="99"/>
      <c r="J9" s="101"/>
      <c r="K9" s="103"/>
      <c r="L9" s="103"/>
      <c r="M9" s="103"/>
      <c r="N9" s="134"/>
      <c r="O9" s="337"/>
      <c r="P9" s="350">
        <f t="shared" si="1"/>
        <v>0</v>
      </c>
      <c r="Q9" s="350">
        <f t="shared" si="2"/>
        <v>0</v>
      </c>
      <c r="R9" s="351">
        <f t="shared" si="3"/>
        <v>0</v>
      </c>
      <c r="S9" s="14"/>
      <c r="T9" s="460"/>
      <c r="U9" s="460"/>
    </row>
    <row r="10" spans="1:21" ht="112.5" customHeight="1">
      <c r="A10" s="197">
        <v>3</v>
      </c>
      <c r="B10" s="346" t="s">
        <v>835</v>
      </c>
      <c r="C10" s="69" t="s">
        <v>31</v>
      </c>
      <c r="D10" s="69" t="s">
        <v>427</v>
      </c>
      <c r="E10" s="65" t="s">
        <v>25</v>
      </c>
      <c r="F10" s="197">
        <f t="shared" si="0"/>
        <v>1</v>
      </c>
      <c r="G10" s="95">
        <v>1</v>
      </c>
      <c r="H10" s="97"/>
      <c r="I10" s="99"/>
      <c r="J10" s="101"/>
      <c r="K10" s="103"/>
      <c r="L10" s="103"/>
      <c r="M10" s="103"/>
      <c r="N10" s="134"/>
      <c r="O10" s="337"/>
      <c r="P10" s="350">
        <f t="shared" si="1"/>
        <v>0</v>
      </c>
      <c r="Q10" s="350">
        <f t="shared" si="2"/>
        <v>0</v>
      </c>
      <c r="R10" s="351">
        <f t="shared" si="3"/>
        <v>0</v>
      </c>
      <c r="S10" s="14"/>
      <c r="T10" s="460"/>
      <c r="U10" s="460"/>
    </row>
    <row r="11" spans="1:21" s="298" customFormat="1" ht="51">
      <c r="A11" s="197">
        <v>4</v>
      </c>
      <c r="B11" s="346" t="s">
        <v>836</v>
      </c>
      <c r="C11" s="69" t="s">
        <v>157</v>
      </c>
      <c r="D11" s="69" t="s">
        <v>84</v>
      </c>
      <c r="E11" s="65" t="s">
        <v>32</v>
      </c>
      <c r="F11" s="197">
        <f t="shared" si="0"/>
        <v>1</v>
      </c>
      <c r="G11" s="197">
        <v>1</v>
      </c>
      <c r="H11" s="197"/>
      <c r="I11" s="197"/>
      <c r="J11" s="197"/>
      <c r="K11" s="197"/>
      <c r="L11" s="197"/>
      <c r="M11" s="197"/>
      <c r="N11" s="350"/>
      <c r="O11" s="445"/>
      <c r="P11" s="350">
        <f t="shared" si="1"/>
        <v>0</v>
      </c>
      <c r="Q11" s="350">
        <f t="shared" si="2"/>
        <v>0</v>
      </c>
      <c r="R11" s="351">
        <f t="shared" si="3"/>
        <v>0</v>
      </c>
      <c r="S11" s="446"/>
      <c r="T11" s="460"/>
      <c r="U11" s="460"/>
    </row>
    <row r="12" spans="1:21" ht="99.75" customHeight="1">
      <c r="A12" s="197">
        <v>5</v>
      </c>
      <c r="B12" s="346" t="s">
        <v>837</v>
      </c>
      <c r="C12" s="69" t="s">
        <v>31</v>
      </c>
      <c r="D12" s="69" t="s">
        <v>428</v>
      </c>
      <c r="E12" s="65" t="s">
        <v>25</v>
      </c>
      <c r="F12" s="197">
        <f t="shared" si="0"/>
        <v>1</v>
      </c>
      <c r="G12" s="95">
        <v>1</v>
      </c>
      <c r="H12" s="97"/>
      <c r="I12" s="99"/>
      <c r="J12" s="101"/>
      <c r="K12" s="103"/>
      <c r="L12" s="103"/>
      <c r="M12" s="103"/>
      <c r="N12" s="134"/>
      <c r="O12" s="337"/>
      <c r="P12" s="350">
        <f t="shared" si="1"/>
        <v>0</v>
      </c>
      <c r="Q12" s="350">
        <f t="shared" si="2"/>
        <v>0</v>
      </c>
      <c r="R12" s="351">
        <f t="shared" si="3"/>
        <v>0</v>
      </c>
      <c r="S12" s="14"/>
      <c r="T12" s="460"/>
      <c r="U12" s="460"/>
    </row>
    <row r="13" spans="1:21" ht="99.75" customHeight="1">
      <c r="A13" s="197">
        <v>6</v>
      </c>
      <c r="B13" s="346" t="s">
        <v>838</v>
      </c>
      <c r="C13" s="69" t="s">
        <v>31</v>
      </c>
      <c r="D13" s="69" t="s">
        <v>427</v>
      </c>
      <c r="E13" s="65" t="s">
        <v>25</v>
      </c>
      <c r="F13" s="197">
        <f t="shared" si="0"/>
        <v>1</v>
      </c>
      <c r="G13" s="95">
        <v>1</v>
      </c>
      <c r="H13" s="97"/>
      <c r="I13" s="99"/>
      <c r="J13" s="101"/>
      <c r="K13" s="103"/>
      <c r="L13" s="103"/>
      <c r="M13" s="103"/>
      <c r="N13" s="134"/>
      <c r="O13" s="337"/>
      <c r="P13" s="350">
        <f t="shared" si="1"/>
        <v>0</v>
      </c>
      <c r="Q13" s="350">
        <f t="shared" si="2"/>
        <v>0</v>
      </c>
      <c r="R13" s="351">
        <f t="shared" si="3"/>
        <v>0</v>
      </c>
      <c r="S13" s="14"/>
      <c r="T13" s="460"/>
      <c r="U13" s="460"/>
    </row>
    <row r="14" spans="1:21" ht="99.75" customHeight="1">
      <c r="A14" s="197">
        <v>7</v>
      </c>
      <c r="B14" s="346" t="s">
        <v>839</v>
      </c>
      <c r="C14" s="69" t="s">
        <v>31</v>
      </c>
      <c r="D14" s="69" t="s">
        <v>429</v>
      </c>
      <c r="E14" s="65" t="s">
        <v>25</v>
      </c>
      <c r="F14" s="197">
        <f t="shared" si="0"/>
        <v>1</v>
      </c>
      <c r="G14" s="95">
        <v>1</v>
      </c>
      <c r="H14" s="97"/>
      <c r="I14" s="99"/>
      <c r="J14" s="101"/>
      <c r="K14" s="103"/>
      <c r="L14" s="103"/>
      <c r="M14" s="103"/>
      <c r="N14" s="134"/>
      <c r="O14" s="337"/>
      <c r="P14" s="350">
        <f t="shared" si="1"/>
        <v>0</v>
      </c>
      <c r="Q14" s="350">
        <f t="shared" si="2"/>
        <v>0</v>
      </c>
      <c r="R14" s="351">
        <f t="shared" si="3"/>
        <v>0</v>
      </c>
      <c r="S14" s="14"/>
      <c r="T14" s="460"/>
      <c r="U14" s="460"/>
    </row>
    <row r="15" spans="1:21" ht="105.75" customHeight="1">
      <c r="A15" s="197">
        <v>8</v>
      </c>
      <c r="B15" s="346" t="s">
        <v>840</v>
      </c>
      <c r="C15" s="69" t="s">
        <v>31</v>
      </c>
      <c r="D15" s="69" t="s">
        <v>429</v>
      </c>
      <c r="E15" s="65" t="s">
        <v>25</v>
      </c>
      <c r="F15" s="197">
        <f t="shared" si="0"/>
        <v>1</v>
      </c>
      <c r="G15" s="95">
        <v>1</v>
      </c>
      <c r="H15" s="97"/>
      <c r="I15" s="99"/>
      <c r="J15" s="101"/>
      <c r="K15" s="103"/>
      <c r="L15" s="103"/>
      <c r="M15" s="103"/>
      <c r="N15" s="134"/>
      <c r="O15" s="337"/>
      <c r="P15" s="350">
        <f t="shared" si="1"/>
        <v>0</v>
      </c>
      <c r="Q15" s="350">
        <f t="shared" si="2"/>
        <v>0</v>
      </c>
      <c r="R15" s="351">
        <f t="shared" si="3"/>
        <v>0</v>
      </c>
      <c r="S15" s="14"/>
      <c r="T15" s="460"/>
      <c r="U15" s="460"/>
    </row>
    <row r="16" spans="1:21" ht="92.25" customHeight="1">
      <c r="A16" s="197">
        <v>9</v>
      </c>
      <c r="B16" s="346" t="s">
        <v>841</v>
      </c>
      <c r="C16" s="69" t="s">
        <v>31</v>
      </c>
      <c r="D16" s="69" t="s">
        <v>427</v>
      </c>
      <c r="E16" s="65" t="s">
        <v>25</v>
      </c>
      <c r="F16" s="197">
        <f t="shared" si="0"/>
        <v>1</v>
      </c>
      <c r="G16" s="95">
        <v>1</v>
      </c>
      <c r="H16" s="97"/>
      <c r="I16" s="99"/>
      <c r="J16" s="101"/>
      <c r="K16" s="103"/>
      <c r="L16" s="103"/>
      <c r="M16" s="103"/>
      <c r="N16" s="134"/>
      <c r="O16" s="337"/>
      <c r="P16" s="350">
        <f t="shared" si="1"/>
        <v>0</v>
      </c>
      <c r="Q16" s="350">
        <f t="shared" si="2"/>
        <v>0</v>
      </c>
      <c r="R16" s="351">
        <f t="shared" si="3"/>
        <v>0</v>
      </c>
      <c r="S16" s="14"/>
      <c r="T16" s="460"/>
      <c r="U16" s="460"/>
    </row>
    <row r="17" spans="1:21" ht="92.25" customHeight="1">
      <c r="A17" s="197">
        <v>10</v>
      </c>
      <c r="B17" s="346" t="s">
        <v>854</v>
      </c>
      <c r="C17" s="69" t="s">
        <v>357</v>
      </c>
      <c r="D17" s="69" t="s">
        <v>427</v>
      </c>
      <c r="E17" s="65" t="s">
        <v>23</v>
      </c>
      <c r="F17" s="197">
        <f t="shared" si="0"/>
        <v>1</v>
      </c>
      <c r="G17" s="95">
        <v>1</v>
      </c>
      <c r="H17" s="97"/>
      <c r="I17" s="99"/>
      <c r="J17" s="101"/>
      <c r="K17" s="103"/>
      <c r="L17" s="103"/>
      <c r="M17" s="103"/>
      <c r="N17" s="134"/>
      <c r="O17" s="337"/>
      <c r="P17" s="350">
        <f t="shared" si="1"/>
        <v>0</v>
      </c>
      <c r="Q17" s="350">
        <f t="shared" si="2"/>
        <v>0</v>
      </c>
      <c r="R17" s="351">
        <f t="shared" si="3"/>
        <v>0</v>
      </c>
      <c r="S17" s="14"/>
      <c r="T17" s="460"/>
      <c r="U17" s="460"/>
    </row>
    <row r="18" spans="1:21" ht="79.5" customHeight="1">
      <c r="A18" s="197">
        <v>11</v>
      </c>
      <c r="B18" s="346" t="s">
        <v>853</v>
      </c>
      <c r="C18" s="69"/>
      <c r="D18" s="69" t="s">
        <v>84</v>
      </c>
      <c r="E18" s="65" t="s">
        <v>20</v>
      </c>
      <c r="F18" s="197">
        <f t="shared" si="0"/>
        <v>2</v>
      </c>
      <c r="G18" s="95">
        <v>2</v>
      </c>
      <c r="H18" s="97"/>
      <c r="I18" s="99"/>
      <c r="J18" s="101"/>
      <c r="K18" s="103"/>
      <c r="L18" s="103"/>
      <c r="M18" s="103"/>
      <c r="N18" s="134"/>
      <c r="O18" s="337"/>
      <c r="P18" s="350">
        <f t="shared" si="1"/>
        <v>0</v>
      </c>
      <c r="Q18" s="350">
        <f t="shared" si="2"/>
        <v>0</v>
      </c>
      <c r="R18" s="351">
        <f t="shared" si="3"/>
        <v>0</v>
      </c>
      <c r="S18" s="14"/>
      <c r="T18" s="460"/>
      <c r="U18" s="460"/>
    </row>
    <row r="19" spans="1:21" ht="79.5" customHeight="1">
      <c r="A19" s="197">
        <v>12</v>
      </c>
      <c r="B19" s="346" t="s">
        <v>851</v>
      </c>
      <c r="C19" s="69" t="s">
        <v>430</v>
      </c>
      <c r="D19" s="69" t="s">
        <v>52</v>
      </c>
      <c r="E19" s="65" t="s">
        <v>7</v>
      </c>
      <c r="F19" s="197">
        <f t="shared" si="0"/>
        <v>1</v>
      </c>
      <c r="G19" s="95">
        <v>0</v>
      </c>
      <c r="H19" s="97"/>
      <c r="I19" s="99"/>
      <c r="J19" s="101"/>
      <c r="K19" s="103">
        <v>1</v>
      </c>
      <c r="L19" s="103"/>
      <c r="M19" s="103"/>
      <c r="N19" s="134"/>
      <c r="O19" s="337"/>
      <c r="P19" s="350">
        <f t="shared" si="1"/>
        <v>0</v>
      </c>
      <c r="Q19" s="350">
        <f t="shared" si="2"/>
        <v>0</v>
      </c>
      <c r="R19" s="351">
        <f t="shared" si="3"/>
        <v>0</v>
      </c>
      <c r="S19" s="14"/>
      <c r="T19" s="460"/>
      <c r="U19" s="460"/>
    </row>
    <row r="20" spans="1:21" ht="93.75" customHeight="1">
      <c r="A20" s="197">
        <v>13</v>
      </c>
      <c r="B20" s="43" t="s">
        <v>852</v>
      </c>
      <c r="C20" s="413" t="s">
        <v>508</v>
      </c>
      <c r="D20" s="414" t="s">
        <v>510</v>
      </c>
      <c r="E20" s="411" t="s">
        <v>511</v>
      </c>
      <c r="F20" s="197">
        <f t="shared" si="0"/>
        <v>1</v>
      </c>
      <c r="G20" s="415">
        <v>1</v>
      </c>
      <c r="H20" s="97"/>
      <c r="I20" s="99"/>
      <c r="J20" s="101"/>
      <c r="K20" s="103"/>
      <c r="L20" s="103"/>
      <c r="M20" s="103"/>
      <c r="N20" s="134"/>
      <c r="O20" s="337"/>
      <c r="P20" s="350">
        <f t="shared" si="1"/>
        <v>0</v>
      </c>
      <c r="Q20" s="350">
        <f t="shared" si="2"/>
        <v>0</v>
      </c>
      <c r="R20" s="351">
        <f t="shared" si="3"/>
        <v>0</v>
      </c>
      <c r="S20" s="14"/>
      <c r="T20" s="460"/>
      <c r="U20" s="460"/>
    </row>
    <row r="21" spans="1:21" s="298" customFormat="1" ht="79.5" customHeight="1">
      <c r="A21" s="197">
        <v>14</v>
      </c>
      <c r="B21" s="346" t="s">
        <v>825</v>
      </c>
      <c r="C21" s="69" t="s">
        <v>826</v>
      </c>
      <c r="D21" s="69" t="s">
        <v>84</v>
      </c>
      <c r="E21" s="65" t="s">
        <v>572</v>
      </c>
      <c r="F21" s="197">
        <f t="shared" si="0"/>
        <v>2</v>
      </c>
      <c r="G21" s="197">
        <v>2</v>
      </c>
      <c r="H21" s="197"/>
      <c r="I21" s="197"/>
      <c r="J21" s="197"/>
      <c r="K21" s="197"/>
      <c r="L21" s="197"/>
      <c r="M21" s="197"/>
      <c r="N21" s="350"/>
      <c r="O21" s="445"/>
      <c r="P21" s="350">
        <f t="shared" si="1"/>
        <v>0</v>
      </c>
      <c r="Q21" s="350">
        <f t="shared" si="2"/>
        <v>0</v>
      </c>
      <c r="R21" s="351">
        <f t="shared" si="3"/>
        <v>0</v>
      </c>
      <c r="S21" s="65"/>
      <c r="T21" s="460"/>
      <c r="U21" s="460"/>
    </row>
    <row r="22" spans="1:21" ht="79.5" customHeight="1">
      <c r="A22" s="197">
        <v>15</v>
      </c>
      <c r="B22" s="346" t="s">
        <v>827</v>
      </c>
      <c r="C22" s="69" t="s">
        <v>828</v>
      </c>
      <c r="D22" s="69" t="s">
        <v>84</v>
      </c>
      <c r="E22" s="65" t="s">
        <v>566</v>
      </c>
      <c r="F22" s="197">
        <f t="shared" si="0"/>
        <v>1</v>
      </c>
      <c r="G22" s="95">
        <v>1</v>
      </c>
      <c r="H22" s="97"/>
      <c r="I22" s="99"/>
      <c r="J22" s="101"/>
      <c r="K22" s="103"/>
      <c r="L22" s="103"/>
      <c r="M22" s="103"/>
      <c r="N22" s="134"/>
      <c r="O22" s="337"/>
      <c r="P22" s="350">
        <f t="shared" si="1"/>
        <v>0</v>
      </c>
      <c r="Q22" s="350">
        <f t="shared" si="2"/>
        <v>0</v>
      </c>
      <c r="R22" s="351">
        <f t="shared" si="3"/>
        <v>0</v>
      </c>
      <c r="S22" s="14"/>
      <c r="T22" s="460"/>
      <c r="U22" s="460"/>
    </row>
    <row r="23" spans="1:21" ht="79.5" customHeight="1">
      <c r="A23" s="197">
        <v>16</v>
      </c>
      <c r="B23" s="346" t="s">
        <v>829</v>
      </c>
      <c r="C23" s="69" t="s">
        <v>828</v>
      </c>
      <c r="D23" s="69" t="s">
        <v>84</v>
      </c>
      <c r="E23" s="65" t="s">
        <v>566</v>
      </c>
      <c r="F23" s="197">
        <f t="shared" si="0"/>
        <v>1</v>
      </c>
      <c r="G23" s="95">
        <v>1</v>
      </c>
      <c r="H23" s="97"/>
      <c r="I23" s="99"/>
      <c r="J23" s="101"/>
      <c r="K23" s="103"/>
      <c r="L23" s="103"/>
      <c r="M23" s="103"/>
      <c r="N23" s="134"/>
      <c r="O23" s="337"/>
      <c r="P23" s="350">
        <f t="shared" si="1"/>
        <v>0</v>
      </c>
      <c r="Q23" s="350">
        <f t="shared" si="2"/>
        <v>0</v>
      </c>
      <c r="R23" s="351">
        <f t="shared" si="3"/>
        <v>0</v>
      </c>
      <c r="S23" s="14"/>
      <c r="T23" s="460"/>
      <c r="U23" s="460"/>
    </row>
    <row r="24" spans="1:21" ht="79.5" customHeight="1">
      <c r="A24" s="197">
        <v>17</v>
      </c>
      <c r="B24" s="346" t="s">
        <v>830</v>
      </c>
      <c r="C24" s="69" t="s">
        <v>831</v>
      </c>
      <c r="D24" s="69" t="s">
        <v>84</v>
      </c>
      <c r="E24" s="65" t="s">
        <v>566</v>
      </c>
      <c r="F24" s="197">
        <f t="shared" si="0"/>
        <v>1</v>
      </c>
      <c r="G24" s="95">
        <v>1</v>
      </c>
      <c r="H24" s="97"/>
      <c r="I24" s="99"/>
      <c r="J24" s="101"/>
      <c r="K24" s="103"/>
      <c r="L24" s="103"/>
      <c r="M24" s="103"/>
      <c r="N24" s="134"/>
      <c r="O24" s="337"/>
      <c r="P24" s="350">
        <f t="shared" si="1"/>
        <v>0</v>
      </c>
      <c r="Q24" s="350">
        <f t="shared" si="2"/>
        <v>0</v>
      </c>
      <c r="R24" s="351">
        <f t="shared" si="3"/>
        <v>0</v>
      </c>
      <c r="S24" s="14"/>
      <c r="T24" s="460"/>
      <c r="U24" s="460"/>
    </row>
    <row r="25" spans="1:21" ht="79.5" customHeight="1">
      <c r="A25" s="197">
        <v>18</v>
      </c>
      <c r="B25" s="346" t="s">
        <v>842</v>
      </c>
      <c r="C25" s="69" t="s">
        <v>31</v>
      </c>
      <c r="D25" s="69" t="s">
        <v>427</v>
      </c>
      <c r="E25" s="65" t="s">
        <v>25</v>
      </c>
      <c r="F25" s="197">
        <f t="shared" si="0"/>
        <v>1</v>
      </c>
      <c r="G25" s="95">
        <v>1</v>
      </c>
      <c r="H25" s="97"/>
      <c r="I25" s="99"/>
      <c r="J25" s="101"/>
      <c r="K25" s="103"/>
      <c r="L25" s="103"/>
      <c r="M25" s="103"/>
      <c r="N25" s="134"/>
      <c r="O25" s="337"/>
      <c r="P25" s="350">
        <f t="shared" si="1"/>
        <v>0</v>
      </c>
      <c r="Q25" s="350">
        <f t="shared" si="2"/>
        <v>0</v>
      </c>
      <c r="R25" s="351">
        <f t="shared" si="3"/>
        <v>0</v>
      </c>
      <c r="S25" s="14"/>
      <c r="T25" s="460"/>
      <c r="U25" s="460"/>
    </row>
    <row r="26" spans="1:21" ht="79.5" customHeight="1">
      <c r="A26" s="197">
        <v>19</v>
      </c>
      <c r="B26" s="346" t="s">
        <v>843</v>
      </c>
      <c r="C26" s="69" t="s">
        <v>31</v>
      </c>
      <c r="D26" s="69" t="s">
        <v>427</v>
      </c>
      <c r="E26" s="65" t="s">
        <v>25</v>
      </c>
      <c r="F26" s="197">
        <f t="shared" si="0"/>
        <v>1</v>
      </c>
      <c r="G26" s="95">
        <v>1</v>
      </c>
      <c r="H26" s="97"/>
      <c r="I26" s="99"/>
      <c r="J26" s="101"/>
      <c r="K26" s="103"/>
      <c r="L26" s="103"/>
      <c r="M26" s="103"/>
      <c r="N26" s="134"/>
      <c r="O26" s="337"/>
      <c r="P26" s="350">
        <f t="shared" si="1"/>
        <v>0</v>
      </c>
      <c r="Q26" s="350">
        <f t="shared" si="2"/>
        <v>0</v>
      </c>
      <c r="R26" s="351">
        <f t="shared" si="3"/>
        <v>0</v>
      </c>
      <c r="S26" s="14"/>
      <c r="T26" s="460"/>
      <c r="U26" s="460"/>
    </row>
    <row r="27" spans="1:21" ht="79.5" customHeight="1">
      <c r="A27" s="197">
        <v>20</v>
      </c>
      <c r="B27" s="346" t="s">
        <v>844</v>
      </c>
      <c r="C27" s="69" t="s">
        <v>31</v>
      </c>
      <c r="D27" s="69" t="s">
        <v>427</v>
      </c>
      <c r="E27" s="65" t="s">
        <v>25</v>
      </c>
      <c r="F27" s="197">
        <f t="shared" si="0"/>
        <v>1</v>
      </c>
      <c r="G27" s="95">
        <v>1</v>
      </c>
      <c r="H27" s="97"/>
      <c r="I27" s="99"/>
      <c r="J27" s="101"/>
      <c r="K27" s="103"/>
      <c r="L27" s="103"/>
      <c r="M27" s="103"/>
      <c r="N27" s="134"/>
      <c r="O27" s="337"/>
      <c r="P27" s="350">
        <f t="shared" si="1"/>
        <v>0</v>
      </c>
      <c r="Q27" s="350">
        <f t="shared" si="2"/>
        <v>0</v>
      </c>
      <c r="R27" s="351">
        <f t="shared" si="3"/>
        <v>0</v>
      </c>
      <c r="S27" s="14"/>
      <c r="T27" s="460"/>
      <c r="U27" s="460"/>
    </row>
    <row r="28" spans="1:21" ht="79.5" customHeight="1">
      <c r="A28" s="197">
        <v>21</v>
      </c>
      <c r="B28" s="346" t="s">
        <v>845</v>
      </c>
      <c r="C28" s="69" t="s">
        <v>31</v>
      </c>
      <c r="D28" s="69" t="s">
        <v>427</v>
      </c>
      <c r="E28" s="65" t="s">
        <v>25</v>
      </c>
      <c r="F28" s="197">
        <f t="shared" si="0"/>
        <v>1</v>
      </c>
      <c r="G28" s="95">
        <v>1</v>
      </c>
      <c r="H28" s="97"/>
      <c r="I28" s="99"/>
      <c r="J28" s="101"/>
      <c r="K28" s="103"/>
      <c r="L28" s="103"/>
      <c r="M28" s="103"/>
      <c r="N28" s="134"/>
      <c r="O28" s="337"/>
      <c r="P28" s="350">
        <f t="shared" si="1"/>
        <v>0</v>
      </c>
      <c r="Q28" s="350">
        <f t="shared" si="2"/>
        <v>0</v>
      </c>
      <c r="R28" s="351">
        <f t="shared" si="3"/>
        <v>0</v>
      </c>
      <c r="S28" s="14"/>
      <c r="T28" s="460"/>
      <c r="U28" s="460"/>
    </row>
    <row r="29" spans="1:21" ht="79.5" customHeight="1">
      <c r="A29" s="197">
        <v>22</v>
      </c>
      <c r="B29" s="346" t="s">
        <v>846</v>
      </c>
      <c r="C29" s="69" t="s">
        <v>573</v>
      </c>
      <c r="D29" s="69" t="s">
        <v>427</v>
      </c>
      <c r="E29" s="65" t="s">
        <v>25</v>
      </c>
      <c r="F29" s="197">
        <f t="shared" si="0"/>
        <v>1</v>
      </c>
      <c r="G29" s="95">
        <v>1</v>
      </c>
      <c r="H29" s="97"/>
      <c r="I29" s="99"/>
      <c r="J29" s="101"/>
      <c r="K29" s="103"/>
      <c r="L29" s="103"/>
      <c r="M29" s="103"/>
      <c r="N29" s="134"/>
      <c r="O29" s="337"/>
      <c r="P29" s="350">
        <f t="shared" si="1"/>
        <v>0</v>
      </c>
      <c r="Q29" s="350">
        <f t="shared" si="2"/>
        <v>0</v>
      </c>
      <c r="R29" s="351">
        <f t="shared" si="3"/>
        <v>0</v>
      </c>
      <c r="S29" s="14"/>
      <c r="T29" s="460"/>
      <c r="U29" s="460"/>
    </row>
    <row r="30" spans="1:21" ht="79.5" customHeight="1">
      <c r="A30" s="197">
        <v>23</v>
      </c>
      <c r="B30" s="346" t="s">
        <v>850</v>
      </c>
      <c r="C30" s="69" t="s">
        <v>574</v>
      </c>
      <c r="D30" s="69" t="s">
        <v>427</v>
      </c>
      <c r="E30" s="65" t="s">
        <v>20</v>
      </c>
      <c r="F30" s="197">
        <f t="shared" si="0"/>
        <v>1</v>
      </c>
      <c r="G30" s="95">
        <v>1</v>
      </c>
      <c r="H30" s="97"/>
      <c r="I30" s="99"/>
      <c r="J30" s="101"/>
      <c r="K30" s="103"/>
      <c r="L30" s="103"/>
      <c r="M30" s="103"/>
      <c r="N30" s="134"/>
      <c r="O30" s="337"/>
      <c r="P30" s="350">
        <f t="shared" si="1"/>
        <v>0</v>
      </c>
      <c r="Q30" s="350">
        <f t="shared" si="2"/>
        <v>0</v>
      </c>
      <c r="R30" s="351">
        <f t="shared" si="3"/>
        <v>0</v>
      </c>
      <c r="S30" s="14"/>
      <c r="T30" s="460"/>
      <c r="U30" s="460"/>
    </row>
    <row r="31" spans="1:21" ht="79.5" customHeight="1">
      <c r="A31" s="197">
        <v>24</v>
      </c>
      <c r="B31" s="346" t="s">
        <v>847</v>
      </c>
      <c r="C31" s="69" t="s">
        <v>31</v>
      </c>
      <c r="D31" s="69" t="s">
        <v>427</v>
      </c>
      <c r="E31" s="65" t="s">
        <v>25</v>
      </c>
      <c r="F31" s="197">
        <f t="shared" si="0"/>
        <v>1</v>
      </c>
      <c r="G31" s="95">
        <v>1</v>
      </c>
      <c r="H31" s="97"/>
      <c r="I31" s="99"/>
      <c r="J31" s="101"/>
      <c r="K31" s="103"/>
      <c r="L31" s="103"/>
      <c r="M31" s="103"/>
      <c r="N31" s="134"/>
      <c r="O31" s="337"/>
      <c r="P31" s="350">
        <f t="shared" si="1"/>
        <v>0</v>
      </c>
      <c r="Q31" s="350">
        <f t="shared" si="2"/>
        <v>0</v>
      </c>
      <c r="R31" s="351">
        <f t="shared" si="3"/>
        <v>0</v>
      </c>
      <c r="S31" s="14"/>
      <c r="T31" s="460"/>
      <c r="U31" s="460"/>
    </row>
    <row r="32" spans="1:21" s="298" customFormat="1" ht="93" customHeight="1">
      <c r="A32" s="197">
        <v>25</v>
      </c>
      <c r="B32" s="346" t="s">
        <v>832</v>
      </c>
      <c r="C32" s="69" t="s">
        <v>760</v>
      </c>
      <c r="D32" s="69" t="s">
        <v>427</v>
      </c>
      <c r="E32" s="65" t="s">
        <v>20</v>
      </c>
      <c r="F32" s="197">
        <f t="shared" si="0"/>
        <v>1</v>
      </c>
      <c r="G32" s="197">
        <v>1</v>
      </c>
      <c r="H32" s="197"/>
      <c r="I32" s="197"/>
      <c r="J32" s="197"/>
      <c r="K32" s="197"/>
      <c r="L32" s="197"/>
      <c r="M32" s="197"/>
      <c r="N32" s="134"/>
      <c r="O32" s="337"/>
      <c r="P32" s="350">
        <f t="shared" si="1"/>
        <v>0</v>
      </c>
      <c r="Q32" s="350">
        <f t="shared" si="2"/>
        <v>0</v>
      </c>
      <c r="R32" s="351">
        <f t="shared" si="3"/>
        <v>0</v>
      </c>
      <c r="S32" s="65"/>
      <c r="T32" s="460"/>
      <c r="U32" s="460"/>
    </row>
    <row r="33" spans="1:21" ht="79.5" customHeight="1">
      <c r="A33" s="197">
        <v>26</v>
      </c>
      <c r="B33" s="346" t="s">
        <v>848</v>
      </c>
      <c r="C33" s="69" t="s">
        <v>833</v>
      </c>
      <c r="D33" s="69" t="s">
        <v>84</v>
      </c>
      <c r="E33" s="65" t="s">
        <v>359</v>
      </c>
      <c r="F33" s="197">
        <f t="shared" si="0"/>
        <v>1</v>
      </c>
      <c r="G33" s="95">
        <v>1</v>
      </c>
      <c r="H33" s="97"/>
      <c r="I33" s="99"/>
      <c r="J33" s="101"/>
      <c r="K33" s="103"/>
      <c r="L33" s="103"/>
      <c r="M33" s="103"/>
      <c r="N33" s="134"/>
      <c r="O33" s="337"/>
      <c r="P33" s="350">
        <f t="shared" si="1"/>
        <v>0</v>
      </c>
      <c r="Q33" s="350">
        <f t="shared" si="2"/>
        <v>0</v>
      </c>
      <c r="R33" s="351">
        <f t="shared" si="3"/>
        <v>0</v>
      </c>
      <c r="S33" s="14"/>
      <c r="T33" s="460"/>
      <c r="U33" s="460"/>
    </row>
    <row r="34" spans="1:21" ht="79.5" customHeight="1">
      <c r="A34" s="197">
        <v>27</v>
      </c>
      <c r="B34" s="346" t="s">
        <v>849</v>
      </c>
      <c r="C34" s="69" t="s">
        <v>834</v>
      </c>
      <c r="D34" s="69" t="s">
        <v>84</v>
      </c>
      <c r="E34" s="65" t="s">
        <v>522</v>
      </c>
      <c r="F34" s="197">
        <f t="shared" si="0"/>
        <v>1</v>
      </c>
      <c r="G34" s="95">
        <v>1</v>
      </c>
      <c r="H34" s="97"/>
      <c r="I34" s="99"/>
      <c r="J34" s="101"/>
      <c r="K34" s="103"/>
      <c r="L34" s="103"/>
      <c r="M34" s="103"/>
      <c r="N34" s="134"/>
      <c r="O34" s="337"/>
      <c r="P34" s="350">
        <f t="shared" si="1"/>
        <v>0</v>
      </c>
      <c r="Q34" s="350">
        <f t="shared" si="2"/>
        <v>0</v>
      </c>
      <c r="R34" s="351">
        <f t="shared" si="3"/>
        <v>0</v>
      </c>
      <c r="S34" s="14"/>
      <c r="T34" s="460"/>
      <c r="U34" s="460"/>
    </row>
    <row r="35" spans="1:20" ht="21.75" customHeight="1">
      <c r="A35" s="510" t="s">
        <v>11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2"/>
      <c r="Q35" s="349">
        <f>SUM(Q8:Q34)</f>
        <v>0</v>
      </c>
      <c r="R35" s="349">
        <f>SUM(R8:R34)</f>
        <v>0</v>
      </c>
      <c r="S35" s="338"/>
      <c r="T35" s="301"/>
    </row>
    <row r="36" spans="1:20" ht="12.75">
      <c r="A36" s="7"/>
      <c r="B36" s="48"/>
      <c r="C36" s="7"/>
      <c r="D36" s="7"/>
      <c r="E36" s="7"/>
      <c r="F36" s="62"/>
      <c r="G36" s="7"/>
      <c r="H36" s="7"/>
      <c r="I36" s="7"/>
      <c r="J36" s="7"/>
      <c r="K36" s="7"/>
      <c r="L36" s="7"/>
      <c r="M36" s="7"/>
      <c r="N36" s="115"/>
      <c r="O36" s="110"/>
      <c r="P36" s="115"/>
      <c r="Q36" s="123"/>
      <c r="R36" s="115"/>
      <c r="S36" s="7"/>
      <c r="T36" s="301"/>
    </row>
    <row r="37" spans="1:20" ht="51.75" customHeight="1">
      <c r="A37" s="7"/>
      <c r="B37" s="209"/>
      <c r="C37" s="7"/>
      <c r="D37" s="7"/>
      <c r="E37" s="208"/>
      <c r="F37" s="208"/>
      <c r="G37" s="208"/>
      <c r="H37" s="208"/>
      <c r="I37" s="208"/>
      <c r="J37" s="208"/>
      <c r="K37" s="208"/>
      <c r="L37" s="208"/>
      <c r="M37" s="208"/>
      <c r="N37" s="504" t="s">
        <v>342</v>
      </c>
      <c r="O37" s="498"/>
      <c r="P37" s="498"/>
      <c r="Q37" s="498"/>
      <c r="R37" s="244"/>
      <c r="S37" s="244"/>
      <c r="T37" s="301"/>
    </row>
  </sheetData>
  <sheetProtection/>
  <mergeCells count="6">
    <mergeCell ref="A35:P35"/>
    <mergeCell ref="N37:Q37"/>
    <mergeCell ref="C6:D6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60" r:id="rId1"/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106" zoomScaleNormal="106" zoomScalePageLayoutView="0" workbookViewId="0" topLeftCell="A1">
      <selection activeCell="C7" sqref="C7"/>
    </sheetView>
  </sheetViews>
  <sheetFormatPr defaultColWidth="9.140625" defaultRowHeight="12.75"/>
  <cols>
    <col min="1" max="1" width="4.57421875" style="1" customWidth="1"/>
    <col min="2" max="2" width="27.421875" style="48" customWidth="1"/>
    <col min="3" max="3" width="19.421875" style="1" customWidth="1"/>
    <col min="4" max="4" width="23.421875" style="1" customWidth="1"/>
    <col min="5" max="5" width="9.140625" style="1" customWidth="1"/>
    <col min="6" max="6" width="8.57421875" style="298" customWidth="1"/>
    <col min="7" max="8" width="7.57421875" style="1" hidden="1" customWidth="1"/>
    <col min="9" max="9" width="9.421875" style="1" hidden="1" customWidth="1"/>
    <col min="10" max="10" width="10.421875" style="1" hidden="1" customWidth="1"/>
    <col min="11" max="11" width="8.57421875" style="1" hidden="1" customWidth="1"/>
    <col min="12" max="13" width="7.421875" style="1" hidden="1" customWidth="1"/>
    <col min="14" max="14" width="12.421875" style="112" customWidth="1"/>
    <col min="15" max="15" width="10.57421875" style="109" customWidth="1"/>
    <col min="16" max="16" width="11.421875" style="112" customWidth="1"/>
    <col min="17" max="17" width="11.421875" style="119" customWidth="1"/>
    <col min="18" max="18" width="15.57421875" style="112" customWidth="1"/>
    <col min="19" max="19" width="15.421875" style="1" customWidth="1"/>
    <col min="20" max="20" width="18.57421875" style="1" customWidth="1"/>
    <col min="21" max="21" width="34.14062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7"/>
      <c r="B2" s="293" t="s">
        <v>345</v>
      </c>
      <c r="C2" s="8"/>
      <c r="D2" s="8"/>
      <c r="E2" s="8"/>
      <c r="F2" s="91"/>
      <c r="G2" s="9"/>
      <c r="H2" s="9"/>
      <c r="I2" s="9"/>
      <c r="J2" s="9"/>
      <c r="K2" s="9"/>
      <c r="L2" s="9"/>
      <c r="M2" s="9"/>
      <c r="N2" s="115"/>
      <c r="O2" s="110"/>
      <c r="P2" s="115"/>
      <c r="Q2" s="123"/>
      <c r="R2" s="115" t="s">
        <v>2</v>
      </c>
      <c r="S2" s="7"/>
    </row>
    <row r="3" spans="1:19" ht="15.75">
      <c r="A3" s="7"/>
      <c r="B3" s="39" t="s">
        <v>12</v>
      </c>
      <c r="C3" s="12"/>
      <c r="D3" s="12"/>
      <c r="E3" s="12"/>
      <c r="F3" s="61"/>
      <c r="G3" s="12"/>
      <c r="H3" s="12"/>
      <c r="I3" s="12"/>
      <c r="J3" s="12"/>
      <c r="K3" s="12"/>
      <c r="L3" s="12"/>
      <c r="M3" s="12"/>
      <c r="N3" s="115"/>
      <c r="O3" s="110"/>
      <c r="P3" s="115"/>
      <c r="Q3" s="123"/>
      <c r="R3" s="132" t="s">
        <v>880</v>
      </c>
      <c r="S3" s="7"/>
    </row>
    <row r="4" spans="1:19" ht="15.75">
      <c r="A4" s="7"/>
      <c r="B4" s="39" t="s">
        <v>879</v>
      </c>
      <c r="C4" s="12"/>
      <c r="D4" s="12"/>
      <c r="E4" s="12"/>
      <c r="F4" s="61"/>
      <c r="G4" s="12"/>
      <c r="H4" s="12"/>
      <c r="I4" s="12"/>
      <c r="J4" s="12"/>
      <c r="K4" s="12"/>
      <c r="L4" s="12"/>
      <c r="M4" s="12"/>
      <c r="N4" s="115"/>
      <c r="O4" s="110"/>
      <c r="P4" s="115"/>
      <c r="Q4" s="123"/>
      <c r="R4" s="132"/>
      <c r="S4" s="7"/>
    </row>
    <row r="5" spans="1:19" ht="15.75" customHeight="1">
      <c r="A5" s="7"/>
      <c r="B5" s="58" t="s">
        <v>17</v>
      </c>
      <c r="C5" s="7"/>
      <c r="D5" s="352"/>
      <c r="E5" s="7"/>
      <c r="F5" s="62"/>
      <c r="G5" s="521" t="s">
        <v>351</v>
      </c>
      <c r="H5" s="522"/>
      <c r="I5" s="523"/>
      <c r="J5" s="524" t="s">
        <v>352</v>
      </c>
      <c r="K5" s="522"/>
      <c r="L5" s="522"/>
      <c r="M5" s="523"/>
      <c r="N5" s="115"/>
      <c r="O5" s="110"/>
      <c r="P5" s="115"/>
      <c r="Q5" s="123"/>
      <c r="R5" s="115"/>
      <c r="S5" s="7"/>
    </row>
    <row r="6" spans="1:21" ht="17.25" customHeight="1">
      <c r="A6" s="254"/>
      <c r="B6" s="258"/>
      <c r="C6" s="495" t="s">
        <v>325</v>
      </c>
      <c r="D6" s="520"/>
      <c r="E6" s="254"/>
      <c r="F6" s="254"/>
      <c r="G6" s="254"/>
      <c r="H6" s="254"/>
      <c r="I6" s="254"/>
      <c r="J6" s="254" t="s">
        <v>490</v>
      </c>
      <c r="K6" s="248"/>
      <c r="L6" s="525" t="s">
        <v>396</v>
      </c>
      <c r="M6" s="508"/>
      <c r="N6" s="259"/>
      <c r="O6" s="260"/>
      <c r="P6" s="259"/>
      <c r="Q6" s="256"/>
      <c r="R6" s="259"/>
      <c r="S6" s="254"/>
      <c r="T6" s="460"/>
      <c r="U6" s="460"/>
    </row>
    <row r="7" spans="1:21" ht="76.5">
      <c r="A7" s="248" t="s">
        <v>4</v>
      </c>
      <c r="B7" s="249" t="s">
        <v>889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894</v>
      </c>
      <c r="U7" s="248" t="s">
        <v>903</v>
      </c>
    </row>
    <row r="8" spans="1:21" ht="64.5" customHeight="1">
      <c r="A8" s="17">
        <v>1</v>
      </c>
      <c r="B8" s="45" t="s">
        <v>886</v>
      </c>
      <c r="C8" s="29" t="s">
        <v>87</v>
      </c>
      <c r="D8" s="34" t="s">
        <v>88</v>
      </c>
      <c r="E8" s="27" t="s">
        <v>44</v>
      </c>
      <c r="F8" s="17">
        <f>SUM(G8:M8)</f>
        <v>4</v>
      </c>
      <c r="G8" s="95">
        <v>0</v>
      </c>
      <c r="H8" s="97"/>
      <c r="I8" s="99">
        <v>4</v>
      </c>
      <c r="J8" s="101"/>
      <c r="K8" s="103"/>
      <c r="L8" s="103"/>
      <c r="M8" s="103"/>
      <c r="N8" s="149"/>
      <c r="O8" s="150"/>
      <c r="P8" s="149">
        <f>ROUND(N8*(1+O8),2)</f>
        <v>0</v>
      </c>
      <c r="Q8" s="149">
        <f>N8*F8</f>
        <v>0</v>
      </c>
      <c r="R8" s="134">
        <f>P8*F8</f>
        <v>0</v>
      </c>
      <c r="S8" s="20"/>
      <c r="T8" s="460"/>
      <c r="U8" s="460"/>
    </row>
    <row r="9" spans="1:21" ht="73.5">
      <c r="A9" s="17">
        <v>2</v>
      </c>
      <c r="B9" s="45" t="s">
        <v>887</v>
      </c>
      <c r="C9" s="29" t="s">
        <v>47</v>
      </c>
      <c r="D9" s="34" t="s">
        <v>89</v>
      </c>
      <c r="E9" s="27" t="s">
        <v>46</v>
      </c>
      <c r="F9" s="17">
        <f aca="true" t="shared" si="0" ref="F9:F16">SUM(G9:M9)</f>
        <v>10</v>
      </c>
      <c r="G9" s="95">
        <v>0</v>
      </c>
      <c r="H9" s="97"/>
      <c r="I9" s="99">
        <v>10</v>
      </c>
      <c r="J9" s="101"/>
      <c r="K9" s="103"/>
      <c r="L9" s="103"/>
      <c r="M9" s="103"/>
      <c r="N9" s="149"/>
      <c r="O9" s="150"/>
      <c r="P9" s="149">
        <f aca="true" t="shared" si="1" ref="P9:P16">ROUND(N9*(1+O9),2)</f>
        <v>0</v>
      </c>
      <c r="Q9" s="149">
        <f aca="true" t="shared" si="2" ref="Q9:Q16">N9*F9</f>
        <v>0</v>
      </c>
      <c r="R9" s="134">
        <f aca="true" t="shared" si="3" ref="R9:R16">P9*F9</f>
        <v>0</v>
      </c>
      <c r="S9" s="20"/>
      <c r="T9" s="460"/>
      <c r="U9" s="460"/>
    </row>
    <row r="10" spans="1:21" ht="87" customHeight="1">
      <c r="A10" s="17">
        <v>3</v>
      </c>
      <c r="B10" s="45" t="s">
        <v>888</v>
      </c>
      <c r="C10" s="29" t="s">
        <v>90</v>
      </c>
      <c r="D10" s="34" t="s">
        <v>121</v>
      </c>
      <c r="E10" s="27" t="s">
        <v>32</v>
      </c>
      <c r="F10" s="17">
        <f t="shared" si="0"/>
        <v>6</v>
      </c>
      <c r="G10" s="95">
        <v>2</v>
      </c>
      <c r="H10" s="97"/>
      <c r="I10" s="99">
        <v>4</v>
      </c>
      <c r="J10" s="101"/>
      <c r="K10" s="103"/>
      <c r="L10" s="103"/>
      <c r="M10" s="103"/>
      <c r="N10" s="149"/>
      <c r="O10" s="150"/>
      <c r="P10" s="149">
        <f t="shared" si="1"/>
        <v>0</v>
      </c>
      <c r="Q10" s="149">
        <f t="shared" si="2"/>
        <v>0</v>
      </c>
      <c r="R10" s="134">
        <f t="shared" si="3"/>
        <v>0</v>
      </c>
      <c r="S10" s="20"/>
      <c r="T10" s="460"/>
      <c r="U10" s="460"/>
    </row>
    <row r="11" spans="1:21" ht="31.5">
      <c r="A11" s="17">
        <v>4</v>
      </c>
      <c r="B11" s="43" t="s">
        <v>657</v>
      </c>
      <c r="C11" s="21" t="s">
        <v>131</v>
      </c>
      <c r="D11" s="21" t="s">
        <v>63</v>
      </c>
      <c r="E11" s="14" t="s">
        <v>44</v>
      </c>
      <c r="F11" s="17">
        <f t="shared" si="0"/>
        <v>1</v>
      </c>
      <c r="G11" s="95">
        <v>1</v>
      </c>
      <c r="H11" s="97"/>
      <c r="I11" s="99">
        <v>0</v>
      </c>
      <c r="J11" s="101"/>
      <c r="K11" s="103"/>
      <c r="L11" s="103"/>
      <c r="M11" s="103"/>
      <c r="N11" s="117"/>
      <c r="O11" s="150"/>
      <c r="P11" s="149">
        <f t="shared" si="1"/>
        <v>0</v>
      </c>
      <c r="Q11" s="149">
        <f t="shared" si="2"/>
        <v>0</v>
      </c>
      <c r="R11" s="134">
        <f t="shared" si="3"/>
        <v>0</v>
      </c>
      <c r="S11" s="32"/>
      <c r="T11" s="460"/>
      <c r="U11" s="460"/>
    </row>
    <row r="12" spans="1:21" ht="31.5">
      <c r="A12" s="17">
        <v>5</v>
      </c>
      <c r="B12" s="43" t="s">
        <v>891</v>
      </c>
      <c r="C12" s="21" t="s">
        <v>338</v>
      </c>
      <c r="D12" s="21" t="s">
        <v>63</v>
      </c>
      <c r="E12" s="14" t="s">
        <v>44</v>
      </c>
      <c r="F12" s="17">
        <f t="shared" si="0"/>
        <v>20</v>
      </c>
      <c r="G12" s="95">
        <v>20</v>
      </c>
      <c r="H12" s="97"/>
      <c r="I12" s="99">
        <v>0</v>
      </c>
      <c r="J12" s="101"/>
      <c r="K12" s="103"/>
      <c r="L12" s="103"/>
      <c r="M12" s="103"/>
      <c r="N12" s="117"/>
      <c r="O12" s="150"/>
      <c r="P12" s="149">
        <f t="shared" si="1"/>
        <v>0</v>
      </c>
      <c r="Q12" s="149">
        <f t="shared" si="2"/>
        <v>0</v>
      </c>
      <c r="R12" s="134">
        <f t="shared" si="3"/>
        <v>0</v>
      </c>
      <c r="S12" s="19"/>
      <c r="T12" s="460"/>
      <c r="U12" s="460"/>
    </row>
    <row r="13" spans="1:21" ht="31.5">
      <c r="A13" s="17">
        <v>6</v>
      </c>
      <c r="B13" s="43" t="s">
        <v>890</v>
      </c>
      <c r="C13" s="29" t="s">
        <v>66</v>
      </c>
      <c r="D13" s="21" t="s">
        <v>63</v>
      </c>
      <c r="E13" s="27" t="s">
        <v>44</v>
      </c>
      <c r="F13" s="17">
        <f t="shared" si="0"/>
        <v>20</v>
      </c>
      <c r="G13" s="95">
        <v>20</v>
      </c>
      <c r="H13" s="97"/>
      <c r="I13" s="99">
        <v>0</v>
      </c>
      <c r="J13" s="101"/>
      <c r="K13" s="103"/>
      <c r="L13" s="103"/>
      <c r="M13" s="103"/>
      <c r="N13" s="117"/>
      <c r="O13" s="150"/>
      <c r="P13" s="149">
        <f t="shared" si="1"/>
        <v>0</v>
      </c>
      <c r="Q13" s="149">
        <f t="shared" si="2"/>
        <v>0</v>
      </c>
      <c r="R13" s="134">
        <f t="shared" si="3"/>
        <v>0</v>
      </c>
      <c r="S13" s="19"/>
      <c r="T13" s="460"/>
      <c r="U13" s="460"/>
    </row>
    <row r="14" spans="1:21" ht="31.5">
      <c r="A14" s="17">
        <v>7</v>
      </c>
      <c r="B14" s="43" t="s">
        <v>892</v>
      </c>
      <c r="C14" s="21" t="s">
        <v>339</v>
      </c>
      <c r="D14" s="21" t="s">
        <v>63</v>
      </c>
      <c r="E14" s="14" t="s">
        <v>46</v>
      </c>
      <c r="F14" s="17">
        <f t="shared" si="0"/>
        <v>30</v>
      </c>
      <c r="G14" s="95">
        <v>30</v>
      </c>
      <c r="H14" s="97"/>
      <c r="I14" s="99">
        <v>0</v>
      </c>
      <c r="J14" s="101"/>
      <c r="K14" s="103"/>
      <c r="L14" s="103"/>
      <c r="M14" s="103"/>
      <c r="N14" s="117"/>
      <c r="O14" s="150"/>
      <c r="P14" s="149">
        <f t="shared" si="1"/>
        <v>0</v>
      </c>
      <c r="Q14" s="149">
        <f t="shared" si="2"/>
        <v>0</v>
      </c>
      <c r="R14" s="134">
        <f t="shared" si="3"/>
        <v>0</v>
      </c>
      <c r="S14" s="19"/>
      <c r="T14" s="460"/>
      <c r="U14" s="460"/>
    </row>
    <row r="15" spans="1:21" ht="31.5">
      <c r="A15" s="17">
        <v>8</v>
      </c>
      <c r="B15" s="43" t="s">
        <v>893</v>
      </c>
      <c r="C15" s="21" t="s">
        <v>360</v>
      </c>
      <c r="D15" s="21" t="s">
        <v>63</v>
      </c>
      <c r="E15" s="14" t="s">
        <v>46</v>
      </c>
      <c r="F15" s="17">
        <f t="shared" si="0"/>
        <v>1</v>
      </c>
      <c r="G15" s="95">
        <v>1</v>
      </c>
      <c r="H15" s="97"/>
      <c r="I15" s="99">
        <v>0</v>
      </c>
      <c r="J15" s="101"/>
      <c r="K15" s="103"/>
      <c r="L15" s="103"/>
      <c r="M15" s="103"/>
      <c r="N15" s="117"/>
      <c r="O15" s="150"/>
      <c r="P15" s="149">
        <f t="shared" si="1"/>
        <v>0</v>
      </c>
      <c r="Q15" s="149">
        <f t="shared" si="2"/>
        <v>0</v>
      </c>
      <c r="R15" s="134">
        <f t="shared" si="3"/>
        <v>0</v>
      </c>
      <c r="S15" s="19"/>
      <c r="T15" s="460"/>
      <c r="U15" s="460"/>
    </row>
    <row r="16" spans="1:21" ht="31.5">
      <c r="A16" s="17">
        <v>9</v>
      </c>
      <c r="B16" s="43" t="s">
        <v>658</v>
      </c>
      <c r="C16" s="21" t="s">
        <v>358</v>
      </c>
      <c r="D16" s="21" t="s">
        <v>63</v>
      </c>
      <c r="E16" s="14" t="s">
        <v>32</v>
      </c>
      <c r="F16" s="17">
        <f t="shared" si="0"/>
        <v>25</v>
      </c>
      <c r="G16" s="95">
        <v>25</v>
      </c>
      <c r="H16" s="97"/>
      <c r="I16" s="99">
        <v>0</v>
      </c>
      <c r="J16" s="101"/>
      <c r="K16" s="103"/>
      <c r="L16" s="103"/>
      <c r="M16" s="103"/>
      <c r="N16" s="117"/>
      <c r="O16" s="150"/>
      <c r="P16" s="149">
        <f t="shared" si="1"/>
        <v>0</v>
      </c>
      <c r="Q16" s="149">
        <f t="shared" si="2"/>
        <v>0</v>
      </c>
      <c r="R16" s="134">
        <f t="shared" si="3"/>
        <v>0</v>
      </c>
      <c r="S16" s="19"/>
      <c r="T16" s="460"/>
      <c r="U16" s="460"/>
    </row>
    <row r="17" spans="1:21" s="244" customFormat="1" ht="26.25" customHeight="1">
      <c r="A17" s="510" t="s">
        <v>11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0"/>
      <c r="Q17" s="116">
        <f>SUM(Q8:Q16)</f>
        <v>0</v>
      </c>
      <c r="R17" s="116">
        <f>SUM(R8:R16)</f>
        <v>0</v>
      </c>
      <c r="S17" s="14"/>
      <c r="T17" s="296"/>
      <c r="U17" s="296"/>
    </row>
    <row r="18" spans="1:20" ht="47.25" customHeight="1">
      <c r="A18" s="7"/>
      <c r="B18" s="209"/>
      <c r="C18" s="7"/>
      <c r="D18" s="7"/>
      <c r="E18" s="208"/>
      <c r="F18" s="208"/>
      <c r="G18" s="208"/>
      <c r="H18" s="208"/>
      <c r="I18" s="208"/>
      <c r="J18" s="208"/>
      <c r="K18" s="208"/>
      <c r="L18" s="208"/>
      <c r="M18" s="208"/>
      <c r="N18" s="504" t="s">
        <v>342</v>
      </c>
      <c r="O18" s="498"/>
      <c r="P18" s="498"/>
      <c r="Q18" s="498"/>
      <c r="R18" s="244"/>
      <c r="S18" s="244"/>
      <c r="T18" s="244"/>
    </row>
  </sheetData>
  <sheetProtection/>
  <mergeCells count="6">
    <mergeCell ref="C6:D6"/>
    <mergeCell ref="N18:Q18"/>
    <mergeCell ref="G5:I5"/>
    <mergeCell ref="J5:M5"/>
    <mergeCell ref="L6:M6"/>
    <mergeCell ref="A17:P17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24.00390625" style="1" customWidth="1"/>
    <col min="3" max="3" width="17.57421875" style="1" customWidth="1"/>
    <col min="4" max="4" width="29.421875" style="1" customWidth="1"/>
    <col min="5" max="5" width="11.140625" style="1" customWidth="1"/>
    <col min="6" max="6" width="8.421875" style="298" customWidth="1"/>
    <col min="7" max="7" width="7.421875" style="298" hidden="1" customWidth="1"/>
    <col min="8" max="8" width="7.57421875" style="298" hidden="1" customWidth="1"/>
    <col min="9" max="9" width="8.421875" style="298" hidden="1" customWidth="1"/>
    <col min="10" max="10" width="8.00390625" style="298" hidden="1" customWidth="1"/>
    <col min="11" max="13" width="9.421875" style="298" hidden="1" customWidth="1"/>
    <col min="14" max="14" width="10.421875" style="119" customWidth="1"/>
    <col min="15" max="15" width="7.421875" style="120" customWidth="1"/>
    <col min="16" max="17" width="12.57421875" style="119" customWidth="1"/>
    <col min="18" max="18" width="11.57421875" style="119" customWidth="1"/>
    <col min="19" max="19" width="15.421875" style="93" customWidth="1"/>
    <col min="20" max="20" width="16.7109375" style="1" customWidth="1"/>
    <col min="21" max="21" width="23.57421875" style="1" customWidth="1"/>
    <col min="22" max="16384" width="9.140625" style="1" customWidth="1"/>
  </cols>
  <sheetData>
    <row r="1" ht="12.75">
      <c r="B1" s="293" t="s">
        <v>344</v>
      </c>
    </row>
    <row r="2" spans="1:19" ht="14.25">
      <c r="A2" s="23"/>
      <c r="B2" s="293" t="s">
        <v>345</v>
      </c>
      <c r="C2" s="23"/>
      <c r="D2" s="23"/>
      <c r="E2" s="23"/>
      <c r="F2" s="88"/>
      <c r="G2" s="88"/>
      <c r="H2" s="88"/>
      <c r="I2" s="88"/>
      <c r="J2" s="88"/>
      <c r="K2" s="88"/>
      <c r="L2" s="88"/>
      <c r="M2" s="88"/>
      <c r="N2" s="152"/>
      <c r="O2" s="151"/>
      <c r="P2" s="152"/>
      <c r="Q2" s="152"/>
      <c r="R2" s="152" t="s">
        <v>2</v>
      </c>
      <c r="S2" s="153"/>
    </row>
    <row r="3" spans="1:19" ht="14.25">
      <c r="A3" s="23"/>
      <c r="B3" s="26" t="s">
        <v>12</v>
      </c>
      <c r="C3" s="25"/>
      <c r="D3" s="25"/>
      <c r="E3" s="25"/>
      <c r="F3" s="89"/>
      <c r="G3" s="89"/>
      <c r="H3" s="89"/>
      <c r="I3" s="89"/>
      <c r="J3" s="89"/>
      <c r="K3" s="89"/>
      <c r="L3" s="89"/>
      <c r="M3" s="89"/>
      <c r="N3" s="152"/>
      <c r="O3" s="151"/>
      <c r="P3" s="152"/>
      <c r="Q3" s="152"/>
      <c r="R3" s="132" t="s">
        <v>880</v>
      </c>
      <c r="S3" s="153"/>
    </row>
    <row r="4" spans="1:19" ht="14.25">
      <c r="A4" s="23"/>
      <c r="B4" s="26" t="s">
        <v>879</v>
      </c>
      <c r="C4" s="25"/>
      <c r="D4" s="25"/>
      <c r="E4" s="25"/>
      <c r="F4" s="89"/>
      <c r="G4" s="89"/>
      <c r="H4" s="89"/>
      <c r="I4" s="89"/>
      <c r="J4" s="89"/>
      <c r="K4" s="89"/>
      <c r="L4" s="89"/>
      <c r="M4" s="89"/>
      <c r="N4" s="152"/>
      <c r="O4" s="151"/>
      <c r="P4" s="152"/>
      <c r="Q4" s="152"/>
      <c r="R4" s="132"/>
      <c r="S4" s="153"/>
    </row>
    <row r="5" spans="1:19" ht="15.75">
      <c r="A5" s="23"/>
      <c r="B5" s="25" t="s">
        <v>16</v>
      </c>
      <c r="C5" s="23"/>
      <c r="D5" s="353"/>
      <c r="E5" s="23"/>
      <c r="F5" s="71"/>
      <c r="G5" s="502" t="s">
        <v>494</v>
      </c>
      <c r="H5" s="503"/>
      <c r="I5" s="508"/>
      <c r="J5" s="509" t="s">
        <v>352</v>
      </c>
      <c r="K5" s="526"/>
      <c r="L5" s="526"/>
      <c r="M5" s="520"/>
      <c r="N5" s="152"/>
      <c r="O5" s="151"/>
      <c r="P5" s="152"/>
      <c r="Q5" s="152"/>
      <c r="R5" s="152"/>
      <c r="S5" s="153"/>
    </row>
    <row r="6" spans="1:21" ht="14.25" customHeight="1">
      <c r="A6" s="261"/>
      <c r="B6" s="262"/>
      <c r="C6" s="528" t="s">
        <v>325</v>
      </c>
      <c r="D6" s="520"/>
      <c r="E6" s="261"/>
      <c r="F6" s="248"/>
      <c r="G6" s="248"/>
      <c r="H6" s="248"/>
      <c r="I6" s="248"/>
      <c r="J6" s="248" t="s">
        <v>490</v>
      </c>
      <c r="K6" s="248"/>
      <c r="L6" s="529" t="s">
        <v>396</v>
      </c>
      <c r="M6" s="520"/>
      <c r="N6" s="263"/>
      <c r="O6" s="264"/>
      <c r="P6" s="263"/>
      <c r="Q6" s="263"/>
      <c r="R6" s="263"/>
      <c r="S6" s="265"/>
      <c r="T6" s="460"/>
      <c r="U6" s="460"/>
    </row>
    <row r="7" spans="1:21" ht="114.75">
      <c r="A7" s="248" t="s">
        <v>4</v>
      </c>
      <c r="B7" s="471" t="s">
        <v>889</v>
      </c>
      <c r="C7" s="248" t="s">
        <v>5</v>
      </c>
      <c r="D7" s="248" t="s">
        <v>110</v>
      </c>
      <c r="E7" s="24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50" t="s">
        <v>328</v>
      </c>
      <c r="O7" s="251" t="s">
        <v>8</v>
      </c>
      <c r="P7" s="250" t="s">
        <v>322</v>
      </c>
      <c r="Q7" s="250" t="s">
        <v>323</v>
      </c>
      <c r="R7" s="250" t="s">
        <v>327</v>
      </c>
      <c r="S7" s="248" t="s">
        <v>3</v>
      </c>
      <c r="T7" s="248" t="s">
        <v>894</v>
      </c>
      <c r="U7" s="248" t="s">
        <v>903</v>
      </c>
    </row>
    <row r="8" spans="1:21" ht="147">
      <c r="A8" s="17">
        <v>1</v>
      </c>
      <c r="B8" s="27" t="s">
        <v>106</v>
      </c>
      <c r="C8" s="29" t="s">
        <v>145</v>
      </c>
      <c r="D8" s="22" t="s">
        <v>114</v>
      </c>
      <c r="E8" s="27" t="s">
        <v>22</v>
      </c>
      <c r="F8" s="17">
        <f>SUM(G8:M8)</f>
        <v>1</v>
      </c>
      <c r="G8" s="95">
        <v>0</v>
      </c>
      <c r="H8" s="97">
        <v>0</v>
      </c>
      <c r="I8" s="99">
        <v>1</v>
      </c>
      <c r="J8" s="101"/>
      <c r="K8" s="103"/>
      <c r="L8" s="103"/>
      <c r="M8" s="103"/>
      <c r="N8" s="134"/>
      <c r="O8" s="126"/>
      <c r="P8" s="134">
        <f>ROUND(N8*(1+O8),2)</f>
        <v>0</v>
      </c>
      <c r="Q8" s="134">
        <f>N8*F8</f>
        <v>0</v>
      </c>
      <c r="R8" s="134">
        <f>P8*F8</f>
        <v>0</v>
      </c>
      <c r="S8" s="14"/>
      <c r="T8" s="460"/>
      <c r="U8" s="460"/>
    </row>
    <row r="9" spans="1:21" ht="147">
      <c r="A9" s="17">
        <v>2</v>
      </c>
      <c r="B9" s="27" t="s">
        <v>105</v>
      </c>
      <c r="C9" s="29" t="s">
        <v>161</v>
      </c>
      <c r="D9" s="21" t="s">
        <v>111</v>
      </c>
      <c r="E9" s="27" t="s">
        <v>27</v>
      </c>
      <c r="F9" s="17">
        <f aca="true" t="shared" si="0" ref="F9:F38">SUM(G9:M9)</f>
        <v>1</v>
      </c>
      <c r="G9" s="95">
        <v>0</v>
      </c>
      <c r="H9" s="97">
        <v>0</v>
      </c>
      <c r="I9" s="99">
        <v>1</v>
      </c>
      <c r="J9" s="101"/>
      <c r="K9" s="103"/>
      <c r="L9" s="103"/>
      <c r="M9" s="103"/>
      <c r="N9" s="134"/>
      <c r="O9" s="126"/>
      <c r="P9" s="134">
        <f aca="true" t="shared" si="1" ref="P9:P29">ROUND(N9*(1+O9),2)</f>
        <v>0</v>
      </c>
      <c r="Q9" s="134">
        <f aca="true" t="shared" si="2" ref="Q9:Q38">N9*F9</f>
        <v>0</v>
      </c>
      <c r="R9" s="134">
        <f aca="true" t="shared" si="3" ref="R9:R29">P9*F9</f>
        <v>0</v>
      </c>
      <c r="S9" s="14"/>
      <c r="T9" s="460"/>
      <c r="U9" s="460"/>
    </row>
    <row r="10" spans="1:21" ht="147">
      <c r="A10" s="17">
        <v>3</v>
      </c>
      <c r="B10" s="27" t="s">
        <v>91</v>
      </c>
      <c r="C10" s="29" t="s">
        <v>21</v>
      </c>
      <c r="D10" s="21" t="s">
        <v>114</v>
      </c>
      <c r="E10" s="28" t="s">
        <v>23</v>
      </c>
      <c r="F10" s="17">
        <f t="shared" si="0"/>
        <v>3</v>
      </c>
      <c r="G10" s="95">
        <v>0</v>
      </c>
      <c r="H10" s="97">
        <v>0</v>
      </c>
      <c r="I10" s="99">
        <v>3</v>
      </c>
      <c r="J10" s="101"/>
      <c r="K10" s="103"/>
      <c r="L10" s="103"/>
      <c r="M10" s="103"/>
      <c r="N10" s="134"/>
      <c r="O10" s="126"/>
      <c r="P10" s="134">
        <f t="shared" si="1"/>
        <v>0</v>
      </c>
      <c r="Q10" s="134">
        <f t="shared" si="2"/>
        <v>0</v>
      </c>
      <c r="R10" s="134">
        <f t="shared" si="3"/>
        <v>0</v>
      </c>
      <c r="S10" s="14"/>
      <c r="T10" s="463"/>
      <c r="U10" s="460"/>
    </row>
    <row r="11" spans="1:21" s="298" customFormat="1" ht="157.5">
      <c r="A11" s="197">
        <v>4</v>
      </c>
      <c r="B11" s="65" t="s">
        <v>881</v>
      </c>
      <c r="C11" s="447"/>
      <c r="D11" s="69" t="s">
        <v>317</v>
      </c>
      <c r="E11" s="359" t="s">
        <v>20</v>
      </c>
      <c r="F11" s="197">
        <f t="shared" si="0"/>
        <v>2</v>
      </c>
      <c r="G11" s="197">
        <v>0</v>
      </c>
      <c r="H11" s="197">
        <v>0</v>
      </c>
      <c r="I11" s="197">
        <v>2</v>
      </c>
      <c r="J11" s="197"/>
      <c r="K11" s="197"/>
      <c r="L11" s="197"/>
      <c r="M11" s="197"/>
      <c r="N11" s="351"/>
      <c r="O11" s="442"/>
      <c r="P11" s="350">
        <f t="shared" si="1"/>
        <v>0</v>
      </c>
      <c r="Q11" s="350">
        <f t="shared" si="2"/>
        <v>0</v>
      </c>
      <c r="R11" s="350">
        <f t="shared" si="3"/>
        <v>0</v>
      </c>
      <c r="S11" s="359"/>
      <c r="T11" s="460"/>
      <c r="U11" s="460"/>
    </row>
    <row r="12" spans="1:21" ht="157.5">
      <c r="A12" s="17">
        <v>5</v>
      </c>
      <c r="B12" s="14" t="s">
        <v>162</v>
      </c>
      <c r="C12" s="31"/>
      <c r="D12" s="21" t="s">
        <v>163</v>
      </c>
      <c r="E12" s="15" t="s">
        <v>26</v>
      </c>
      <c r="F12" s="17">
        <f t="shared" si="0"/>
        <v>1</v>
      </c>
      <c r="G12" s="95">
        <v>0</v>
      </c>
      <c r="H12" s="97">
        <v>0</v>
      </c>
      <c r="I12" s="99">
        <v>1</v>
      </c>
      <c r="J12" s="101"/>
      <c r="K12" s="103"/>
      <c r="L12" s="103"/>
      <c r="M12" s="103"/>
      <c r="N12" s="117"/>
      <c r="O12" s="126"/>
      <c r="P12" s="134">
        <f t="shared" si="1"/>
        <v>0</v>
      </c>
      <c r="Q12" s="134">
        <f t="shared" si="2"/>
        <v>0</v>
      </c>
      <c r="R12" s="134">
        <f t="shared" si="3"/>
        <v>0</v>
      </c>
      <c r="S12" s="14"/>
      <c r="T12" s="464"/>
      <c r="U12" s="460"/>
    </row>
    <row r="13" spans="1:21" ht="157.5">
      <c r="A13" s="17">
        <v>6</v>
      </c>
      <c r="B13" s="14" t="s">
        <v>93</v>
      </c>
      <c r="C13" s="51"/>
      <c r="D13" s="21" t="s">
        <v>115</v>
      </c>
      <c r="E13" s="15" t="s">
        <v>20</v>
      </c>
      <c r="F13" s="17">
        <f t="shared" si="0"/>
        <v>1</v>
      </c>
      <c r="G13" s="95">
        <v>0</v>
      </c>
      <c r="H13" s="97">
        <v>0</v>
      </c>
      <c r="I13" s="99">
        <v>1</v>
      </c>
      <c r="J13" s="101"/>
      <c r="K13" s="103"/>
      <c r="L13" s="103"/>
      <c r="M13" s="103"/>
      <c r="N13" s="117"/>
      <c r="O13" s="126"/>
      <c r="P13" s="134">
        <f t="shared" si="1"/>
        <v>0</v>
      </c>
      <c r="Q13" s="134">
        <f t="shared" si="2"/>
        <v>0</v>
      </c>
      <c r="R13" s="134">
        <f t="shared" si="3"/>
        <v>0</v>
      </c>
      <c r="S13" s="15"/>
      <c r="T13" s="460"/>
      <c r="U13" s="460"/>
    </row>
    <row r="14" spans="1:21" ht="147">
      <c r="A14" s="17">
        <v>7</v>
      </c>
      <c r="B14" s="14" t="s">
        <v>95</v>
      </c>
      <c r="C14" s="31"/>
      <c r="D14" s="21" t="s">
        <v>114</v>
      </c>
      <c r="E14" s="15" t="s">
        <v>23</v>
      </c>
      <c r="F14" s="17">
        <f t="shared" si="0"/>
        <v>3</v>
      </c>
      <c r="G14" s="95">
        <v>0</v>
      </c>
      <c r="H14" s="97">
        <v>0</v>
      </c>
      <c r="I14" s="99">
        <v>3</v>
      </c>
      <c r="J14" s="101"/>
      <c r="K14" s="103"/>
      <c r="L14" s="103"/>
      <c r="M14" s="103"/>
      <c r="N14" s="117"/>
      <c r="O14" s="126"/>
      <c r="P14" s="134">
        <f t="shared" si="1"/>
        <v>0</v>
      </c>
      <c r="Q14" s="134">
        <f t="shared" si="2"/>
        <v>0</v>
      </c>
      <c r="R14" s="134">
        <f t="shared" si="3"/>
        <v>0</v>
      </c>
      <c r="S14" s="15"/>
      <c r="T14" s="460"/>
      <c r="U14" s="460"/>
    </row>
    <row r="15" spans="1:21" ht="136.5">
      <c r="A15" s="17">
        <v>8</v>
      </c>
      <c r="B15" s="14" t="s">
        <v>96</v>
      </c>
      <c r="C15" s="339"/>
      <c r="D15" s="21" t="s">
        <v>112</v>
      </c>
      <c r="E15" s="15" t="s">
        <v>23</v>
      </c>
      <c r="F15" s="17">
        <f t="shared" si="0"/>
        <v>17</v>
      </c>
      <c r="G15" s="95">
        <v>0</v>
      </c>
      <c r="H15" s="97">
        <v>15</v>
      </c>
      <c r="I15" s="99">
        <v>2</v>
      </c>
      <c r="J15" s="101"/>
      <c r="K15" s="103"/>
      <c r="L15" s="103"/>
      <c r="M15" s="103"/>
      <c r="N15" s="117"/>
      <c r="O15" s="126"/>
      <c r="P15" s="134">
        <f t="shared" si="1"/>
        <v>0</v>
      </c>
      <c r="Q15" s="134">
        <f t="shared" si="2"/>
        <v>0</v>
      </c>
      <c r="R15" s="134">
        <f t="shared" si="3"/>
        <v>0</v>
      </c>
      <c r="S15" s="15"/>
      <c r="T15" s="464"/>
      <c r="U15" s="460"/>
    </row>
    <row r="16" spans="1:21" ht="136.5">
      <c r="A16" s="17">
        <v>9</v>
      </c>
      <c r="B16" s="14" t="s">
        <v>97</v>
      </c>
      <c r="C16" s="339"/>
      <c r="D16" s="21" t="s">
        <v>113</v>
      </c>
      <c r="E16" s="15" t="s">
        <v>20</v>
      </c>
      <c r="F16" s="17">
        <f t="shared" si="0"/>
        <v>3</v>
      </c>
      <c r="G16" s="95">
        <v>0</v>
      </c>
      <c r="H16" s="97">
        <v>2</v>
      </c>
      <c r="I16" s="99">
        <v>1</v>
      </c>
      <c r="J16" s="101"/>
      <c r="K16" s="103"/>
      <c r="L16" s="103"/>
      <c r="M16" s="103"/>
      <c r="N16" s="117"/>
      <c r="O16" s="126"/>
      <c r="P16" s="134">
        <f t="shared" si="1"/>
        <v>0</v>
      </c>
      <c r="Q16" s="134">
        <f t="shared" si="2"/>
        <v>0</v>
      </c>
      <c r="R16" s="134">
        <f t="shared" si="3"/>
        <v>0</v>
      </c>
      <c r="S16" s="15"/>
      <c r="T16" s="464"/>
      <c r="U16" s="460"/>
    </row>
    <row r="17" spans="1:21" ht="136.5">
      <c r="A17" s="17">
        <v>10</v>
      </c>
      <c r="B17" s="14" t="s">
        <v>98</v>
      </c>
      <c r="C17" s="339"/>
      <c r="D17" s="21" t="s">
        <v>112</v>
      </c>
      <c r="E17" s="15" t="s">
        <v>20</v>
      </c>
      <c r="F17" s="17">
        <f t="shared" si="0"/>
        <v>3</v>
      </c>
      <c r="G17" s="95">
        <v>0</v>
      </c>
      <c r="H17" s="97">
        <v>2</v>
      </c>
      <c r="I17" s="99">
        <v>1</v>
      </c>
      <c r="J17" s="101"/>
      <c r="K17" s="103"/>
      <c r="L17" s="103"/>
      <c r="M17" s="103"/>
      <c r="N17" s="117"/>
      <c r="O17" s="126"/>
      <c r="P17" s="134">
        <f t="shared" si="1"/>
        <v>0</v>
      </c>
      <c r="Q17" s="134">
        <f t="shared" si="2"/>
        <v>0</v>
      </c>
      <c r="R17" s="134">
        <f t="shared" si="3"/>
        <v>0</v>
      </c>
      <c r="S17" s="15"/>
      <c r="T17" s="464"/>
      <c r="U17" s="460"/>
    </row>
    <row r="18" spans="1:21" ht="189" customHeight="1">
      <c r="A18" s="17">
        <v>11</v>
      </c>
      <c r="B18" s="14" t="s">
        <v>92</v>
      </c>
      <c r="C18" s="29" t="s">
        <v>14</v>
      </c>
      <c r="D18" s="29" t="s">
        <v>108</v>
      </c>
      <c r="E18" s="28" t="s">
        <v>23</v>
      </c>
      <c r="F18" s="17">
        <f t="shared" si="0"/>
        <v>2</v>
      </c>
      <c r="G18" s="95">
        <v>2</v>
      </c>
      <c r="H18" s="97">
        <v>0</v>
      </c>
      <c r="I18" s="99">
        <v>0</v>
      </c>
      <c r="J18" s="101"/>
      <c r="K18" s="103"/>
      <c r="L18" s="103"/>
      <c r="M18" s="103"/>
      <c r="N18" s="134"/>
      <c r="O18" s="126"/>
      <c r="P18" s="134">
        <f t="shared" si="1"/>
        <v>0</v>
      </c>
      <c r="Q18" s="134">
        <f t="shared" si="2"/>
        <v>0</v>
      </c>
      <c r="R18" s="134">
        <f t="shared" si="3"/>
        <v>0</v>
      </c>
      <c r="S18" s="15"/>
      <c r="T18" s="464"/>
      <c r="U18" s="460"/>
    </row>
    <row r="19" spans="1:21" ht="105">
      <c r="A19" s="17">
        <v>12</v>
      </c>
      <c r="B19" s="14" t="s">
        <v>659</v>
      </c>
      <c r="C19" s="29" t="s">
        <v>14</v>
      </c>
      <c r="D19" s="29" t="s">
        <v>108</v>
      </c>
      <c r="E19" s="28" t="s">
        <v>23</v>
      </c>
      <c r="F19" s="17">
        <f t="shared" si="0"/>
        <v>1</v>
      </c>
      <c r="G19" s="95">
        <v>1</v>
      </c>
      <c r="H19" s="97">
        <v>0</v>
      </c>
      <c r="I19" s="99">
        <v>0</v>
      </c>
      <c r="J19" s="101"/>
      <c r="K19" s="103"/>
      <c r="L19" s="103"/>
      <c r="M19" s="103"/>
      <c r="N19" s="127"/>
      <c r="O19" s="126"/>
      <c r="P19" s="134">
        <f t="shared" si="1"/>
        <v>0</v>
      </c>
      <c r="Q19" s="134">
        <f t="shared" si="2"/>
        <v>0</v>
      </c>
      <c r="R19" s="134">
        <f t="shared" si="3"/>
        <v>0</v>
      </c>
      <c r="S19" s="15"/>
      <c r="T19" s="464"/>
      <c r="U19" s="460"/>
    </row>
    <row r="20" spans="1:21" ht="117" customHeight="1">
      <c r="A20" s="17">
        <v>13</v>
      </c>
      <c r="B20" s="27" t="s">
        <v>94</v>
      </c>
      <c r="C20" s="29" t="s">
        <v>49</v>
      </c>
      <c r="D20" s="29" t="s">
        <v>108</v>
      </c>
      <c r="E20" s="28" t="s">
        <v>23</v>
      </c>
      <c r="F20" s="17">
        <f t="shared" si="0"/>
        <v>1</v>
      </c>
      <c r="G20" s="95">
        <v>1</v>
      </c>
      <c r="H20" s="97">
        <v>0</v>
      </c>
      <c r="I20" s="99">
        <v>0</v>
      </c>
      <c r="J20" s="101"/>
      <c r="K20" s="103"/>
      <c r="L20" s="103"/>
      <c r="M20" s="103"/>
      <c r="N20" s="127"/>
      <c r="O20" s="126"/>
      <c r="P20" s="134">
        <f t="shared" si="1"/>
        <v>0</v>
      </c>
      <c r="Q20" s="134">
        <f t="shared" si="2"/>
        <v>0</v>
      </c>
      <c r="R20" s="134">
        <f t="shared" si="3"/>
        <v>0</v>
      </c>
      <c r="S20" s="15"/>
      <c r="T20" s="464"/>
      <c r="U20" s="460"/>
    </row>
    <row r="21" spans="1:21" ht="167.25" customHeight="1">
      <c r="A21" s="17">
        <v>14</v>
      </c>
      <c r="B21" s="14" t="s">
        <v>318</v>
      </c>
      <c r="C21" s="222" t="s">
        <v>320</v>
      </c>
      <c r="D21" s="21" t="s">
        <v>289</v>
      </c>
      <c r="E21" s="222" t="s">
        <v>319</v>
      </c>
      <c r="F21" s="17">
        <f t="shared" si="0"/>
        <v>1</v>
      </c>
      <c r="G21" s="95">
        <v>1</v>
      </c>
      <c r="H21" s="97">
        <v>0</v>
      </c>
      <c r="I21" s="99">
        <v>0</v>
      </c>
      <c r="J21" s="101"/>
      <c r="K21" s="103"/>
      <c r="L21" s="103"/>
      <c r="M21" s="103"/>
      <c r="N21" s="117"/>
      <c r="O21" s="126"/>
      <c r="P21" s="134">
        <f t="shared" si="1"/>
        <v>0</v>
      </c>
      <c r="Q21" s="134">
        <f t="shared" si="2"/>
        <v>0</v>
      </c>
      <c r="R21" s="134">
        <f t="shared" si="3"/>
        <v>0</v>
      </c>
      <c r="S21" s="15"/>
      <c r="T21" s="464"/>
      <c r="U21" s="460"/>
    </row>
    <row r="22" spans="1:21" ht="147">
      <c r="A22" s="17">
        <v>15</v>
      </c>
      <c r="B22" s="27" t="s">
        <v>431</v>
      </c>
      <c r="C22" s="29" t="s">
        <v>398</v>
      </c>
      <c r="D22" s="21" t="s">
        <v>111</v>
      </c>
      <c r="E22" s="27" t="s">
        <v>399</v>
      </c>
      <c r="F22" s="17">
        <f t="shared" si="0"/>
        <v>1</v>
      </c>
      <c r="G22" s="95">
        <v>0</v>
      </c>
      <c r="H22" s="97">
        <v>0</v>
      </c>
      <c r="I22" s="99">
        <v>1</v>
      </c>
      <c r="J22" s="101"/>
      <c r="K22" s="103"/>
      <c r="L22" s="103"/>
      <c r="M22" s="103"/>
      <c r="N22" s="134"/>
      <c r="O22" s="126"/>
      <c r="P22" s="134">
        <f t="shared" si="1"/>
        <v>0</v>
      </c>
      <c r="Q22" s="134">
        <f t="shared" si="2"/>
        <v>0</v>
      </c>
      <c r="R22" s="134">
        <f t="shared" si="3"/>
        <v>0</v>
      </c>
      <c r="S22" s="14"/>
      <c r="T22" s="460"/>
      <c r="U22" s="460"/>
    </row>
    <row r="23" spans="1:21" ht="157.5">
      <c r="A23" s="17">
        <v>16</v>
      </c>
      <c r="B23" s="27" t="s">
        <v>432</v>
      </c>
      <c r="C23" s="33"/>
      <c r="D23" s="29" t="s">
        <v>107</v>
      </c>
      <c r="E23" s="28" t="s">
        <v>20</v>
      </c>
      <c r="F23" s="17">
        <f t="shared" si="0"/>
        <v>1</v>
      </c>
      <c r="G23" s="95">
        <v>0</v>
      </c>
      <c r="H23" s="97">
        <v>0</v>
      </c>
      <c r="I23" s="99">
        <v>1</v>
      </c>
      <c r="J23" s="101"/>
      <c r="K23" s="103"/>
      <c r="L23" s="103"/>
      <c r="M23" s="103"/>
      <c r="N23" s="117"/>
      <c r="O23" s="126"/>
      <c r="P23" s="134">
        <f t="shared" si="1"/>
        <v>0</v>
      </c>
      <c r="Q23" s="134">
        <f t="shared" si="2"/>
        <v>0</v>
      </c>
      <c r="R23" s="134">
        <f t="shared" si="3"/>
        <v>0</v>
      </c>
      <c r="S23" s="15"/>
      <c r="T23" s="460"/>
      <c r="U23" s="460"/>
    </row>
    <row r="24" spans="1:21" ht="147">
      <c r="A24" s="17">
        <v>17</v>
      </c>
      <c r="B24" s="229" t="s">
        <v>451</v>
      </c>
      <c r="C24" s="29" t="s">
        <v>400</v>
      </c>
      <c r="D24" s="21" t="s">
        <v>248</v>
      </c>
      <c r="E24" s="229" t="s">
        <v>26</v>
      </c>
      <c r="F24" s="17">
        <f t="shared" si="0"/>
        <v>1</v>
      </c>
      <c r="G24" s="95">
        <v>0</v>
      </c>
      <c r="H24" s="97">
        <v>0</v>
      </c>
      <c r="I24" s="99">
        <v>1</v>
      </c>
      <c r="J24" s="101"/>
      <c r="K24" s="103"/>
      <c r="L24" s="103"/>
      <c r="M24" s="103"/>
      <c r="N24" s="117"/>
      <c r="O24" s="126"/>
      <c r="P24" s="134">
        <f t="shared" si="1"/>
        <v>0</v>
      </c>
      <c r="Q24" s="134">
        <f t="shared" si="2"/>
        <v>0</v>
      </c>
      <c r="R24" s="134">
        <f t="shared" si="3"/>
        <v>0</v>
      </c>
      <c r="S24" s="15"/>
      <c r="T24" s="460"/>
      <c r="U24" s="460"/>
    </row>
    <row r="25" spans="1:21" ht="147">
      <c r="A25" s="17">
        <v>18</v>
      </c>
      <c r="B25" s="229" t="s">
        <v>452</v>
      </c>
      <c r="C25" s="29" t="s">
        <v>400</v>
      </c>
      <c r="D25" s="21" t="s">
        <v>248</v>
      </c>
      <c r="E25" s="229" t="s">
        <v>26</v>
      </c>
      <c r="F25" s="17">
        <f t="shared" si="0"/>
        <v>1</v>
      </c>
      <c r="G25" s="95">
        <v>0</v>
      </c>
      <c r="H25" s="97">
        <v>0</v>
      </c>
      <c r="I25" s="99">
        <v>1</v>
      </c>
      <c r="J25" s="101"/>
      <c r="K25" s="103"/>
      <c r="L25" s="103"/>
      <c r="M25" s="103"/>
      <c r="N25" s="117"/>
      <c r="O25" s="126"/>
      <c r="P25" s="134">
        <f t="shared" si="1"/>
        <v>0</v>
      </c>
      <c r="Q25" s="134">
        <f t="shared" si="2"/>
        <v>0</v>
      </c>
      <c r="R25" s="134">
        <f t="shared" si="3"/>
        <v>0</v>
      </c>
      <c r="S25" s="15"/>
      <c r="T25" s="460"/>
      <c r="U25" s="460"/>
    </row>
    <row r="26" spans="1:21" ht="147">
      <c r="A26" s="17">
        <v>19</v>
      </c>
      <c r="B26" s="229" t="s">
        <v>453</v>
      </c>
      <c r="C26" s="29" t="s">
        <v>400</v>
      </c>
      <c r="D26" s="21" t="s">
        <v>248</v>
      </c>
      <c r="E26" s="229" t="s">
        <v>26</v>
      </c>
      <c r="F26" s="17">
        <f t="shared" si="0"/>
        <v>1</v>
      </c>
      <c r="G26" s="95">
        <v>0</v>
      </c>
      <c r="H26" s="97">
        <v>0</v>
      </c>
      <c r="I26" s="99">
        <v>1</v>
      </c>
      <c r="J26" s="101"/>
      <c r="K26" s="103"/>
      <c r="L26" s="103"/>
      <c r="M26" s="103"/>
      <c r="N26" s="117"/>
      <c r="O26" s="126"/>
      <c r="P26" s="134">
        <f t="shared" si="1"/>
        <v>0</v>
      </c>
      <c r="Q26" s="134">
        <f t="shared" si="2"/>
        <v>0</v>
      </c>
      <c r="R26" s="134">
        <f t="shared" si="3"/>
        <v>0</v>
      </c>
      <c r="S26" s="15"/>
      <c r="T26" s="460"/>
      <c r="U26" s="460"/>
    </row>
    <row r="27" spans="1:21" ht="147">
      <c r="A27" s="17">
        <v>20</v>
      </c>
      <c r="B27" s="229" t="s">
        <v>454</v>
      </c>
      <c r="C27" s="29" t="s">
        <v>400</v>
      </c>
      <c r="D27" s="21" t="s">
        <v>248</v>
      </c>
      <c r="E27" s="229" t="s">
        <v>26</v>
      </c>
      <c r="F27" s="17">
        <f t="shared" si="0"/>
        <v>1</v>
      </c>
      <c r="G27" s="95">
        <v>0</v>
      </c>
      <c r="H27" s="97">
        <v>0</v>
      </c>
      <c r="I27" s="99">
        <v>1</v>
      </c>
      <c r="J27" s="101"/>
      <c r="K27" s="103"/>
      <c r="L27" s="103"/>
      <c r="M27" s="103"/>
      <c r="N27" s="117"/>
      <c r="O27" s="126"/>
      <c r="P27" s="134">
        <f t="shared" si="1"/>
        <v>0</v>
      </c>
      <c r="Q27" s="134">
        <f t="shared" si="2"/>
        <v>0</v>
      </c>
      <c r="R27" s="134">
        <f t="shared" si="3"/>
        <v>0</v>
      </c>
      <c r="S27" s="15"/>
      <c r="T27" s="460"/>
      <c r="U27" s="460"/>
    </row>
    <row r="28" spans="1:21" ht="147">
      <c r="A28" s="17">
        <v>21</v>
      </c>
      <c r="B28" s="229" t="s">
        <v>455</v>
      </c>
      <c r="C28" s="29" t="s">
        <v>400</v>
      </c>
      <c r="D28" s="21" t="s">
        <v>248</v>
      </c>
      <c r="E28" s="229" t="s">
        <v>26</v>
      </c>
      <c r="F28" s="17">
        <f t="shared" si="0"/>
        <v>1</v>
      </c>
      <c r="G28" s="95">
        <v>0</v>
      </c>
      <c r="H28" s="97">
        <v>0</v>
      </c>
      <c r="I28" s="99">
        <v>1</v>
      </c>
      <c r="J28" s="101"/>
      <c r="K28" s="103"/>
      <c r="L28" s="103"/>
      <c r="M28" s="103"/>
      <c r="N28" s="117"/>
      <c r="O28" s="126"/>
      <c r="P28" s="134">
        <f t="shared" si="1"/>
        <v>0</v>
      </c>
      <c r="Q28" s="134">
        <f t="shared" si="2"/>
        <v>0</v>
      </c>
      <c r="R28" s="134">
        <f t="shared" si="3"/>
        <v>0</v>
      </c>
      <c r="S28" s="15"/>
      <c r="T28" s="460"/>
      <c r="U28" s="460"/>
    </row>
    <row r="29" spans="1:21" ht="147">
      <c r="A29" s="17">
        <v>22</v>
      </c>
      <c r="B29" s="229" t="s">
        <v>456</v>
      </c>
      <c r="C29" s="29" t="s">
        <v>401</v>
      </c>
      <c r="D29" s="21" t="s">
        <v>248</v>
      </c>
      <c r="E29" s="229" t="s">
        <v>26</v>
      </c>
      <c r="F29" s="17">
        <f t="shared" si="0"/>
        <v>1</v>
      </c>
      <c r="G29" s="95">
        <v>0</v>
      </c>
      <c r="H29" s="97">
        <v>0</v>
      </c>
      <c r="I29" s="99">
        <v>1</v>
      </c>
      <c r="J29" s="101"/>
      <c r="K29" s="103"/>
      <c r="L29" s="103"/>
      <c r="M29" s="103"/>
      <c r="N29" s="117"/>
      <c r="O29" s="126"/>
      <c r="P29" s="134">
        <f t="shared" si="1"/>
        <v>0</v>
      </c>
      <c r="Q29" s="134">
        <f t="shared" si="2"/>
        <v>0</v>
      </c>
      <c r="R29" s="134">
        <f t="shared" si="3"/>
        <v>0</v>
      </c>
      <c r="S29" s="15"/>
      <c r="T29" s="460"/>
      <c r="U29" s="460"/>
    </row>
    <row r="30" spans="1:21" s="321" customFormat="1" ht="157.5">
      <c r="A30" s="17">
        <v>23</v>
      </c>
      <c r="B30" s="229" t="s">
        <v>855</v>
      </c>
      <c r="C30" s="29"/>
      <c r="D30" s="29" t="s">
        <v>107</v>
      </c>
      <c r="E30" s="229" t="s">
        <v>23</v>
      </c>
      <c r="F30" s="17">
        <f t="shared" si="0"/>
        <v>3</v>
      </c>
      <c r="G30" s="95">
        <v>0</v>
      </c>
      <c r="H30" s="97">
        <v>0</v>
      </c>
      <c r="I30" s="99">
        <v>3</v>
      </c>
      <c r="J30" s="101"/>
      <c r="K30" s="103"/>
      <c r="L30" s="103"/>
      <c r="M30" s="103"/>
      <c r="N30" s="117"/>
      <c r="O30" s="126"/>
      <c r="P30" s="134">
        <f aca="true" t="shared" si="4" ref="P30:P38">ROUND(N30*(1+O30),2)</f>
        <v>0</v>
      </c>
      <c r="Q30" s="134">
        <f t="shared" si="2"/>
        <v>0</v>
      </c>
      <c r="R30" s="134">
        <f aca="true" t="shared" si="5" ref="R30:R38">P30*F30</f>
        <v>0</v>
      </c>
      <c r="S30" s="15"/>
      <c r="T30" s="465"/>
      <c r="U30" s="465"/>
    </row>
    <row r="31" spans="1:21" s="380" customFormat="1" ht="136.5">
      <c r="A31" s="17">
        <v>24</v>
      </c>
      <c r="B31" s="27" t="s">
        <v>856</v>
      </c>
      <c r="C31" s="50"/>
      <c r="D31" s="29" t="s">
        <v>113</v>
      </c>
      <c r="E31" s="28" t="s">
        <v>20</v>
      </c>
      <c r="F31" s="17">
        <f t="shared" si="0"/>
        <v>1</v>
      </c>
      <c r="G31" s="95">
        <v>0</v>
      </c>
      <c r="H31" s="97">
        <v>0</v>
      </c>
      <c r="I31" s="99">
        <v>1</v>
      </c>
      <c r="J31" s="101"/>
      <c r="K31" s="103"/>
      <c r="L31" s="103"/>
      <c r="M31" s="103"/>
      <c r="N31" s="127"/>
      <c r="O31" s="126"/>
      <c r="P31" s="149">
        <f t="shared" si="4"/>
        <v>0</v>
      </c>
      <c r="Q31" s="134">
        <f t="shared" si="2"/>
        <v>0</v>
      </c>
      <c r="R31" s="149">
        <f t="shared" si="5"/>
        <v>0</v>
      </c>
      <c r="S31" s="28"/>
      <c r="T31" s="466"/>
      <c r="U31" s="465"/>
    </row>
    <row r="32" spans="1:21" s="380" customFormat="1" ht="136.5">
      <c r="A32" s="17">
        <v>25</v>
      </c>
      <c r="B32" s="27" t="s">
        <v>857</v>
      </c>
      <c r="C32" s="50"/>
      <c r="D32" s="29" t="s">
        <v>113</v>
      </c>
      <c r="E32" s="28" t="s">
        <v>24</v>
      </c>
      <c r="F32" s="17">
        <f t="shared" si="0"/>
        <v>1</v>
      </c>
      <c r="G32" s="95">
        <v>0</v>
      </c>
      <c r="H32" s="97">
        <v>0</v>
      </c>
      <c r="I32" s="99">
        <v>1</v>
      </c>
      <c r="J32" s="101"/>
      <c r="K32" s="103"/>
      <c r="L32" s="103"/>
      <c r="M32" s="103"/>
      <c r="N32" s="127"/>
      <c r="O32" s="126"/>
      <c r="P32" s="149">
        <f t="shared" si="4"/>
        <v>0</v>
      </c>
      <c r="Q32" s="134">
        <f t="shared" si="2"/>
        <v>0</v>
      </c>
      <c r="R32" s="149">
        <f t="shared" si="5"/>
        <v>0</v>
      </c>
      <c r="S32" s="28"/>
      <c r="T32" s="466"/>
      <c r="U32" s="465"/>
    </row>
    <row r="33" spans="1:21" s="380" customFormat="1" ht="132" customHeight="1">
      <c r="A33" s="17">
        <v>26</v>
      </c>
      <c r="B33" s="416" t="s">
        <v>858</v>
      </c>
      <c r="C33" s="56" t="s">
        <v>509</v>
      </c>
      <c r="D33" s="417" t="s">
        <v>510</v>
      </c>
      <c r="E33" s="28" t="s">
        <v>525</v>
      </c>
      <c r="F33" s="17">
        <f t="shared" si="0"/>
        <v>1</v>
      </c>
      <c r="G33" s="95">
        <v>1</v>
      </c>
      <c r="H33" s="97">
        <v>0</v>
      </c>
      <c r="I33" s="99">
        <v>0</v>
      </c>
      <c r="J33" s="101"/>
      <c r="K33" s="103"/>
      <c r="L33" s="103"/>
      <c r="M33" s="103"/>
      <c r="N33" s="127"/>
      <c r="O33" s="126"/>
      <c r="P33" s="149">
        <f t="shared" si="4"/>
        <v>0</v>
      </c>
      <c r="Q33" s="134">
        <f t="shared" si="2"/>
        <v>0</v>
      </c>
      <c r="R33" s="149">
        <f t="shared" si="5"/>
        <v>0</v>
      </c>
      <c r="S33" s="28"/>
      <c r="T33" s="466"/>
      <c r="U33" s="465"/>
    </row>
    <row r="34" spans="1:21" s="380" customFormat="1" ht="157.5">
      <c r="A34" s="17">
        <v>27</v>
      </c>
      <c r="B34" s="222" t="s">
        <v>859</v>
      </c>
      <c r="C34" s="223" t="s">
        <v>575</v>
      </c>
      <c r="D34" s="21" t="s">
        <v>292</v>
      </c>
      <c r="E34" s="222" t="s">
        <v>576</v>
      </c>
      <c r="F34" s="17">
        <f t="shared" si="0"/>
        <v>1</v>
      </c>
      <c r="G34" s="415">
        <v>1</v>
      </c>
      <c r="H34" s="97">
        <v>0</v>
      </c>
      <c r="I34" s="99">
        <v>0</v>
      </c>
      <c r="J34" s="101"/>
      <c r="K34" s="103"/>
      <c r="L34" s="103"/>
      <c r="M34" s="103"/>
      <c r="N34" s="127"/>
      <c r="O34" s="126"/>
      <c r="P34" s="149">
        <f t="shared" si="4"/>
        <v>0</v>
      </c>
      <c r="Q34" s="134">
        <f t="shared" si="2"/>
        <v>0</v>
      </c>
      <c r="R34" s="149">
        <f t="shared" si="5"/>
        <v>0</v>
      </c>
      <c r="S34" s="28"/>
      <c r="T34" s="466"/>
      <c r="U34" s="465"/>
    </row>
    <row r="35" spans="1:21" s="380" customFormat="1" ht="157.5">
      <c r="A35" s="17">
        <v>28</v>
      </c>
      <c r="B35" s="222" t="s">
        <v>860</v>
      </c>
      <c r="C35" s="223" t="s">
        <v>577</v>
      </c>
      <c r="D35" s="21" t="s">
        <v>292</v>
      </c>
      <c r="E35" s="222" t="s">
        <v>578</v>
      </c>
      <c r="F35" s="17">
        <f t="shared" si="0"/>
        <v>1</v>
      </c>
      <c r="G35" s="95">
        <v>1</v>
      </c>
      <c r="H35" s="97">
        <v>0</v>
      </c>
      <c r="I35" s="99">
        <v>0</v>
      </c>
      <c r="J35" s="101"/>
      <c r="K35" s="103"/>
      <c r="L35" s="103"/>
      <c r="M35" s="103"/>
      <c r="N35" s="127"/>
      <c r="O35" s="126"/>
      <c r="P35" s="149">
        <f t="shared" si="4"/>
        <v>0</v>
      </c>
      <c r="Q35" s="134">
        <f t="shared" si="2"/>
        <v>0</v>
      </c>
      <c r="R35" s="149">
        <f t="shared" si="5"/>
        <v>0</v>
      </c>
      <c r="S35" s="28"/>
      <c r="T35" s="466"/>
      <c r="U35" s="465"/>
    </row>
    <row r="36" spans="1:21" s="321" customFormat="1" ht="105">
      <c r="A36" s="17">
        <v>29</v>
      </c>
      <c r="B36" s="229" t="s">
        <v>750</v>
      </c>
      <c r="C36" s="29"/>
      <c r="D36" s="29" t="s">
        <v>751</v>
      </c>
      <c r="E36" s="229" t="s">
        <v>23</v>
      </c>
      <c r="F36" s="17">
        <f t="shared" si="0"/>
        <v>3</v>
      </c>
      <c r="G36" s="95">
        <v>0</v>
      </c>
      <c r="H36" s="97">
        <v>0</v>
      </c>
      <c r="I36" s="99">
        <v>3</v>
      </c>
      <c r="J36" s="101"/>
      <c r="K36" s="103"/>
      <c r="L36" s="103"/>
      <c r="M36" s="103"/>
      <c r="N36" s="117"/>
      <c r="O36" s="126"/>
      <c r="P36" s="149">
        <f t="shared" si="4"/>
        <v>0</v>
      </c>
      <c r="Q36" s="134">
        <f t="shared" si="2"/>
        <v>0</v>
      </c>
      <c r="R36" s="149">
        <f t="shared" si="5"/>
        <v>0</v>
      </c>
      <c r="S36" s="15"/>
      <c r="T36" s="465"/>
      <c r="U36" s="465"/>
    </row>
    <row r="37" spans="1:21" s="321" customFormat="1" ht="127.5" customHeight="1">
      <c r="A37" s="17">
        <v>30</v>
      </c>
      <c r="B37" s="229" t="s">
        <v>752</v>
      </c>
      <c r="C37" s="29"/>
      <c r="D37" s="29" t="s">
        <v>107</v>
      </c>
      <c r="E37" s="229" t="s">
        <v>23</v>
      </c>
      <c r="F37" s="17">
        <f t="shared" si="0"/>
        <v>3</v>
      </c>
      <c r="G37" s="95">
        <v>0</v>
      </c>
      <c r="H37" s="97">
        <v>0</v>
      </c>
      <c r="I37" s="99">
        <v>3</v>
      </c>
      <c r="J37" s="101"/>
      <c r="K37" s="103"/>
      <c r="L37" s="103"/>
      <c r="M37" s="103"/>
      <c r="N37" s="117"/>
      <c r="O37" s="126"/>
      <c r="P37" s="149">
        <f t="shared" si="4"/>
        <v>0</v>
      </c>
      <c r="Q37" s="134">
        <f t="shared" si="2"/>
        <v>0</v>
      </c>
      <c r="R37" s="149">
        <f t="shared" si="5"/>
        <v>0</v>
      </c>
      <c r="S37" s="15"/>
      <c r="T37" s="465"/>
      <c r="U37" s="465"/>
    </row>
    <row r="38" spans="1:21" s="298" customFormat="1" ht="127.5" customHeight="1">
      <c r="A38" s="197">
        <v>31</v>
      </c>
      <c r="B38" s="448" t="s">
        <v>876</v>
      </c>
      <c r="C38" s="449" t="s">
        <v>877</v>
      </c>
      <c r="D38" s="69" t="s">
        <v>113</v>
      </c>
      <c r="E38" s="450" t="s">
        <v>878</v>
      </c>
      <c r="F38" s="197">
        <f t="shared" si="0"/>
        <v>1</v>
      </c>
      <c r="G38" s="197"/>
      <c r="H38" s="197"/>
      <c r="I38" s="197">
        <v>1</v>
      </c>
      <c r="J38" s="197"/>
      <c r="K38" s="197"/>
      <c r="L38" s="197"/>
      <c r="M38" s="197"/>
      <c r="N38" s="351"/>
      <c r="O38" s="442"/>
      <c r="P38" s="350">
        <f t="shared" si="4"/>
        <v>0</v>
      </c>
      <c r="Q38" s="451">
        <f t="shared" si="2"/>
        <v>0</v>
      </c>
      <c r="R38" s="451">
        <f t="shared" si="5"/>
        <v>0</v>
      </c>
      <c r="S38" s="359"/>
      <c r="T38" s="460"/>
      <c r="U38" s="460"/>
    </row>
    <row r="39" spans="1:19" ht="22.5" customHeight="1">
      <c r="A39" s="527" t="s">
        <v>11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211">
        <f>SUM(Q8:Q38)</f>
        <v>0</v>
      </c>
      <c r="R39" s="211">
        <f>SUM(R8:R38)</f>
        <v>0</v>
      </c>
      <c r="S39" s="15"/>
    </row>
    <row r="40" spans="1:19" ht="12.75">
      <c r="A40" s="7"/>
      <c r="B40" s="7"/>
      <c r="C40" s="7"/>
      <c r="D40" s="7"/>
      <c r="E40" s="7"/>
      <c r="F40" s="62"/>
      <c r="G40" s="62"/>
      <c r="H40" s="62"/>
      <c r="I40" s="62"/>
      <c r="J40" s="62"/>
      <c r="K40" s="62"/>
      <c r="L40" s="62"/>
      <c r="M40" s="62"/>
      <c r="N40" s="123"/>
      <c r="O40" s="122"/>
      <c r="P40" s="123"/>
      <c r="Q40" s="123"/>
      <c r="R40" s="123"/>
      <c r="S40" s="30"/>
    </row>
    <row r="41" spans="1:19" ht="12" customHeight="1">
      <c r="A41" s="7"/>
      <c r="B41" s="10"/>
      <c r="C41" s="10"/>
      <c r="D41" s="10"/>
      <c r="E41" s="10"/>
      <c r="G41" s="87"/>
      <c r="H41" s="87"/>
      <c r="I41" s="87"/>
      <c r="J41" s="87"/>
      <c r="K41" s="87"/>
      <c r="L41" s="87"/>
      <c r="M41" s="87"/>
      <c r="N41" s="146"/>
      <c r="O41" s="155"/>
      <c r="P41" s="123"/>
      <c r="Q41" s="123"/>
      <c r="R41" s="146"/>
      <c r="S41" s="30"/>
    </row>
    <row r="42" spans="1:19" ht="42.75" customHeight="1">
      <c r="A42" s="7"/>
      <c r="B42" s="10"/>
      <c r="C42" s="10"/>
      <c r="D42" s="10"/>
      <c r="E42" s="10"/>
      <c r="F42" s="64"/>
      <c r="G42" s="64"/>
      <c r="H42" s="64"/>
      <c r="I42" s="64"/>
      <c r="J42" s="64"/>
      <c r="K42" s="64"/>
      <c r="L42" s="64"/>
      <c r="M42" s="64"/>
      <c r="N42" s="504" t="s">
        <v>342</v>
      </c>
      <c r="O42" s="498"/>
      <c r="P42" s="498"/>
      <c r="Q42" s="498"/>
      <c r="R42" s="123"/>
      <c r="S42" s="30"/>
    </row>
    <row r="43" spans="1:19" ht="18.75" customHeight="1">
      <c r="A43" s="7"/>
      <c r="B43" s="10"/>
      <c r="C43" s="10"/>
      <c r="D43" s="10"/>
      <c r="E43" s="10"/>
      <c r="F43" s="64"/>
      <c r="G43" s="64"/>
      <c r="H43" s="64"/>
      <c r="I43" s="64"/>
      <c r="J43" s="64"/>
      <c r="K43" s="64"/>
      <c r="L43" s="64"/>
      <c r="M43" s="64"/>
      <c r="N43" s="123"/>
      <c r="O43" s="122"/>
      <c r="P43" s="87"/>
      <c r="Q43" s="123"/>
      <c r="R43" s="123"/>
      <c r="S43" s="30"/>
    </row>
    <row r="44" spans="1:19" ht="17.25" customHeight="1">
      <c r="A44" s="7"/>
      <c r="B44" s="10"/>
      <c r="C44" s="10"/>
      <c r="D44" s="10"/>
      <c r="E44" s="10"/>
      <c r="F44" s="64"/>
      <c r="G44" s="64"/>
      <c r="H44" s="64"/>
      <c r="I44" s="64"/>
      <c r="J44" s="64"/>
      <c r="K44" s="64"/>
      <c r="L44" s="64"/>
      <c r="M44" s="64"/>
      <c r="N44" s="123"/>
      <c r="O44" s="122"/>
      <c r="R44" s="123"/>
      <c r="S44" s="30"/>
    </row>
    <row r="46" ht="12.75">
      <c r="B46" s="7"/>
    </row>
  </sheetData>
  <sheetProtection/>
  <protectedRanges>
    <protectedRange sqref="G34 B34:D34" name="Rozstęp1_2"/>
    <protectedRange sqref="E34" name="Rozstęp1_4"/>
    <protectedRange sqref="B35" name="Rozstęp1_2_1"/>
    <protectedRange sqref="C35" name="Rozstęp1_2_2"/>
    <protectedRange sqref="D35" name="Rozstęp1_2_3"/>
    <protectedRange sqref="E35" name="Rozstęp1_4_1"/>
    <protectedRange sqref="B38" name="Rozstęp1_2_1_1"/>
    <protectedRange sqref="C38" name="Rozstęp1_2_2_1"/>
  </protectedRanges>
  <mergeCells count="6">
    <mergeCell ref="A39:P39"/>
    <mergeCell ref="C6:D6"/>
    <mergeCell ref="N42:Q42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46"/>
  <sheetViews>
    <sheetView zoomScale="112" zoomScaleNormal="112" zoomScalePageLayoutView="0" workbookViewId="0" topLeftCell="A128">
      <selection activeCell="B132" sqref="B132"/>
    </sheetView>
  </sheetViews>
  <sheetFormatPr defaultColWidth="9.140625" defaultRowHeight="12.75"/>
  <cols>
    <col min="1" max="1" width="6.140625" style="245" customWidth="1"/>
    <col min="2" max="2" width="22.421875" style="244" customWidth="1"/>
    <col min="3" max="3" width="13.8515625" style="244" customWidth="1"/>
    <col min="4" max="4" width="20.57421875" style="246" customWidth="1"/>
    <col min="5" max="5" width="24.8515625" style="303" customWidth="1"/>
    <col min="6" max="6" width="11.8515625" style="304" customWidth="1"/>
    <col min="7" max="7" width="9.140625" style="304" customWidth="1"/>
    <col min="8" max="9" width="9.140625" style="303" customWidth="1"/>
    <col min="10" max="10" width="12.421875" style="244" customWidth="1"/>
    <col min="11" max="11" width="13.421875" style="1" customWidth="1"/>
    <col min="12" max="12" width="12.28125" style="1" customWidth="1"/>
    <col min="13" max="13" width="17.8515625" style="1" customWidth="1"/>
    <col min="14" max="14" width="16.421875" style="1" customWidth="1"/>
    <col min="15" max="15" width="22.140625" style="1" customWidth="1"/>
    <col min="16" max="16384" width="9.140625" style="1" customWidth="1"/>
  </cols>
  <sheetData>
    <row r="1" spans="1:13" ht="12.75">
      <c r="A1" s="244"/>
      <c r="B1" s="293" t="s">
        <v>344</v>
      </c>
      <c r="C1" s="302"/>
      <c r="D1" s="245"/>
      <c r="E1" s="244"/>
      <c r="F1" s="244"/>
      <c r="G1" s="246"/>
      <c r="I1" s="304"/>
      <c r="J1" s="304"/>
      <c r="K1" s="303"/>
      <c r="L1" s="303"/>
      <c r="M1" s="244"/>
    </row>
    <row r="2" spans="1:13" ht="14.25">
      <c r="A2" s="24"/>
      <c r="B2" s="293" t="s">
        <v>345</v>
      </c>
      <c r="C2" s="418"/>
      <c r="D2" s="23"/>
      <c r="E2" s="153"/>
      <c r="F2" s="23"/>
      <c r="G2" s="23"/>
      <c r="H2" s="23"/>
      <c r="I2" s="23"/>
      <c r="J2" s="23"/>
      <c r="K2" s="23"/>
      <c r="L2" s="23" t="s">
        <v>295</v>
      </c>
      <c r="M2" s="152"/>
    </row>
    <row r="3" spans="1:13" ht="12.75">
      <c r="A3" s="244"/>
      <c r="C3" s="302"/>
      <c r="D3" s="245"/>
      <c r="E3" s="244"/>
      <c r="F3" s="244"/>
      <c r="G3" s="246"/>
      <c r="I3" s="304"/>
      <c r="J3" s="304"/>
      <c r="K3" s="303"/>
      <c r="L3" s="132" t="s">
        <v>880</v>
      </c>
      <c r="M3" s="244"/>
    </row>
    <row r="4" spans="1:13" ht="12.75">
      <c r="A4" s="217"/>
      <c r="B4" s="530" t="s">
        <v>167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</row>
    <row r="5" spans="1:13" ht="15.75">
      <c r="A5" s="217"/>
      <c r="B5" s="436" t="s">
        <v>879</v>
      </c>
      <c r="D5" s="244"/>
      <c r="E5" s="244"/>
      <c r="F5" s="244"/>
      <c r="G5" s="244"/>
      <c r="H5" s="244"/>
      <c r="I5" s="244"/>
      <c r="K5" s="244"/>
      <c r="L5" s="244"/>
      <c r="M5" s="244"/>
    </row>
    <row r="6" spans="1:13" ht="18.75" customHeight="1">
      <c r="A6" s="217"/>
      <c r="B6" s="531" t="s">
        <v>882</v>
      </c>
      <c r="C6" s="532"/>
      <c r="D6" s="532"/>
      <c r="E6" s="532"/>
      <c r="F6" s="217"/>
      <c r="G6" s="218"/>
      <c r="H6" s="219"/>
      <c r="I6" s="220"/>
      <c r="J6" s="220"/>
      <c r="K6" s="219"/>
      <c r="L6" s="219"/>
      <c r="M6" s="217"/>
    </row>
    <row r="7" spans="1:15" ht="12.75">
      <c r="A7" s="266"/>
      <c r="B7" s="267"/>
      <c r="C7" s="306"/>
      <c r="D7" s="529" t="s">
        <v>325</v>
      </c>
      <c r="E7" s="533"/>
      <c r="F7" s="266"/>
      <c r="G7" s="268"/>
      <c r="H7" s="269"/>
      <c r="I7" s="270"/>
      <c r="J7" s="270"/>
      <c r="K7" s="269"/>
      <c r="L7" s="269"/>
      <c r="M7" s="266"/>
      <c r="N7" s="460"/>
      <c r="O7" s="460"/>
    </row>
    <row r="8" spans="1:15" ht="127.5">
      <c r="A8" s="248" t="s">
        <v>4</v>
      </c>
      <c r="B8" s="248" t="s">
        <v>10</v>
      </c>
      <c r="C8" s="307" t="s">
        <v>909</v>
      </c>
      <c r="D8" s="271" t="s">
        <v>5</v>
      </c>
      <c r="E8" s="248" t="s">
        <v>110</v>
      </c>
      <c r="F8" s="248" t="s">
        <v>6</v>
      </c>
      <c r="G8" s="268" t="s">
        <v>168</v>
      </c>
      <c r="H8" s="250" t="s">
        <v>321</v>
      </c>
      <c r="I8" s="272" t="s">
        <v>8</v>
      </c>
      <c r="J8" s="250" t="s">
        <v>322</v>
      </c>
      <c r="K8" s="250" t="s">
        <v>323</v>
      </c>
      <c r="L8" s="250" t="s">
        <v>327</v>
      </c>
      <c r="M8" s="248" t="s">
        <v>3</v>
      </c>
      <c r="N8" s="248" t="s">
        <v>894</v>
      </c>
      <c r="O8" s="248" t="s">
        <v>903</v>
      </c>
    </row>
    <row r="9" spans="1:15" ht="20.25">
      <c r="A9" s="534" t="s">
        <v>353</v>
      </c>
      <c r="B9" s="535"/>
      <c r="C9" s="535"/>
      <c r="D9" s="535"/>
      <c r="E9" s="535"/>
      <c r="F9" s="384"/>
      <c r="G9" s="385"/>
      <c r="H9" s="386"/>
      <c r="I9" s="387"/>
      <c r="J9" s="387"/>
      <c r="K9" s="386"/>
      <c r="L9" s="386"/>
      <c r="M9" s="388"/>
      <c r="N9" s="460"/>
      <c r="O9" s="460"/>
    </row>
    <row r="10" spans="1:15" ht="126">
      <c r="A10" s="202">
        <v>1</v>
      </c>
      <c r="B10" s="222" t="s">
        <v>170</v>
      </c>
      <c r="C10" s="308" t="s">
        <v>171</v>
      </c>
      <c r="D10" s="223" t="s">
        <v>340</v>
      </c>
      <c r="E10" s="21" t="s">
        <v>303</v>
      </c>
      <c r="F10" s="222" t="s">
        <v>172</v>
      </c>
      <c r="G10" s="224">
        <v>2</v>
      </c>
      <c r="H10" s="225"/>
      <c r="I10" s="226"/>
      <c r="J10" s="225">
        <f aca="true" t="shared" si="0" ref="J10:J36">ROUND(H10*(1+I10),2)</f>
        <v>0</v>
      </c>
      <c r="K10" s="225">
        <f aca="true" t="shared" si="1" ref="K10:K36">H10*G10</f>
        <v>0</v>
      </c>
      <c r="L10" s="225">
        <f aca="true" t="shared" si="2" ref="L10:L36">J10*G10</f>
        <v>0</v>
      </c>
      <c r="M10" s="202"/>
      <c r="N10" s="460"/>
      <c r="O10" s="460"/>
    </row>
    <row r="11" spans="1:15" ht="126">
      <c r="A11" s="202">
        <v>2</v>
      </c>
      <c r="B11" s="222" t="s">
        <v>173</v>
      </c>
      <c r="C11" s="308" t="s">
        <v>174</v>
      </c>
      <c r="D11" s="223" t="s">
        <v>341</v>
      </c>
      <c r="E11" s="21" t="s">
        <v>303</v>
      </c>
      <c r="F11" s="222" t="s">
        <v>175</v>
      </c>
      <c r="G11" s="224">
        <v>2</v>
      </c>
      <c r="H11" s="225"/>
      <c r="I11" s="226"/>
      <c r="J11" s="225">
        <f t="shared" si="0"/>
        <v>0</v>
      </c>
      <c r="K11" s="225">
        <f t="shared" si="1"/>
        <v>0</v>
      </c>
      <c r="L11" s="225">
        <f t="shared" si="2"/>
        <v>0</v>
      </c>
      <c r="M11" s="202"/>
      <c r="N11" s="460"/>
      <c r="O11" s="460"/>
    </row>
    <row r="12" spans="1:15" ht="115.5">
      <c r="A12" s="202">
        <v>3</v>
      </c>
      <c r="B12" s="222" t="s">
        <v>176</v>
      </c>
      <c r="C12" s="308" t="s">
        <v>177</v>
      </c>
      <c r="D12" s="223" t="s">
        <v>178</v>
      </c>
      <c r="E12" s="21" t="s">
        <v>294</v>
      </c>
      <c r="F12" s="222" t="s">
        <v>313</v>
      </c>
      <c r="G12" s="224">
        <v>1</v>
      </c>
      <c r="H12" s="225"/>
      <c r="I12" s="226"/>
      <c r="J12" s="225">
        <f t="shared" si="0"/>
        <v>0</v>
      </c>
      <c r="K12" s="225">
        <f t="shared" si="1"/>
        <v>0</v>
      </c>
      <c r="L12" s="225">
        <f t="shared" si="2"/>
        <v>0</v>
      </c>
      <c r="M12" s="202"/>
      <c r="N12" s="460"/>
      <c r="O12" s="460"/>
    </row>
    <row r="13" spans="1:15" ht="147">
      <c r="A13" s="202">
        <v>4</v>
      </c>
      <c r="B13" s="222" t="s">
        <v>179</v>
      </c>
      <c r="C13" s="308" t="s">
        <v>180</v>
      </c>
      <c r="D13" s="223" t="s">
        <v>181</v>
      </c>
      <c r="E13" s="21" t="s">
        <v>286</v>
      </c>
      <c r="F13" s="222" t="s">
        <v>312</v>
      </c>
      <c r="G13" s="224">
        <v>2</v>
      </c>
      <c r="H13" s="225"/>
      <c r="I13" s="226"/>
      <c r="J13" s="225">
        <f t="shared" si="0"/>
        <v>0</v>
      </c>
      <c r="K13" s="225">
        <f t="shared" si="1"/>
        <v>0</v>
      </c>
      <c r="L13" s="225">
        <f t="shared" si="2"/>
        <v>0</v>
      </c>
      <c r="M13" s="202"/>
      <c r="N13" s="460"/>
      <c r="O13" s="460"/>
    </row>
    <row r="14" spans="1:15" ht="168">
      <c r="A14" s="202">
        <v>5</v>
      </c>
      <c r="B14" s="222" t="s">
        <v>182</v>
      </c>
      <c r="C14" s="308" t="s">
        <v>301</v>
      </c>
      <c r="D14" s="223" t="s">
        <v>183</v>
      </c>
      <c r="E14" s="21" t="s">
        <v>464</v>
      </c>
      <c r="F14" s="222" t="s">
        <v>185</v>
      </c>
      <c r="G14" s="224">
        <v>2</v>
      </c>
      <c r="H14" s="225"/>
      <c r="I14" s="226"/>
      <c r="J14" s="225">
        <f t="shared" si="0"/>
        <v>0</v>
      </c>
      <c r="K14" s="225">
        <f t="shared" si="1"/>
        <v>0</v>
      </c>
      <c r="L14" s="225">
        <f t="shared" si="2"/>
        <v>0</v>
      </c>
      <c r="M14" s="202"/>
      <c r="N14" s="460"/>
      <c r="O14" s="460"/>
    </row>
    <row r="15" spans="1:15" ht="73.5">
      <c r="A15" s="202">
        <v>6</v>
      </c>
      <c r="B15" s="222" t="s">
        <v>187</v>
      </c>
      <c r="C15" s="308" t="s">
        <v>188</v>
      </c>
      <c r="D15" s="223" t="s">
        <v>186</v>
      </c>
      <c r="E15" s="21" t="s">
        <v>287</v>
      </c>
      <c r="F15" s="222" t="s">
        <v>465</v>
      </c>
      <c r="G15" s="224">
        <v>1</v>
      </c>
      <c r="H15" s="225"/>
      <c r="I15" s="226"/>
      <c r="J15" s="225">
        <f t="shared" si="0"/>
        <v>0</v>
      </c>
      <c r="K15" s="225">
        <f t="shared" si="1"/>
        <v>0</v>
      </c>
      <c r="L15" s="225">
        <f t="shared" si="2"/>
        <v>0</v>
      </c>
      <c r="M15" s="202"/>
      <c r="N15" s="460"/>
      <c r="O15" s="460"/>
    </row>
    <row r="16" spans="1:15" ht="89.25">
      <c r="A16" s="202">
        <v>7</v>
      </c>
      <c r="B16" s="222" t="s">
        <v>189</v>
      </c>
      <c r="C16" s="308" t="s">
        <v>293</v>
      </c>
      <c r="D16" s="223" t="s">
        <v>190</v>
      </c>
      <c r="E16" s="21" t="s">
        <v>287</v>
      </c>
      <c r="F16" s="222" t="s">
        <v>300</v>
      </c>
      <c r="G16" s="224">
        <v>1</v>
      </c>
      <c r="H16" s="225"/>
      <c r="I16" s="226"/>
      <c r="J16" s="225">
        <f t="shared" si="0"/>
        <v>0</v>
      </c>
      <c r="K16" s="225">
        <f t="shared" si="1"/>
        <v>0</v>
      </c>
      <c r="L16" s="225">
        <f t="shared" si="2"/>
        <v>0</v>
      </c>
      <c r="M16" s="202"/>
      <c r="N16" s="460"/>
      <c r="O16" s="460"/>
    </row>
    <row r="17" spans="1:15" ht="73.5">
      <c r="A17" s="202">
        <v>8</v>
      </c>
      <c r="B17" s="222" t="s">
        <v>191</v>
      </c>
      <c r="C17" s="308" t="s">
        <v>188</v>
      </c>
      <c r="D17" s="223" t="s">
        <v>186</v>
      </c>
      <c r="E17" s="21" t="s">
        <v>287</v>
      </c>
      <c r="F17" s="222" t="s">
        <v>466</v>
      </c>
      <c r="G17" s="224">
        <v>1</v>
      </c>
      <c r="H17" s="225"/>
      <c r="I17" s="226"/>
      <c r="J17" s="225">
        <f t="shared" si="0"/>
        <v>0</v>
      </c>
      <c r="K17" s="225">
        <f t="shared" si="1"/>
        <v>0</v>
      </c>
      <c r="L17" s="225">
        <f t="shared" si="2"/>
        <v>0</v>
      </c>
      <c r="M17" s="202"/>
      <c r="N17" s="460"/>
      <c r="O17" s="460"/>
    </row>
    <row r="18" spans="1:15" ht="73.5">
      <c r="A18" s="202">
        <v>9</v>
      </c>
      <c r="B18" s="222" t="s">
        <v>192</v>
      </c>
      <c r="C18" s="308" t="s">
        <v>188</v>
      </c>
      <c r="D18" s="223" t="s">
        <v>193</v>
      </c>
      <c r="E18" s="21" t="s">
        <v>287</v>
      </c>
      <c r="F18" s="222" t="s">
        <v>288</v>
      </c>
      <c r="G18" s="224">
        <v>1</v>
      </c>
      <c r="H18" s="225"/>
      <c r="I18" s="226"/>
      <c r="J18" s="225">
        <f t="shared" si="0"/>
        <v>0</v>
      </c>
      <c r="K18" s="225">
        <f t="shared" si="1"/>
        <v>0</v>
      </c>
      <c r="L18" s="225">
        <f t="shared" si="2"/>
        <v>0</v>
      </c>
      <c r="M18" s="202"/>
      <c r="N18" s="460"/>
      <c r="O18" s="460"/>
    </row>
    <row r="19" spans="1:15" ht="168.75">
      <c r="A19" s="202">
        <v>10</v>
      </c>
      <c r="B19" s="222" t="s">
        <v>194</v>
      </c>
      <c r="C19" s="308" t="s">
        <v>304</v>
      </c>
      <c r="D19" s="223" t="s">
        <v>195</v>
      </c>
      <c r="E19" s="21" t="s">
        <v>196</v>
      </c>
      <c r="F19" s="222" t="s">
        <v>311</v>
      </c>
      <c r="G19" s="224">
        <v>2</v>
      </c>
      <c r="H19" s="225"/>
      <c r="I19" s="226"/>
      <c r="J19" s="225">
        <f t="shared" si="0"/>
        <v>0</v>
      </c>
      <c r="K19" s="225">
        <f t="shared" si="1"/>
        <v>0</v>
      </c>
      <c r="L19" s="225">
        <f t="shared" si="2"/>
        <v>0</v>
      </c>
      <c r="M19" s="202"/>
      <c r="N19" s="460"/>
      <c r="O19" s="460"/>
    </row>
    <row r="20" spans="1:15" ht="126">
      <c r="A20" s="202">
        <v>11</v>
      </c>
      <c r="B20" s="222" t="s">
        <v>198</v>
      </c>
      <c r="C20" s="308" t="s">
        <v>199</v>
      </c>
      <c r="D20" s="223" t="s">
        <v>200</v>
      </c>
      <c r="E20" s="21" t="s">
        <v>467</v>
      </c>
      <c r="F20" s="222" t="s">
        <v>310</v>
      </c>
      <c r="G20" s="224">
        <v>1</v>
      </c>
      <c r="H20" s="225"/>
      <c r="I20" s="226"/>
      <c r="J20" s="225">
        <f t="shared" si="0"/>
        <v>0</v>
      </c>
      <c r="K20" s="225">
        <f t="shared" si="1"/>
        <v>0</v>
      </c>
      <c r="L20" s="225">
        <f t="shared" si="2"/>
        <v>0</v>
      </c>
      <c r="M20" s="202"/>
      <c r="N20" s="460"/>
      <c r="O20" s="460"/>
    </row>
    <row r="21" spans="1:15" ht="105">
      <c r="A21" s="202">
        <v>12</v>
      </c>
      <c r="B21" s="222" t="s">
        <v>203</v>
      </c>
      <c r="C21" s="308" t="s">
        <v>204</v>
      </c>
      <c r="D21" s="223" t="s">
        <v>205</v>
      </c>
      <c r="E21" s="21" t="s">
        <v>412</v>
      </c>
      <c r="F21" s="222" t="s">
        <v>309</v>
      </c>
      <c r="G21" s="224">
        <v>1</v>
      </c>
      <c r="H21" s="225"/>
      <c r="I21" s="226"/>
      <c r="J21" s="225">
        <f t="shared" si="0"/>
        <v>0</v>
      </c>
      <c r="K21" s="225">
        <f t="shared" si="1"/>
        <v>0</v>
      </c>
      <c r="L21" s="225">
        <f t="shared" si="2"/>
        <v>0</v>
      </c>
      <c r="M21" s="202"/>
      <c r="N21" s="460"/>
      <c r="O21" s="460"/>
    </row>
    <row r="22" spans="1:15" ht="105">
      <c r="A22" s="202">
        <v>13</v>
      </c>
      <c r="B22" s="222" t="s">
        <v>208</v>
      </c>
      <c r="C22" s="308" t="s">
        <v>209</v>
      </c>
      <c r="D22" s="223" t="s">
        <v>210</v>
      </c>
      <c r="E22" s="21" t="s">
        <v>412</v>
      </c>
      <c r="F22" s="222" t="s">
        <v>206</v>
      </c>
      <c r="G22" s="224">
        <v>1</v>
      </c>
      <c r="H22" s="225"/>
      <c r="I22" s="226"/>
      <c r="J22" s="225">
        <f t="shared" si="0"/>
        <v>0</v>
      </c>
      <c r="K22" s="225">
        <f t="shared" si="1"/>
        <v>0</v>
      </c>
      <c r="L22" s="225">
        <f t="shared" si="2"/>
        <v>0</v>
      </c>
      <c r="M22" s="202"/>
      <c r="N22" s="460"/>
      <c r="O22" s="460"/>
    </row>
    <row r="23" spans="1:15" ht="126">
      <c r="A23" s="202">
        <v>14</v>
      </c>
      <c r="B23" s="222" t="s">
        <v>214</v>
      </c>
      <c r="C23" s="308" t="s">
        <v>215</v>
      </c>
      <c r="D23" s="223" t="s">
        <v>213</v>
      </c>
      <c r="E23" s="21" t="s">
        <v>467</v>
      </c>
      <c r="F23" s="222" t="s">
        <v>305</v>
      </c>
      <c r="G23" s="224">
        <v>1</v>
      </c>
      <c r="H23" s="225"/>
      <c r="I23" s="226"/>
      <c r="J23" s="225">
        <f t="shared" si="0"/>
        <v>0</v>
      </c>
      <c r="K23" s="225">
        <f t="shared" si="1"/>
        <v>0</v>
      </c>
      <c r="L23" s="225">
        <f t="shared" si="2"/>
        <v>0</v>
      </c>
      <c r="M23" s="202"/>
      <c r="N23" s="460"/>
      <c r="O23" s="460"/>
    </row>
    <row r="24" spans="1:15" ht="126">
      <c r="A24" s="202">
        <v>15</v>
      </c>
      <c r="B24" s="222" t="s">
        <v>216</v>
      </c>
      <c r="C24" s="308" t="s">
        <v>217</v>
      </c>
      <c r="D24" s="223" t="s">
        <v>218</v>
      </c>
      <c r="E24" s="21" t="s">
        <v>467</v>
      </c>
      <c r="F24" s="222" t="s">
        <v>308</v>
      </c>
      <c r="G24" s="224">
        <v>1</v>
      </c>
      <c r="H24" s="225"/>
      <c r="I24" s="226"/>
      <c r="J24" s="225">
        <f t="shared" si="0"/>
        <v>0</v>
      </c>
      <c r="K24" s="225">
        <f t="shared" si="1"/>
        <v>0</v>
      </c>
      <c r="L24" s="225">
        <f t="shared" si="2"/>
        <v>0</v>
      </c>
      <c r="M24" s="202"/>
      <c r="N24" s="460"/>
      <c r="O24" s="460"/>
    </row>
    <row r="25" spans="1:15" ht="168">
      <c r="A25" s="202">
        <v>16</v>
      </c>
      <c r="B25" s="222" t="s">
        <v>219</v>
      </c>
      <c r="C25" s="308" t="s">
        <v>220</v>
      </c>
      <c r="D25" s="223" t="s">
        <v>221</v>
      </c>
      <c r="E25" s="21" t="s">
        <v>291</v>
      </c>
      <c r="F25" s="222" t="s">
        <v>297</v>
      </c>
      <c r="G25" s="224">
        <v>1</v>
      </c>
      <c r="H25" s="225"/>
      <c r="I25" s="226"/>
      <c r="J25" s="225">
        <f t="shared" si="0"/>
        <v>0</v>
      </c>
      <c r="K25" s="225">
        <f t="shared" si="1"/>
        <v>0</v>
      </c>
      <c r="L25" s="225">
        <f t="shared" si="2"/>
        <v>0</v>
      </c>
      <c r="M25" s="202"/>
      <c r="N25" s="460"/>
      <c r="O25" s="460"/>
    </row>
    <row r="26" spans="1:15" ht="157.5">
      <c r="A26" s="202">
        <v>17</v>
      </c>
      <c r="B26" s="222" t="s">
        <v>298</v>
      </c>
      <c r="C26" s="308" t="s">
        <v>222</v>
      </c>
      <c r="D26" s="223" t="s">
        <v>223</v>
      </c>
      <c r="E26" s="21" t="s">
        <v>196</v>
      </c>
      <c r="F26" s="222" t="s">
        <v>307</v>
      </c>
      <c r="G26" s="224">
        <v>1</v>
      </c>
      <c r="H26" s="225"/>
      <c r="I26" s="226"/>
      <c r="J26" s="225">
        <f t="shared" si="0"/>
        <v>0</v>
      </c>
      <c r="K26" s="225">
        <f t="shared" si="1"/>
        <v>0</v>
      </c>
      <c r="L26" s="225">
        <f t="shared" si="2"/>
        <v>0</v>
      </c>
      <c r="M26" s="202"/>
      <c r="N26" s="460"/>
      <c r="O26" s="460"/>
    </row>
    <row r="27" spans="1:15" ht="157.5">
      <c r="A27" s="202">
        <v>18</v>
      </c>
      <c r="B27" s="222" t="s">
        <v>299</v>
      </c>
      <c r="C27" s="308" t="s">
        <v>225</v>
      </c>
      <c r="D27" s="223" t="s">
        <v>226</v>
      </c>
      <c r="E27" s="21" t="s">
        <v>196</v>
      </c>
      <c r="F27" s="222" t="s">
        <v>224</v>
      </c>
      <c r="G27" s="224">
        <v>1</v>
      </c>
      <c r="H27" s="225"/>
      <c r="I27" s="226"/>
      <c r="J27" s="225">
        <f t="shared" si="0"/>
        <v>0</v>
      </c>
      <c r="K27" s="225">
        <f t="shared" si="1"/>
        <v>0</v>
      </c>
      <c r="L27" s="225">
        <f t="shared" si="2"/>
        <v>0</v>
      </c>
      <c r="M27" s="202"/>
      <c r="N27" s="460"/>
      <c r="O27" s="460"/>
    </row>
    <row r="28" spans="1:15" ht="202.5">
      <c r="A28" s="202">
        <v>19</v>
      </c>
      <c r="B28" s="222" t="s">
        <v>227</v>
      </c>
      <c r="C28" s="308" t="s">
        <v>228</v>
      </c>
      <c r="D28" s="223" t="s">
        <v>229</v>
      </c>
      <c r="E28" s="21" t="s">
        <v>196</v>
      </c>
      <c r="F28" s="222" t="s">
        <v>224</v>
      </c>
      <c r="G28" s="224">
        <v>1</v>
      </c>
      <c r="H28" s="225"/>
      <c r="I28" s="226"/>
      <c r="J28" s="225">
        <f t="shared" si="0"/>
        <v>0</v>
      </c>
      <c r="K28" s="225">
        <f t="shared" si="1"/>
        <v>0</v>
      </c>
      <c r="L28" s="225">
        <f t="shared" si="2"/>
        <v>0</v>
      </c>
      <c r="M28" s="202"/>
      <c r="N28" s="460"/>
      <c r="O28" s="460"/>
    </row>
    <row r="29" spans="1:15" ht="168">
      <c r="A29" s="202">
        <v>20</v>
      </c>
      <c r="B29" s="222" t="s">
        <v>230</v>
      </c>
      <c r="C29" s="308" t="s">
        <v>468</v>
      </c>
      <c r="D29" s="223" t="s">
        <v>231</v>
      </c>
      <c r="E29" s="21" t="s">
        <v>292</v>
      </c>
      <c r="F29" s="222" t="s">
        <v>306</v>
      </c>
      <c r="G29" s="224">
        <v>1</v>
      </c>
      <c r="H29" s="225"/>
      <c r="I29" s="226"/>
      <c r="J29" s="225">
        <f t="shared" si="0"/>
        <v>0</v>
      </c>
      <c r="K29" s="225">
        <f t="shared" si="1"/>
        <v>0</v>
      </c>
      <c r="L29" s="225">
        <f t="shared" si="2"/>
        <v>0</v>
      </c>
      <c r="M29" s="202"/>
      <c r="N29" s="460"/>
      <c r="O29" s="460"/>
    </row>
    <row r="30" spans="1:15" ht="168">
      <c r="A30" s="202">
        <v>21</v>
      </c>
      <c r="B30" s="222" t="s">
        <v>232</v>
      </c>
      <c r="C30" s="308" t="s">
        <v>233</v>
      </c>
      <c r="D30" s="223" t="s">
        <v>469</v>
      </c>
      <c r="E30" s="21" t="s">
        <v>290</v>
      </c>
      <c r="F30" s="222" t="s">
        <v>234</v>
      </c>
      <c r="G30" s="224">
        <v>2</v>
      </c>
      <c r="H30" s="225"/>
      <c r="I30" s="226"/>
      <c r="J30" s="225">
        <f t="shared" si="0"/>
        <v>0</v>
      </c>
      <c r="K30" s="225">
        <f t="shared" si="1"/>
        <v>0</v>
      </c>
      <c r="L30" s="225">
        <f t="shared" si="2"/>
        <v>0</v>
      </c>
      <c r="M30" s="202"/>
      <c r="N30" s="460"/>
      <c r="O30" s="460"/>
    </row>
    <row r="31" spans="1:15" ht="168">
      <c r="A31" s="202">
        <v>22</v>
      </c>
      <c r="B31" s="14" t="s">
        <v>235</v>
      </c>
      <c r="C31" s="308" t="s">
        <v>236</v>
      </c>
      <c r="D31" s="29" t="s">
        <v>237</v>
      </c>
      <c r="E31" s="21" t="s">
        <v>184</v>
      </c>
      <c r="F31" s="222" t="s">
        <v>305</v>
      </c>
      <c r="G31" s="224">
        <v>1</v>
      </c>
      <c r="H31" s="225"/>
      <c r="I31" s="226"/>
      <c r="J31" s="225">
        <f t="shared" si="0"/>
        <v>0</v>
      </c>
      <c r="K31" s="225">
        <f t="shared" si="1"/>
        <v>0</v>
      </c>
      <c r="L31" s="225">
        <f t="shared" si="2"/>
        <v>0</v>
      </c>
      <c r="M31" s="202"/>
      <c r="N31" s="460"/>
      <c r="O31" s="460"/>
    </row>
    <row r="32" spans="1:15" ht="147">
      <c r="A32" s="202">
        <v>23</v>
      </c>
      <c r="B32" s="222" t="s">
        <v>378</v>
      </c>
      <c r="C32" s="308" t="s">
        <v>470</v>
      </c>
      <c r="D32" s="223" t="s">
        <v>379</v>
      </c>
      <c r="E32" s="21" t="s">
        <v>296</v>
      </c>
      <c r="F32" s="222" t="s">
        <v>175</v>
      </c>
      <c r="G32" s="224">
        <v>1</v>
      </c>
      <c r="H32" s="225"/>
      <c r="I32" s="226"/>
      <c r="J32" s="225">
        <f t="shared" si="0"/>
        <v>0</v>
      </c>
      <c r="K32" s="225">
        <f t="shared" si="1"/>
        <v>0</v>
      </c>
      <c r="L32" s="225">
        <f t="shared" si="2"/>
        <v>0</v>
      </c>
      <c r="M32" s="202"/>
      <c r="N32" s="460"/>
      <c r="O32" s="460"/>
    </row>
    <row r="33" spans="1:15" ht="136.5">
      <c r="A33" s="202">
        <v>24</v>
      </c>
      <c r="B33" s="222" t="s">
        <v>380</v>
      </c>
      <c r="C33" s="308" t="s">
        <v>381</v>
      </c>
      <c r="D33" s="223" t="s">
        <v>382</v>
      </c>
      <c r="E33" s="21" t="s">
        <v>898</v>
      </c>
      <c r="F33" s="222" t="s">
        <v>383</v>
      </c>
      <c r="G33" s="224">
        <v>2</v>
      </c>
      <c r="H33" s="225"/>
      <c r="I33" s="226"/>
      <c r="J33" s="225">
        <f t="shared" si="0"/>
        <v>0</v>
      </c>
      <c r="K33" s="225">
        <f t="shared" si="1"/>
        <v>0</v>
      </c>
      <c r="L33" s="225">
        <f t="shared" si="2"/>
        <v>0</v>
      </c>
      <c r="M33" s="202"/>
      <c r="N33" s="460"/>
      <c r="O33" s="460"/>
    </row>
    <row r="34" spans="1:15" ht="136.5">
      <c r="A34" s="202">
        <v>25</v>
      </c>
      <c r="B34" s="222" t="s">
        <v>384</v>
      </c>
      <c r="C34" s="308" t="s">
        <v>388</v>
      </c>
      <c r="D34" s="223" t="s">
        <v>385</v>
      </c>
      <c r="E34" s="21" t="s">
        <v>898</v>
      </c>
      <c r="F34" s="222" t="s">
        <v>172</v>
      </c>
      <c r="G34" s="224">
        <v>1</v>
      </c>
      <c r="H34" s="225"/>
      <c r="I34" s="226"/>
      <c r="J34" s="225">
        <f t="shared" si="0"/>
        <v>0</v>
      </c>
      <c r="K34" s="225">
        <f t="shared" si="1"/>
        <v>0</v>
      </c>
      <c r="L34" s="225">
        <f t="shared" si="2"/>
        <v>0</v>
      </c>
      <c r="M34" s="202"/>
      <c r="N34" s="460"/>
      <c r="O34" s="460"/>
    </row>
    <row r="35" spans="1:15" s="298" customFormat="1" ht="141" customHeight="1">
      <c r="A35" s="454">
        <v>26</v>
      </c>
      <c r="B35" s="455" t="s">
        <v>433</v>
      </c>
      <c r="C35" s="456" t="s">
        <v>899</v>
      </c>
      <c r="D35" s="457" t="s">
        <v>389</v>
      </c>
      <c r="E35" s="457" t="s">
        <v>410</v>
      </c>
      <c r="F35" s="458" t="s">
        <v>390</v>
      </c>
      <c r="G35" s="247">
        <v>1</v>
      </c>
      <c r="H35" s="343"/>
      <c r="I35" s="344"/>
      <c r="J35" s="343">
        <f t="shared" si="0"/>
        <v>0</v>
      </c>
      <c r="K35" s="343">
        <f t="shared" si="1"/>
        <v>0</v>
      </c>
      <c r="L35" s="343">
        <f t="shared" si="2"/>
        <v>0</v>
      </c>
      <c r="M35" s="454"/>
      <c r="N35" s="460"/>
      <c r="O35" s="460"/>
    </row>
    <row r="36" spans="1:15" ht="126">
      <c r="A36" s="202">
        <v>27</v>
      </c>
      <c r="B36" s="309" t="s">
        <v>434</v>
      </c>
      <c r="C36" s="302" t="s">
        <v>391</v>
      </c>
      <c r="D36" s="310" t="s">
        <v>389</v>
      </c>
      <c r="E36" s="310" t="s">
        <v>410</v>
      </c>
      <c r="F36" s="311" t="s">
        <v>390</v>
      </c>
      <c r="G36" s="224">
        <v>1</v>
      </c>
      <c r="H36" s="225"/>
      <c r="I36" s="226"/>
      <c r="J36" s="225">
        <f t="shared" si="0"/>
        <v>0</v>
      </c>
      <c r="K36" s="225">
        <f t="shared" si="1"/>
        <v>0</v>
      </c>
      <c r="L36" s="225">
        <f t="shared" si="2"/>
        <v>0</v>
      </c>
      <c r="M36" s="202"/>
      <c r="N36" s="460"/>
      <c r="O36" s="460"/>
    </row>
    <row r="37" spans="1:15" ht="126">
      <c r="A37" s="202">
        <v>28</v>
      </c>
      <c r="B37" s="309" t="s">
        <v>435</v>
      </c>
      <c r="C37" s="312" t="s">
        <v>471</v>
      </c>
      <c r="D37" s="310" t="s">
        <v>389</v>
      </c>
      <c r="E37" s="310" t="s">
        <v>410</v>
      </c>
      <c r="F37" s="311" t="s">
        <v>392</v>
      </c>
      <c r="G37" s="224">
        <v>1</v>
      </c>
      <c r="H37" s="225"/>
      <c r="I37" s="226"/>
      <c r="J37" s="225">
        <f aca="true" t="shared" si="3" ref="J37:J93">ROUND(H37*(1+I37),2)</f>
        <v>0</v>
      </c>
      <c r="K37" s="225">
        <f aca="true" t="shared" si="4" ref="K37:K93">H37*G37</f>
        <v>0</v>
      </c>
      <c r="L37" s="225">
        <f aca="true" t="shared" si="5" ref="L37:L93">J37*G37</f>
        <v>0</v>
      </c>
      <c r="M37" s="202"/>
      <c r="N37" s="460"/>
      <c r="O37" s="460"/>
    </row>
    <row r="38" spans="1:15" s="298" customFormat="1" ht="100.5" customHeight="1">
      <c r="A38" s="202">
        <v>29</v>
      </c>
      <c r="B38" s="411" t="s">
        <v>503</v>
      </c>
      <c r="C38" s="419" t="s">
        <v>515</v>
      </c>
      <c r="D38" s="413" t="s">
        <v>508</v>
      </c>
      <c r="E38" s="414" t="s">
        <v>510</v>
      </c>
      <c r="F38" s="411" t="s">
        <v>661</v>
      </c>
      <c r="G38" s="247">
        <v>1</v>
      </c>
      <c r="H38" s="343"/>
      <c r="I38" s="344"/>
      <c r="J38" s="225">
        <f t="shared" si="3"/>
        <v>0</v>
      </c>
      <c r="K38" s="225">
        <f t="shared" si="4"/>
        <v>0</v>
      </c>
      <c r="L38" s="225">
        <f t="shared" si="5"/>
        <v>0</v>
      </c>
      <c r="M38" s="343"/>
      <c r="N38" s="460"/>
      <c r="O38" s="460"/>
    </row>
    <row r="39" spans="1:15" s="298" customFormat="1" ht="105">
      <c r="A39" s="202">
        <v>30</v>
      </c>
      <c r="B39" s="411" t="s">
        <v>504</v>
      </c>
      <c r="C39" s="419" t="s">
        <v>516</v>
      </c>
      <c r="D39" s="413" t="s">
        <v>508</v>
      </c>
      <c r="E39" s="414" t="s">
        <v>510</v>
      </c>
      <c r="F39" s="411" t="s">
        <v>387</v>
      </c>
      <c r="G39" s="247">
        <v>1</v>
      </c>
      <c r="H39" s="343"/>
      <c r="I39" s="344"/>
      <c r="J39" s="225">
        <f t="shared" si="3"/>
        <v>0</v>
      </c>
      <c r="K39" s="225">
        <f t="shared" si="4"/>
        <v>0</v>
      </c>
      <c r="L39" s="225">
        <f t="shared" si="5"/>
        <v>0</v>
      </c>
      <c r="M39" s="343"/>
      <c r="N39" s="460"/>
      <c r="O39" s="460"/>
    </row>
    <row r="40" spans="1:15" s="298" customFormat="1" ht="105">
      <c r="A40" s="202">
        <v>31</v>
      </c>
      <c r="B40" s="411" t="s">
        <v>662</v>
      </c>
      <c r="C40" s="419" t="s">
        <v>517</v>
      </c>
      <c r="D40" s="413" t="s">
        <v>508</v>
      </c>
      <c r="E40" s="414" t="s">
        <v>510</v>
      </c>
      <c r="F40" s="411" t="s">
        <v>661</v>
      </c>
      <c r="G40" s="247">
        <v>1</v>
      </c>
      <c r="H40" s="343"/>
      <c r="I40" s="344"/>
      <c r="J40" s="225">
        <f t="shared" si="3"/>
        <v>0</v>
      </c>
      <c r="K40" s="225">
        <f t="shared" si="4"/>
        <v>0</v>
      </c>
      <c r="L40" s="225">
        <f t="shared" si="5"/>
        <v>0</v>
      </c>
      <c r="M40" s="343"/>
      <c r="N40" s="460"/>
      <c r="O40" s="460"/>
    </row>
    <row r="41" spans="1:15" s="298" customFormat="1" ht="105">
      <c r="A41" s="202">
        <v>32</v>
      </c>
      <c r="B41" s="411" t="s">
        <v>505</v>
      </c>
      <c r="C41" s="419" t="s">
        <v>518</v>
      </c>
      <c r="D41" s="413" t="s">
        <v>508</v>
      </c>
      <c r="E41" s="414" t="s">
        <v>510</v>
      </c>
      <c r="F41" s="411" t="s">
        <v>513</v>
      </c>
      <c r="G41" s="247">
        <v>1</v>
      </c>
      <c r="H41" s="343"/>
      <c r="I41" s="344"/>
      <c r="J41" s="225">
        <f t="shared" si="3"/>
        <v>0</v>
      </c>
      <c r="K41" s="225">
        <f t="shared" si="4"/>
        <v>0</v>
      </c>
      <c r="L41" s="225">
        <f t="shared" si="5"/>
        <v>0</v>
      </c>
      <c r="M41" s="343"/>
      <c r="N41" s="460"/>
      <c r="O41" s="460"/>
    </row>
    <row r="42" spans="1:15" s="298" customFormat="1" ht="105">
      <c r="A42" s="202">
        <v>33</v>
      </c>
      <c r="B42" s="411" t="s">
        <v>506</v>
      </c>
      <c r="C42" s="419" t="s">
        <v>519</v>
      </c>
      <c r="D42" s="413" t="s">
        <v>508</v>
      </c>
      <c r="E42" s="414" t="s">
        <v>510</v>
      </c>
      <c r="F42" s="411" t="s">
        <v>514</v>
      </c>
      <c r="G42" s="247">
        <v>1</v>
      </c>
      <c r="H42" s="343"/>
      <c r="I42" s="344"/>
      <c r="J42" s="225">
        <f t="shared" si="3"/>
        <v>0</v>
      </c>
      <c r="K42" s="225">
        <f t="shared" si="4"/>
        <v>0</v>
      </c>
      <c r="L42" s="225">
        <f t="shared" si="5"/>
        <v>0</v>
      </c>
      <c r="M42" s="343"/>
      <c r="N42" s="460"/>
      <c r="O42" s="460"/>
    </row>
    <row r="43" spans="1:15" s="298" customFormat="1" ht="220.5" customHeight="1">
      <c r="A43" s="202">
        <v>34</v>
      </c>
      <c r="B43" s="411" t="s">
        <v>507</v>
      </c>
      <c r="C43" s="419" t="s">
        <v>663</v>
      </c>
      <c r="D43" s="472" t="s">
        <v>910</v>
      </c>
      <c r="E43" s="414" t="s">
        <v>510</v>
      </c>
      <c r="F43" s="411" t="s">
        <v>512</v>
      </c>
      <c r="G43" s="247">
        <v>1</v>
      </c>
      <c r="H43" s="343"/>
      <c r="I43" s="344"/>
      <c r="J43" s="225">
        <f t="shared" si="3"/>
        <v>0</v>
      </c>
      <c r="K43" s="225">
        <f t="shared" si="4"/>
        <v>0</v>
      </c>
      <c r="L43" s="225">
        <f t="shared" si="5"/>
        <v>0</v>
      </c>
      <c r="M43" s="343"/>
      <c r="N43" s="460"/>
      <c r="O43" s="460"/>
    </row>
    <row r="44" spans="1:15" s="298" customFormat="1" ht="162.75" customHeight="1">
      <c r="A44" s="202">
        <v>35</v>
      </c>
      <c r="B44" s="420" t="s">
        <v>582</v>
      </c>
      <c r="C44" s="419" t="s">
        <v>581</v>
      </c>
      <c r="D44" s="389" t="s">
        <v>444</v>
      </c>
      <c r="E44" s="322" t="s">
        <v>410</v>
      </c>
      <c r="F44" s="420" t="s">
        <v>583</v>
      </c>
      <c r="G44" s="421">
        <v>1</v>
      </c>
      <c r="H44" s="343"/>
      <c r="I44" s="344"/>
      <c r="J44" s="225">
        <f t="shared" si="3"/>
        <v>0</v>
      </c>
      <c r="K44" s="225">
        <f t="shared" si="4"/>
        <v>0</v>
      </c>
      <c r="L44" s="225">
        <f t="shared" si="5"/>
        <v>0</v>
      </c>
      <c r="M44" s="343"/>
      <c r="N44" s="460"/>
      <c r="O44" s="460"/>
    </row>
    <row r="45" spans="1:15" s="298" customFormat="1" ht="162.75" customHeight="1">
      <c r="A45" s="202">
        <v>36</v>
      </c>
      <c r="B45" s="420" t="s">
        <v>584</v>
      </c>
      <c r="C45" s="422" t="s">
        <v>653</v>
      </c>
      <c r="D45" s="223" t="s">
        <v>186</v>
      </c>
      <c r="E45" s="21" t="s">
        <v>287</v>
      </c>
      <c r="F45" s="222" t="s">
        <v>654</v>
      </c>
      <c r="G45" s="421">
        <v>1</v>
      </c>
      <c r="H45" s="343"/>
      <c r="I45" s="344"/>
      <c r="J45" s="225">
        <f t="shared" si="3"/>
        <v>0</v>
      </c>
      <c r="K45" s="225">
        <f t="shared" si="4"/>
        <v>0</v>
      </c>
      <c r="L45" s="225">
        <f t="shared" si="5"/>
        <v>0</v>
      </c>
      <c r="M45" s="343"/>
      <c r="N45" s="460"/>
      <c r="O45" s="460"/>
    </row>
    <row r="46" spans="1:15" s="298" customFormat="1" ht="156.75" customHeight="1">
      <c r="A46" s="202">
        <v>37</v>
      </c>
      <c r="B46" s="43" t="s">
        <v>585</v>
      </c>
      <c r="C46" s="308" t="s">
        <v>587</v>
      </c>
      <c r="D46" s="56" t="s">
        <v>588</v>
      </c>
      <c r="E46" s="21" t="s">
        <v>302</v>
      </c>
      <c r="F46" s="423" t="s">
        <v>590</v>
      </c>
      <c r="G46" s="421">
        <v>1</v>
      </c>
      <c r="H46" s="343"/>
      <c r="I46" s="344"/>
      <c r="J46" s="225">
        <f t="shared" si="3"/>
        <v>0</v>
      </c>
      <c r="K46" s="225">
        <f t="shared" si="4"/>
        <v>0</v>
      </c>
      <c r="L46" s="225">
        <f t="shared" si="5"/>
        <v>0</v>
      </c>
      <c r="M46" s="343"/>
      <c r="N46" s="460"/>
      <c r="O46" s="460"/>
    </row>
    <row r="47" spans="1:15" s="298" customFormat="1" ht="171" customHeight="1">
      <c r="A47" s="202">
        <v>38</v>
      </c>
      <c r="B47" s="84" t="s">
        <v>586</v>
      </c>
      <c r="C47" s="308" t="s">
        <v>900</v>
      </c>
      <c r="D47" s="56" t="s">
        <v>589</v>
      </c>
      <c r="E47" s="21" t="s">
        <v>302</v>
      </c>
      <c r="F47" s="423" t="s">
        <v>591</v>
      </c>
      <c r="G47" s="421">
        <v>1</v>
      </c>
      <c r="H47" s="343"/>
      <c r="I47" s="344"/>
      <c r="J47" s="225">
        <f t="shared" si="3"/>
        <v>0</v>
      </c>
      <c r="K47" s="225">
        <f t="shared" si="4"/>
        <v>0</v>
      </c>
      <c r="L47" s="225">
        <f t="shared" si="5"/>
        <v>0</v>
      </c>
      <c r="M47" s="343"/>
      <c r="N47" s="460"/>
      <c r="O47" s="460"/>
    </row>
    <row r="48" spans="1:15" s="298" customFormat="1" ht="176.25" customHeight="1">
      <c r="A48" s="202">
        <v>39</v>
      </c>
      <c r="B48" s="43" t="s">
        <v>592</v>
      </c>
      <c r="C48" s="391" t="s">
        <v>597</v>
      </c>
      <c r="D48" s="223" t="s">
        <v>169</v>
      </c>
      <c r="E48" s="21" t="s">
        <v>901</v>
      </c>
      <c r="F48" s="222" t="s">
        <v>599</v>
      </c>
      <c r="G48" s="421">
        <v>1</v>
      </c>
      <c r="H48" s="343"/>
      <c r="I48" s="344"/>
      <c r="J48" s="225">
        <f t="shared" si="3"/>
        <v>0</v>
      </c>
      <c r="K48" s="225">
        <f t="shared" si="4"/>
        <v>0</v>
      </c>
      <c r="L48" s="225">
        <f t="shared" si="5"/>
        <v>0</v>
      </c>
      <c r="M48" s="343"/>
      <c r="N48" s="460"/>
      <c r="O48" s="460"/>
    </row>
    <row r="49" spans="1:15" s="298" customFormat="1" ht="147" customHeight="1">
      <c r="A49" s="202">
        <v>40</v>
      </c>
      <c r="B49" s="43" t="s">
        <v>593</v>
      </c>
      <c r="C49" s="391"/>
      <c r="D49" s="223" t="s">
        <v>169</v>
      </c>
      <c r="E49" s="21" t="s">
        <v>302</v>
      </c>
      <c r="F49" s="222" t="s">
        <v>599</v>
      </c>
      <c r="G49" s="421">
        <v>1</v>
      </c>
      <c r="H49" s="343"/>
      <c r="I49" s="344"/>
      <c r="J49" s="225">
        <f t="shared" si="3"/>
        <v>0</v>
      </c>
      <c r="K49" s="225">
        <f t="shared" si="4"/>
        <v>0</v>
      </c>
      <c r="L49" s="225">
        <f t="shared" si="5"/>
        <v>0</v>
      </c>
      <c r="M49" s="343"/>
      <c r="N49" s="460"/>
      <c r="O49" s="460"/>
    </row>
    <row r="50" spans="1:15" s="298" customFormat="1" ht="147" customHeight="1">
      <c r="A50" s="202">
        <v>41</v>
      </c>
      <c r="B50" s="43" t="s">
        <v>594</v>
      </c>
      <c r="C50" s="391"/>
      <c r="D50" s="223" t="s">
        <v>169</v>
      </c>
      <c r="E50" s="21" t="s">
        <v>901</v>
      </c>
      <c r="F50" s="222" t="s">
        <v>465</v>
      </c>
      <c r="G50" s="421">
        <v>1</v>
      </c>
      <c r="H50" s="343"/>
      <c r="I50" s="344"/>
      <c r="J50" s="225">
        <f t="shared" si="3"/>
        <v>0</v>
      </c>
      <c r="K50" s="225">
        <f t="shared" si="4"/>
        <v>0</v>
      </c>
      <c r="L50" s="225">
        <f t="shared" si="5"/>
        <v>0</v>
      </c>
      <c r="M50" s="343"/>
      <c r="N50" s="460"/>
      <c r="O50" s="460"/>
    </row>
    <row r="51" spans="1:15" s="298" customFormat="1" ht="153" customHeight="1">
      <c r="A51" s="202">
        <v>42</v>
      </c>
      <c r="B51" s="43" t="s">
        <v>595</v>
      </c>
      <c r="C51" s="391"/>
      <c r="D51" s="223" t="s">
        <v>169</v>
      </c>
      <c r="E51" s="21" t="s">
        <v>901</v>
      </c>
      <c r="F51" s="222" t="s">
        <v>331</v>
      </c>
      <c r="G51" s="421">
        <v>1</v>
      </c>
      <c r="H51" s="343"/>
      <c r="I51" s="344"/>
      <c r="J51" s="225">
        <f t="shared" si="3"/>
        <v>0</v>
      </c>
      <c r="K51" s="225">
        <f t="shared" si="4"/>
        <v>0</v>
      </c>
      <c r="L51" s="225">
        <f t="shared" si="5"/>
        <v>0</v>
      </c>
      <c r="M51" s="343"/>
      <c r="N51" s="460"/>
      <c r="O51" s="460"/>
    </row>
    <row r="52" spans="1:15" s="298" customFormat="1" ht="148.5" customHeight="1">
      <c r="A52" s="202">
        <v>43</v>
      </c>
      <c r="B52" s="43" t="s">
        <v>596</v>
      </c>
      <c r="C52" s="391"/>
      <c r="D52" s="223" t="s">
        <v>169</v>
      </c>
      <c r="E52" s="21" t="s">
        <v>901</v>
      </c>
      <c r="F52" s="222" t="s">
        <v>598</v>
      </c>
      <c r="G52" s="421">
        <v>1</v>
      </c>
      <c r="H52" s="343"/>
      <c r="I52" s="344"/>
      <c r="J52" s="225">
        <f t="shared" si="3"/>
        <v>0</v>
      </c>
      <c r="K52" s="225">
        <f t="shared" si="4"/>
        <v>0</v>
      </c>
      <c r="L52" s="225">
        <f t="shared" si="5"/>
        <v>0</v>
      </c>
      <c r="M52" s="343"/>
      <c r="N52" s="460"/>
      <c r="O52" s="460"/>
    </row>
    <row r="53" spans="1:15" s="298" customFormat="1" ht="154.5" customHeight="1">
      <c r="A53" s="202">
        <v>44</v>
      </c>
      <c r="B53" s="43" t="s">
        <v>600</v>
      </c>
      <c r="C53" s="308" t="s">
        <v>601</v>
      </c>
      <c r="D53" s="223" t="s">
        <v>602</v>
      </c>
      <c r="E53" s="21" t="s">
        <v>292</v>
      </c>
      <c r="F53" s="222" t="s">
        <v>603</v>
      </c>
      <c r="G53" s="224">
        <v>1</v>
      </c>
      <c r="H53" s="343"/>
      <c r="I53" s="344"/>
      <c r="J53" s="225">
        <f t="shared" si="3"/>
        <v>0</v>
      </c>
      <c r="K53" s="225">
        <f t="shared" si="4"/>
        <v>0</v>
      </c>
      <c r="L53" s="225">
        <f t="shared" si="5"/>
        <v>0</v>
      </c>
      <c r="M53" s="343"/>
      <c r="N53" s="460"/>
      <c r="O53" s="460"/>
    </row>
    <row r="54" spans="1:15" s="298" customFormat="1" ht="159" customHeight="1">
      <c r="A54" s="202">
        <v>45</v>
      </c>
      <c r="B54" s="43" t="s">
        <v>604</v>
      </c>
      <c r="C54" s="308" t="s">
        <v>605</v>
      </c>
      <c r="D54" s="223" t="s">
        <v>577</v>
      </c>
      <c r="E54" s="21" t="s">
        <v>292</v>
      </c>
      <c r="F54" s="222" t="s">
        <v>606</v>
      </c>
      <c r="G54" s="224">
        <v>1</v>
      </c>
      <c r="H54" s="343"/>
      <c r="I54" s="344"/>
      <c r="J54" s="225">
        <f t="shared" si="3"/>
        <v>0</v>
      </c>
      <c r="K54" s="225">
        <f t="shared" si="4"/>
        <v>0</v>
      </c>
      <c r="L54" s="225">
        <f t="shared" si="5"/>
        <v>0</v>
      </c>
      <c r="M54" s="343"/>
      <c r="N54" s="460"/>
      <c r="O54" s="460"/>
    </row>
    <row r="55" spans="1:15" s="298" customFormat="1" ht="168" customHeight="1">
      <c r="A55" s="202">
        <v>46</v>
      </c>
      <c r="B55" s="43" t="s">
        <v>607</v>
      </c>
      <c r="C55" s="308" t="s">
        <v>608</v>
      </c>
      <c r="D55" s="223" t="s">
        <v>609</v>
      </c>
      <c r="E55" s="21" t="s">
        <v>292</v>
      </c>
      <c r="F55" s="222" t="s">
        <v>603</v>
      </c>
      <c r="G55" s="224">
        <v>1</v>
      </c>
      <c r="H55" s="343"/>
      <c r="I55" s="344"/>
      <c r="J55" s="225">
        <f t="shared" si="3"/>
        <v>0</v>
      </c>
      <c r="K55" s="225">
        <f t="shared" si="4"/>
        <v>0</v>
      </c>
      <c r="L55" s="225">
        <f t="shared" si="5"/>
        <v>0</v>
      </c>
      <c r="M55" s="343"/>
      <c r="N55" s="460"/>
      <c r="O55" s="460"/>
    </row>
    <row r="56" spans="1:15" s="298" customFormat="1" ht="167.25" customHeight="1">
      <c r="A56" s="202">
        <v>47</v>
      </c>
      <c r="B56" s="43" t="s">
        <v>610</v>
      </c>
      <c r="C56" s="308" t="s">
        <v>611</v>
      </c>
      <c r="D56" s="223" t="s">
        <v>577</v>
      </c>
      <c r="E56" s="21" t="s">
        <v>292</v>
      </c>
      <c r="F56" s="222" t="s">
        <v>603</v>
      </c>
      <c r="G56" s="224">
        <v>1</v>
      </c>
      <c r="H56" s="343"/>
      <c r="I56" s="344"/>
      <c r="J56" s="225">
        <f t="shared" si="3"/>
        <v>0</v>
      </c>
      <c r="K56" s="225">
        <f t="shared" si="4"/>
        <v>0</v>
      </c>
      <c r="L56" s="225">
        <f t="shared" si="5"/>
        <v>0</v>
      </c>
      <c r="M56" s="343"/>
      <c r="N56" s="460"/>
      <c r="O56" s="460"/>
    </row>
    <row r="57" spans="1:15" s="298" customFormat="1" ht="165" customHeight="1">
      <c r="A57" s="202">
        <v>48</v>
      </c>
      <c r="B57" s="43" t="s">
        <v>612</v>
      </c>
      <c r="C57" s="308" t="s">
        <v>613</v>
      </c>
      <c r="D57" s="223" t="s">
        <v>575</v>
      </c>
      <c r="E57" s="21" t="s">
        <v>292</v>
      </c>
      <c r="F57" s="222" t="s">
        <v>614</v>
      </c>
      <c r="G57" s="224">
        <v>1</v>
      </c>
      <c r="H57" s="343"/>
      <c r="I57" s="344"/>
      <c r="J57" s="225">
        <f t="shared" si="3"/>
        <v>0</v>
      </c>
      <c r="K57" s="225">
        <f t="shared" si="4"/>
        <v>0</v>
      </c>
      <c r="L57" s="225">
        <f t="shared" si="5"/>
        <v>0</v>
      </c>
      <c r="M57" s="343"/>
      <c r="N57" s="460"/>
      <c r="O57" s="460"/>
    </row>
    <row r="58" spans="1:15" s="298" customFormat="1" ht="161.25" customHeight="1">
      <c r="A58" s="202">
        <v>49</v>
      </c>
      <c r="B58" s="43" t="s">
        <v>615</v>
      </c>
      <c r="C58" s="308" t="s">
        <v>616</v>
      </c>
      <c r="D58" s="223" t="s">
        <v>575</v>
      </c>
      <c r="E58" s="21" t="s">
        <v>292</v>
      </c>
      <c r="F58" s="222" t="s">
        <v>617</v>
      </c>
      <c r="G58" s="224">
        <v>1</v>
      </c>
      <c r="H58" s="343"/>
      <c r="I58" s="344"/>
      <c r="J58" s="225">
        <f t="shared" si="3"/>
        <v>0</v>
      </c>
      <c r="K58" s="225">
        <f t="shared" si="4"/>
        <v>0</v>
      </c>
      <c r="L58" s="225">
        <f t="shared" si="5"/>
        <v>0</v>
      </c>
      <c r="M58" s="343"/>
      <c r="N58" s="460"/>
      <c r="O58" s="460"/>
    </row>
    <row r="59" spans="1:15" s="298" customFormat="1" ht="156.75" customHeight="1">
      <c r="A59" s="202">
        <v>50</v>
      </c>
      <c r="B59" s="43" t="s">
        <v>618</v>
      </c>
      <c r="C59" s="308" t="s">
        <v>619</v>
      </c>
      <c r="D59" s="223" t="s">
        <v>609</v>
      </c>
      <c r="E59" s="21" t="s">
        <v>292</v>
      </c>
      <c r="F59" s="222" t="s">
        <v>617</v>
      </c>
      <c r="G59" s="224">
        <v>1</v>
      </c>
      <c r="H59" s="343"/>
      <c r="I59" s="344"/>
      <c r="J59" s="225">
        <f t="shared" si="3"/>
        <v>0</v>
      </c>
      <c r="K59" s="225">
        <f t="shared" si="4"/>
        <v>0</v>
      </c>
      <c r="L59" s="225">
        <f t="shared" si="5"/>
        <v>0</v>
      </c>
      <c r="M59" s="343"/>
      <c r="N59" s="460"/>
      <c r="O59" s="460"/>
    </row>
    <row r="60" spans="1:15" s="298" customFormat="1" ht="165" customHeight="1">
      <c r="A60" s="202">
        <v>51</v>
      </c>
      <c r="B60" s="43" t="s">
        <v>620</v>
      </c>
      <c r="C60" s="308" t="s">
        <v>621</v>
      </c>
      <c r="D60" s="223" t="s">
        <v>575</v>
      </c>
      <c r="E60" s="21" t="s">
        <v>292</v>
      </c>
      <c r="F60" s="222" t="s">
        <v>622</v>
      </c>
      <c r="G60" s="224">
        <v>1</v>
      </c>
      <c r="H60" s="343"/>
      <c r="I60" s="344"/>
      <c r="J60" s="225">
        <f t="shared" si="3"/>
        <v>0</v>
      </c>
      <c r="K60" s="225">
        <f t="shared" si="4"/>
        <v>0</v>
      </c>
      <c r="L60" s="225">
        <f t="shared" si="5"/>
        <v>0</v>
      </c>
      <c r="M60" s="343"/>
      <c r="N60" s="460"/>
      <c r="O60" s="460"/>
    </row>
    <row r="61" spans="1:15" s="298" customFormat="1" ht="162" customHeight="1">
      <c r="A61" s="202">
        <v>52</v>
      </c>
      <c r="B61" s="43" t="s">
        <v>623</v>
      </c>
      <c r="C61" s="308" t="s">
        <v>624</v>
      </c>
      <c r="D61" s="223" t="s">
        <v>575</v>
      </c>
      <c r="E61" s="21" t="s">
        <v>292</v>
      </c>
      <c r="F61" s="222" t="s">
        <v>622</v>
      </c>
      <c r="G61" s="224">
        <v>1</v>
      </c>
      <c r="H61" s="343"/>
      <c r="I61" s="344"/>
      <c r="J61" s="225">
        <f t="shared" si="3"/>
        <v>0</v>
      </c>
      <c r="K61" s="225">
        <f t="shared" si="4"/>
        <v>0</v>
      </c>
      <c r="L61" s="225">
        <f t="shared" si="5"/>
        <v>0</v>
      </c>
      <c r="M61" s="343"/>
      <c r="N61" s="460"/>
      <c r="O61" s="460"/>
    </row>
    <row r="62" spans="1:15" s="298" customFormat="1" ht="162" customHeight="1">
      <c r="A62" s="202">
        <v>53</v>
      </c>
      <c r="B62" s="43" t="s">
        <v>625</v>
      </c>
      <c r="C62" s="308" t="s">
        <v>626</v>
      </c>
      <c r="D62" s="223" t="s">
        <v>575</v>
      </c>
      <c r="E62" s="21" t="s">
        <v>292</v>
      </c>
      <c r="F62" s="222" t="s">
        <v>603</v>
      </c>
      <c r="G62" s="224">
        <v>1</v>
      </c>
      <c r="H62" s="343"/>
      <c r="I62" s="344"/>
      <c r="J62" s="225">
        <f t="shared" si="3"/>
        <v>0</v>
      </c>
      <c r="K62" s="225">
        <f t="shared" si="4"/>
        <v>0</v>
      </c>
      <c r="L62" s="225">
        <f t="shared" si="5"/>
        <v>0</v>
      </c>
      <c r="M62" s="343"/>
      <c r="N62" s="460"/>
      <c r="O62" s="460"/>
    </row>
    <row r="63" spans="1:15" s="298" customFormat="1" ht="162.75" customHeight="1">
      <c r="A63" s="202">
        <v>54</v>
      </c>
      <c r="B63" s="43" t="s">
        <v>627</v>
      </c>
      <c r="C63" s="308" t="s">
        <v>628</v>
      </c>
      <c r="D63" s="223" t="s">
        <v>575</v>
      </c>
      <c r="E63" s="21" t="s">
        <v>292</v>
      </c>
      <c r="F63" s="222" t="s">
        <v>606</v>
      </c>
      <c r="G63" s="224">
        <v>1</v>
      </c>
      <c r="H63" s="343"/>
      <c r="I63" s="344"/>
      <c r="J63" s="225">
        <f t="shared" si="3"/>
        <v>0</v>
      </c>
      <c r="K63" s="225">
        <f t="shared" si="4"/>
        <v>0</v>
      </c>
      <c r="L63" s="225">
        <f t="shared" si="5"/>
        <v>0</v>
      </c>
      <c r="M63" s="343"/>
      <c r="N63" s="460"/>
      <c r="O63" s="460"/>
    </row>
    <row r="64" spans="1:15" s="298" customFormat="1" ht="167.25" customHeight="1">
      <c r="A64" s="202">
        <v>55</v>
      </c>
      <c r="B64" s="43" t="s">
        <v>629</v>
      </c>
      <c r="C64" s="308" t="s">
        <v>630</v>
      </c>
      <c r="D64" s="223" t="s">
        <v>631</v>
      </c>
      <c r="E64" s="21" t="s">
        <v>292</v>
      </c>
      <c r="F64" s="222" t="s">
        <v>632</v>
      </c>
      <c r="G64" s="224">
        <v>1</v>
      </c>
      <c r="H64" s="343"/>
      <c r="I64" s="344"/>
      <c r="J64" s="225">
        <f t="shared" si="3"/>
        <v>0</v>
      </c>
      <c r="K64" s="225">
        <f t="shared" si="4"/>
        <v>0</v>
      </c>
      <c r="L64" s="225">
        <f t="shared" si="5"/>
        <v>0</v>
      </c>
      <c r="M64" s="343"/>
      <c r="N64" s="460"/>
      <c r="O64" s="460"/>
    </row>
    <row r="65" spans="1:15" s="298" customFormat="1" ht="164.25" customHeight="1">
      <c r="A65" s="202">
        <v>56</v>
      </c>
      <c r="B65" s="43" t="s">
        <v>633</v>
      </c>
      <c r="C65" s="308" t="s">
        <v>634</v>
      </c>
      <c r="D65" s="223" t="s">
        <v>575</v>
      </c>
      <c r="E65" s="21" t="s">
        <v>292</v>
      </c>
      <c r="F65" s="222" t="s">
        <v>606</v>
      </c>
      <c r="G65" s="224">
        <v>1</v>
      </c>
      <c r="H65" s="343"/>
      <c r="I65" s="344"/>
      <c r="J65" s="225">
        <f t="shared" si="3"/>
        <v>0</v>
      </c>
      <c r="K65" s="225">
        <f t="shared" si="4"/>
        <v>0</v>
      </c>
      <c r="L65" s="225">
        <f t="shared" si="5"/>
        <v>0</v>
      </c>
      <c r="M65" s="343"/>
      <c r="N65" s="460"/>
      <c r="O65" s="460"/>
    </row>
    <row r="66" spans="1:15" s="298" customFormat="1" ht="159" customHeight="1">
      <c r="A66" s="202">
        <v>57</v>
      </c>
      <c r="B66" s="43" t="s">
        <v>635</v>
      </c>
      <c r="C66" s="308" t="s">
        <v>636</v>
      </c>
      <c r="D66" s="223" t="s">
        <v>577</v>
      </c>
      <c r="E66" s="21" t="s">
        <v>292</v>
      </c>
      <c r="F66" s="222" t="s">
        <v>606</v>
      </c>
      <c r="G66" s="224">
        <v>1</v>
      </c>
      <c r="H66" s="343"/>
      <c r="I66" s="344"/>
      <c r="J66" s="225">
        <f t="shared" si="3"/>
        <v>0</v>
      </c>
      <c r="K66" s="225">
        <f t="shared" si="4"/>
        <v>0</v>
      </c>
      <c r="L66" s="225">
        <f t="shared" si="5"/>
        <v>0</v>
      </c>
      <c r="M66" s="343"/>
      <c r="N66" s="460"/>
      <c r="O66" s="460"/>
    </row>
    <row r="67" spans="1:15" s="298" customFormat="1" ht="162" customHeight="1">
      <c r="A67" s="202">
        <v>58</v>
      </c>
      <c r="B67" s="43" t="s">
        <v>637</v>
      </c>
      <c r="C67" s="308" t="s">
        <v>638</v>
      </c>
      <c r="D67" s="223" t="s">
        <v>639</v>
      </c>
      <c r="E67" s="21" t="s">
        <v>292</v>
      </c>
      <c r="F67" s="222" t="s">
        <v>606</v>
      </c>
      <c r="G67" s="224">
        <v>1</v>
      </c>
      <c r="H67" s="343"/>
      <c r="I67" s="344"/>
      <c r="J67" s="225">
        <f t="shared" si="3"/>
        <v>0</v>
      </c>
      <c r="K67" s="225">
        <f t="shared" si="4"/>
        <v>0</v>
      </c>
      <c r="L67" s="225">
        <f t="shared" si="5"/>
        <v>0</v>
      </c>
      <c r="M67" s="343"/>
      <c r="N67" s="460"/>
      <c r="O67" s="460"/>
    </row>
    <row r="68" spans="1:15" s="298" customFormat="1" ht="162.75" customHeight="1">
      <c r="A68" s="202">
        <v>59</v>
      </c>
      <c r="B68" s="43" t="s">
        <v>640</v>
      </c>
      <c r="C68" s="308" t="s">
        <v>641</v>
      </c>
      <c r="D68" s="223" t="s">
        <v>609</v>
      </c>
      <c r="E68" s="21" t="s">
        <v>292</v>
      </c>
      <c r="F68" s="222" t="s">
        <v>606</v>
      </c>
      <c r="G68" s="224">
        <v>1</v>
      </c>
      <c r="H68" s="343"/>
      <c r="I68" s="344"/>
      <c r="J68" s="225">
        <f t="shared" si="3"/>
        <v>0</v>
      </c>
      <c r="K68" s="225">
        <f t="shared" si="4"/>
        <v>0</v>
      </c>
      <c r="L68" s="225">
        <f t="shared" si="5"/>
        <v>0</v>
      </c>
      <c r="M68" s="343"/>
      <c r="N68" s="460"/>
      <c r="O68" s="460"/>
    </row>
    <row r="69" spans="1:15" s="298" customFormat="1" ht="162" customHeight="1">
      <c r="A69" s="202">
        <v>60</v>
      </c>
      <c r="B69" s="43" t="s">
        <v>642</v>
      </c>
      <c r="C69" s="308" t="s">
        <v>643</v>
      </c>
      <c r="D69" s="223" t="s">
        <v>577</v>
      </c>
      <c r="E69" s="21" t="s">
        <v>292</v>
      </c>
      <c r="F69" s="222" t="s">
        <v>606</v>
      </c>
      <c r="G69" s="224">
        <v>1</v>
      </c>
      <c r="H69" s="343"/>
      <c r="I69" s="344"/>
      <c r="J69" s="225">
        <f t="shared" si="3"/>
        <v>0</v>
      </c>
      <c r="K69" s="225">
        <f t="shared" si="4"/>
        <v>0</v>
      </c>
      <c r="L69" s="225">
        <f t="shared" si="5"/>
        <v>0</v>
      </c>
      <c r="M69" s="343"/>
      <c r="N69" s="460"/>
      <c r="O69" s="460"/>
    </row>
    <row r="70" spans="1:15" s="298" customFormat="1" ht="155.25" customHeight="1">
      <c r="A70" s="202">
        <v>61</v>
      </c>
      <c r="B70" s="43" t="s">
        <v>644</v>
      </c>
      <c r="C70" s="308" t="s">
        <v>645</v>
      </c>
      <c r="D70" s="223" t="s">
        <v>577</v>
      </c>
      <c r="E70" s="21" t="s">
        <v>292</v>
      </c>
      <c r="F70" s="222" t="s">
        <v>606</v>
      </c>
      <c r="G70" s="224">
        <v>1</v>
      </c>
      <c r="H70" s="343"/>
      <c r="I70" s="344"/>
      <c r="J70" s="225">
        <f t="shared" si="3"/>
        <v>0</v>
      </c>
      <c r="K70" s="225">
        <f t="shared" si="4"/>
        <v>0</v>
      </c>
      <c r="L70" s="225">
        <f t="shared" si="5"/>
        <v>0</v>
      </c>
      <c r="M70" s="343"/>
      <c r="N70" s="460"/>
      <c r="O70" s="460"/>
    </row>
    <row r="71" spans="1:15" s="298" customFormat="1" ht="193.5" customHeight="1">
      <c r="A71" s="202">
        <v>62</v>
      </c>
      <c r="B71" s="43" t="s">
        <v>646</v>
      </c>
      <c r="C71" s="308" t="s">
        <v>647</v>
      </c>
      <c r="D71" s="223" t="s">
        <v>575</v>
      </c>
      <c r="E71" s="21" t="s">
        <v>292</v>
      </c>
      <c r="F71" s="222" t="s">
        <v>606</v>
      </c>
      <c r="G71" s="224">
        <v>1</v>
      </c>
      <c r="H71" s="343"/>
      <c r="I71" s="344"/>
      <c r="J71" s="225">
        <f t="shared" si="3"/>
        <v>0</v>
      </c>
      <c r="K71" s="225">
        <f t="shared" si="4"/>
        <v>0</v>
      </c>
      <c r="L71" s="225">
        <f t="shared" si="5"/>
        <v>0</v>
      </c>
      <c r="M71" s="343"/>
      <c r="N71" s="460"/>
      <c r="O71" s="460"/>
    </row>
    <row r="72" spans="1:15" s="298" customFormat="1" ht="159" customHeight="1">
      <c r="A72" s="202">
        <v>63</v>
      </c>
      <c r="B72" s="43" t="s">
        <v>648</v>
      </c>
      <c r="C72" s="308" t="s">
        <v>649</v>
      </c>
      <c r="D72" s="223" t="s">
        <v>575</v>
      </c>
      <c r="E72" s="21" t="s">
        <v>292</v>
      </c>
      <c r="F72" s="222" t="s">
        <v>606</v>
      </c>
      <c r="G72" s="224">
        <v>1</v>
      </c>
      <c r="H72" s="343"/>
      <c r="I72" s="344"/>
      <c r="J72" s="225">
        <f t="shared" si="3"/>
        <v>0</v>
      </c>
      <c r="K72" s="225">
        <f t="shared" si="4"/>
        <v>0</v>
      </c>
      <c r="L72" s="225">
        <f t="shared" si="5"/>
        <v>0</v>
      </c>
      <c r="M72" s="343"/>
      <c r="N72" s="460"/>
      <c r="O72" s="460"/>
    </row>
    <row r="73" spans="1:15" s="298" customFormat="1" ht="162.75" customHeight="1">
      <c r="A73" s="202">
        <v>64</v>
      </c>
      <c r="B73" s="43" t="s">
        <v>650</v>
      </c>
      <c r="C73" s="308" t="s">
        <v>651</v>
      </c>
      <c r="D73" s="223" t="s">
        <v>575</v>
      </c>
      <c r="E73" s="21" t="s">
        <v>292</v>
      </c>
      <c r="F73" s="222" t="s">
        <v>606</v>
      </c>
      <c r="G73" s="224">
        <v>1</v>
      </c>
      <c r="H73" s="343"/>
      <c r="I73" s="344"/>
      <c r="J73" s="225">
        <f t="shared" si="3"/>
        <v>0</v>
      </c>
      <c r="K73" s="225">
        <f t="shared" si="4"/>
        <v>0</v>
      </c>
      <c r="L73" s="225">
        <f t="shared" si="5"/>
        <v>0</v>
      </c>
      <c r="M73" s="343"/>
      <c r="N73" s="460"/>
      <c r="O73" s="460"/>
    </row>
    <row r="74" spans="1:15" s="298" customFormat="1" ht="162.75" customHeight="1">
      <c r="A74" s="202">
        <v>65</v>
      </c>
      <c r="B74" s="416" t="s">
        <v>706</v>
      </c>
      <c r="C74" s="336" t="s">
        <v>707</v>
      </c>
      <c r="D74" s="223" t="s">
        <v>575</v>
      </c>
      <c r="E74" s="21" t="s">
        <v>902</v>
      </c>
      <c r="F74" s="222" t="s">
        <v>514</v>
      </c>
      <c r="G74" s="224">
        <v>1</v>
      </c>
      <c r="H74" s="343"/>
      <c r="I74" s="344"/>
      <c r="J74" s="225">
        <f t="shared" si="3"/>
        <v>0</v>
      </c>
      <c r="K74" s="225">
        <f t="shared" si="4"/>
        <v>0</v>
      </c>
      <c r="L74" s="225">
        <f t="shared" si="5"/>
        <v>0</v>
      </c>
      <c r="M74" s="343"/>
      <c r="N74" s="460"/>
      <c r="O74" s="460"/>
    </row>
    <row r="75" spans="1:15" s="298" customFormat="1" ht="162.75" customHeight="1">
      <c r="A75" s="202">
        <v>66</v>
      </c>
      <c r="B75" s="416" t="s">
        <v>708</v>
      </c>
      <c r="C75" s="336" t="s">
        <v>709</v>
      </c>
      <c r="D75" s="223" t="s">
        <v>575</v>
      </c>
      <c r="E75" s="21" t="s">
        <v>902</v>
      </c>
      <c r="F75" s="222" t="s">
        <v>514</v>
      </c>
      <c r="G75" s="224">
        <v>1</v>
      </c>
      <c r="H75" s="343"/>
      <c r="I75" s="344"/>
      <c r="J75" s="225">
        <f t="shared" si="3"/>
        <v>0</v>
      </c>
      <c r="K75" s="225">
        <f t="shared" si="4"/>
        <v>0</v>
      </c>
      <c r="L75" s="225">
        <f t="shared" si="5"/>
        <v>0</v>
      </c>
      <c r="M75" s="343"/>
      <c r="N75" s="460"/>
      <c r="O75" s="460"/>
    </row>
    <row r="76" spans="1:15" s="298" customFormat="1" ht="162.75" customHeight="1">
      <c r="A76" s="202">
        <v>67</v>
      </c>
      <c r="B76" s="416" t="s">
        <v>710</v>
      </c>
      <c r="C76" s="336" t="s">
        <v>711</v>
      </c>
      <c r="D76" s="223" t="s">
        <v>575</v>
      </c>
      <c r="E76" s="21" t="s">
        <v>902</v>
      </c>
      <c r="F76" s="222" t="s">
        <v>514</v>
      </c>
      <c r="G76" s="224">
        <v>1</v>
      </c>
      <c r="H76" s="343"/>
      <c r="I76" s="344"/>
      <c r="J76" s="225">
        <f t="shared" si="3"/>
        <v>0</v>
      </c>
      <c r="K76" s="225">
        <f t="shared" si="4"/>
        <v>0</v>
      </c>
      <c r="L76" s="225">
        <f t="shared" si="5"/>
        <v>0</v>
      </c>
      <c r="M76" s="343"/>
      <c r="N76" s="460"/>
      <c r="O76" s="460"/>
    </row>
    <row r="77" spans="1:15" s="298" customFormat="1" ht="162.75" customHeight="1">
      <c r="A77" s="202">
        <v>68</v>
      </c>
      <c r="B77" s="416" t="s">
        <v>712</v>
      </c>
      <c r="C77" s="336" t="s">
        <v>713</v>
      </c>
      <c r="D77" s="223" t="s">
        <v>575</v>
      </c>
      <c r="E77" s="21" t="s">
        <v>902</v>
      </c>
      <c r="F77" s="222" t="s">
        <v>514</v>
      </c>
      <c r="G77" s="224">
        <v>1</v>
      </c>
      <c r="H77" s="343"/>
      <c r="I77" s="344"/>
      <c r="J77" s="225">
        <f t="shared" si="3"/>
        <v>0</v>
      </c>
      <c r="K77" s="225">
        <f t="shared" si="4"/>
        <v>0</v>
      </c>
      <c r="L77" s="225">
        <f t="shared" si="5"/>
        <v>0</v>
      </c>
      <c r="M77" s="343"/>
      <c r="N77" s="460"/>
      <c r="O77" s="460"/>
    </row>
    <row r="78" spans="1:15" s="298" customFormat="1" ht="162.75" customHeight="1">
      <c r="A78" s="202">
        <v>69</v>
      </c>
      <c r="B78" s="416" t="s">
        <v>739</v>
      </c>
      <c r="C78" s="336" t="s">
        <v>714</v>
      </c>
      <c r="D78" s="223" t="s">
        <v>575</v>
      </c>
      <c r="E78" s="21" t="s">
        <v>902</v>
      </c>
      <c r="F78" s="222" t="s">
        <v>514</v>
      </c>
      <c r="G78" s="224">
        <v>1</v>
      </c>
      <c r="H78" s="343"/>
      <c r="I78" s="344"/>
      <c r="J78" s="225">
        <f t="shared" si="3"/>
        <v>0</v>
      </c>
      <c r="K78" s="225">
        <f t="shared" si="4"/>
        <v>0</v>
      </c>
      <c r="L78" s="225">
        <f t="shared" si="5"/>
        <v>0</v>
      </c>
      <c r="M78" s="343"/>
      <c r="N78" s="460"/>
      <c r="O78" s="460"/>
    </row>
    <row r="79" spans="1:15" s="298" customFormat="1" ht="162.75" customHeight="1">
      <c r="A79" s="202">
        <v>70</v>
      </c>
      <c r="B79" s="416" t="s">
        <v>738</v>
      </c>
      <c r="C79" s="336" t="s">
        <v>715</v>
      </c>
      <c r="D79" s="223" t="s">
        <v>575</v>
      </c>
      <c r="E79" s="21" t="s">
        <v>902</v>
      </c>
      <c r="F79" s="222" t="s">
        <v>514</v>
      </c>
      <c r="G79" s="224">
        <v>1</v>
      </c>
      <c r="H79" s="343"/>
      <c r="I79" s="344"/>
      <c r="J79" s="225">
        <f t="shared" si="3"/>
        <v>0</v>
      </c>
      <c r="K79" s="225">
        <f t="shared" si="4"/>
        <v>0</v>
      </c>
      <c r="L79" s="225">
        <f t="shared" si="5"/>
        <v>0</v>
      </c>
      <c r="M79" s="343"/>
      <c r="N79" s="460"/>
      <c r="O79" s="460"/>
    </row>
    <row r="80" spans="1:15" s="298" customFormat="1" ht="162.75" customHeight="1">
      <c r="A80" s="202">
        <v>71</v>
      </c>
      <c r="B80" s="416" t="s">
        <v>737</v>
      </c>
      <c r="C80" s="336" t="s">
        <v>716</v>
      </c>
      <c r="D80" s="223" t="s">
        <v>575</v>
      </c>
      <c r="E80" s="21" t="s">
        <v>902</v>
      </c>
      <c r="F80" s="222" t="s">
        <v>514</v>
      </c>
      <c r="G80" s="224">
        <v>1</v>
      </c>
      <c r="H80" s="343"/>
      <c r="I80" s="344"/>
      <c r="J80" s="225">
        <f t="shared" si="3"/>
        <v>0</v>
      </c>
      <c r="K80" s="225">
        <f t="shared" si="4"/>
        <v>0</v>
      </c>
      <c r="L80" s="225">
        <f t="shared" si="5"/>
        <v>0</v>
      </c>
      <c r="M80" s="343"/>
      <c r="N80" s="460"/>
      <c r="O80" s="460"/>
    </row>
    <row r="81" spans="1:15" s="298" customFormat="1" ht="162.75" customHeight="1">
      <c r="A81" s="202">
        <v>72</v>
      </c>
      <c r="B81" s="416" t="s">
        <v>736</v>
      </c>
      <c r="C81" s="336" t="s">
        <v>717</v>
      </c>
      <c r="D81" s="223" t="s">
        <v>575</v>
      </c>
      <c r="E81" s="21" t="s">
        <v>292</v>
      </c>
      <c r="F81" s="222" t="s">
        <v>514</v>
      </c>
      <c r="G81" s="224">
        <v>1</v>
      </c>
      <c r="H81" s="343"/>
      <c r="I81" s="344"/>
      <c r="J81" s="225">
        <f t="shared" si="3"/>
        <v>0</v>
      </c>
      <c r="K81" s="225">
        <f t="shared" si="4"/>
        <v>0</v>
      </c>
      <c r="L81" s="225">
        <f t="shared" si="5"/>
        <v>0</v>
      </c>
      <c r="M81" s="343"/>
      <c r="N81" s="460"/>
      <c r="O81" s="460"/>
    </row>
    <row r="82" spans="1:15" s="298" customFormat="1" ht="162.75" customHeight="1">
      <c r="A82" s="202">
        <v>73</v>
      </c>
      <c r="B82" s="416" t="s">
        <v>735</v>
      </c>
      <c r="C82" s="336" t="s">
        <v>718</v>
      </c>
      <c r="D82" s="223" t="s">
        <v>575</v>
      </c>
      <c r="E82" s="21" t="s">
        <v>902</v>
      </c>
      <c r="F82" s="222" t="s">
        <v>747</v>
      </c>
      <c r="G82" s="224">
        <v>1</v>
      </c>
      <c r="H82" s="343"/>
      <c r="I82" s="344"/>
      <c r="J82" s="225">
        <f t="shared" si="3"/>
        <v>0</v>
      </c>
      <c r="K82" s="225">
        <f t="shared" si="4"/>
        <v>0</v>
      </c>
      <c r="L82" s="225">
        <f t="shared" si="5"/>
        <v>0</v>
      </c>
      <c r="M82" s="343"/>
      <c r="N82" s="460"/>
      <c r="O82" s="460"/>
    </row>
    <row r="83" spans="1:15" s="298" customFormat="1" ht="162.75" customHeight="1">
      <c r="A83" s="202">
        <v>74</v>
      </c>
      <c r="B83" s="416" t="s">
        <v>734</v>
      </c>
      <c r="C83" s="336" t="s">
        <v>719</v>
      </c>
      <c r="D83" s="223" t="s">
        <v>575</v>
      </c>
      <c r="E83" s="21" t="s">
        <v>902</v>
      </c>
      <c r="F83" s="222" t="s">
        <v>514</v>
      </c>
      <c r="G83" s="224">
        <v>1</v>
      </c>
      <c r="H83" s="343"/>
      <c r="I83" s="344"/>
      <c r="J83" s="225">
        <f t="shared" si="3"/>
        <v>0</v>
      </c>
      <c r="K83" s="225">
        <f t="shared" si="4"/>
        <v>0</v>
      </c>
      <c r="L83" s="225">
        <f t="shared" si="5"/>
        <v>0</v>
      </c>
      <c r="M83" s="343"/>
      <c r="N83" s="460"/>
      <c r="O83" s="460"/>
    </row>
    <row r="84" spans="1:15" s="298" customFormat="1" ht="162.75" customHeight="1">
      <c r="A84" s="202">
        <v>75</v>
      </c>
      <c r="B84" s="416" t="s">
        <v>733</v>
      </c>
      <c r="C84" s="336" t="s">
        <v>720</v>
      </c>
      <c r="D84" s="223" t="s">
        <v>575</v>
      </c>
      <c r="E84" s="21" t="s">
        <v>902</v>
      </c>
      <c r="F84" s="222" t="s">
        <v>514</v>
      </c>
      <c r="G84" s="224">
        <v>1</v>
      </c>
      <c r="H84" s="343"/>
      <c r="I84" s="344"/>
      <c r="J84" s="225">
        <f t="shared" si="3"/>
        <v>0</v>
      </c>
      <c r="K84" s="225">
        <f t="shared" si="4"/>
        <v>0</v>
      </c>
      <c r="L84" s="225">
        <f t="shared" si="5"/>
        <v>0</v>
      </c>
      <c r="M84" s="343"/>
      <c r="N84" s="460"/>
      <c r="O84" s="460"/>
    </row>
    <row r="85" spans="1:15" s="298" customFormat="1" ht="162.75" customHeight="1">
      <c r="A85" s="202">
        <v>76</v>
      </c>
      <c r="B85" s="416" t="s">
        <v>731</v>
      </c>
      <c r="C85" s="336" t="s">
        <v>721</v>
      </c>
      <c r="D85" s="223" t="s">
        <v>575</v>
      </c>
      <c r="E85" s="21" t="s">
        <v>902</v>
      </c>
      <c r="F85" s="222" t="s">
        <v>748</v>
      </c>
      <c r="G85" s="224">
        <v>1</v>
      </c>
      <c r="H85" s="343"/>
      <c r="I85" s="344"/>
      <c r="J85" s="225">
        <f t="shared" si="3"/>
        <v>0</v>
      </c>
      <c r="K85" s="225">
        <f t="shared" si="4"/>
        <v>0</v>
      </c>
      <c r="L85" s="225">
        <f t="shared" si="5"/>
        <v>0</v>
      </c>
      <c r="M85" s="343"/>
      <c r="N85" s="460"/>
      <c r="O85" s="460"/>
    </row>
    <row r="86" spans="1:15" s="298" customFormat="1" ht="162.75" customHeight="1">
      <c r="A86" s="202">
        <v>77</v>
      </c>
      <c r="B86" s="416" t="s">
        <v>732</v>
      </c>
      <c r="C86" s="336" t="s">
        <v>722</v>
      </c>
      <c r="D86" s="223" t="s">
        <v>575</v>
      </c>
      <c r="E86" s="21" t="s">
        <v>902</v>
      </c>
      <c r="F86" s="222" t="s">
        <v>747</v>
      </c>
      <c r="G86" s="224">
        <v>1</v>
      </c>
      <c r="H86" s="343"/>
      <c r="I86" s="344"/>
      <c r="J86" s="225">
        <f t="shared" si="3"/>
        <v>0</v>
      </c>
      <c r="K86" s="225">
        <f t="shared" si="4"/>
        <v>0</v>
      </c>
      <c r="L86" s="225">
        <f t="shared" si="5"/>
        <v>0</v>
      </c>
      <c r="M86" s="343"/>
      <c r="N86" s="460"/>
      <c r="O86" s="460"/>
    </row>
    <row r="87" spans="1:15" s="298" customFormat="1" ht="162.75" customHeight="1">
      <c r="A87" s="202">
        <v>78</v>
      </c>
      <c r="B87" s="416" t="s">
        <v>730</v>
      </c>
      <c r="C87" s="336" t="s">
        <v>723</v>
      </c>
      <c r="D87" s="223" t="s">
        <v>575</v>
      </c>
      <c r="E87" s="21" t="s">
        <v>902</v>
      </c>
      <c r="F87" s="222" t="s">
        <v>747</v>
      </c>
      <c r="G87" s="224">
        <v>1</v>
      </c>
      <c r="H87" s="343"/>
      <c r="I87" s="344"/>
      <c r="J87" s="225">
        <f t="shared" si="3"/>
        <v>0</v>
      </c>
      <c r="K87" s="225">
        <f t="shared" si="4"/>
        <v>0</v>
      </c>
      <c r="L87" s="225">
        <f t="shared" si="5"/>
        <v>0</v>
      </c>
      <c r="M87" s="343"/>
      <c r="N87" s="460"/>
      <c r="O87" s="460"/>
    </row>
    <row r="88" spans="1:15" s="298" customFormat="1" ht="162.75" customHeight="1">
      <c r="A88" s="202">
        <v>79</v>
      </c>
      <c r="B88" s="416" t="s">
        <v>729</v>
      </c>
      <c r="C88" s="336" t="s">
        <v>724</v>
      </c>
      <c r="D88" s="223" t="s">
        <v>575</v>
      </c>
      <c r="E88" s="21" t="s">
        <v>902</v>
      </c>
      <c r="F88" s="222" t="s">
        <v>748</v>
      </c>
      <c r="G88" s="224">
        <v>1</v>
      </c>
      <c r="H88" s="343"/>
      <c r="I88" s="344"/>
      <c r="J88" s="225">
        <f t="shared" si="3"/>
        <v>0</v>
      </c>
      <c r="K88" s="225">
        <f t="shared" si="4"/>
        <v>0</v>
      </c>
      <c r="L88" s="225">
        <f t="shared" si="5"/>
        <v>0</v>
      </c>
      <c r="M88" s="343"/>
      <c r="N88" s="460"/>
      <c r="O88" s="460"/>
    </row>
    <row r="89" spans="1:15" s="298" customFormat="1" ht="162.75" customHeight="1">
      <c r="A89" s="202">
        <v>80</v>
      </c>
      <c r="B89" s="416" t="s">
        <v>726</v>
      </c>
      <c r="C89" s="336" t="s">
        <v>725</v>
      </c>
      <c r="D89" s="223" t="s">
        <v>575</v>
      </c>
      <c r="E89" s="21" t="s">
        <v>292</v>
      </c>
      <c r="F89" s="299" t="s">
        <v>387</v>
      </c>
      <c r="G89" s="424">
        <v>1</v>
      </c>
      <c r="H89" s="343"/>
      <c r="I89" s="344"/>
      <c r="J89" s="225">
        <f t="shared" si="3"/>
        <v>0</v>
      </c>
      <c r="K89" s="225">
        <f t="shared" si="4"/>
        <v>0</v>
      </c>
      <c r="L89" s="225">
        <f t="shared" si="5"/>
        <v>0</v>
      </c>
      <c r="M89" s="343"/>
      <c r="N89" s="460"/>
      <c r="O89" s="460"/>
    </row>
    <row r="90" spans="1:15" s="298" customFormat="1" ht="162.75" customHeight="1">
      <c r="A90" s="202">
        <v>81</v>
      </c>
      <c r="B90" s="416" t="s">
        <v>728</v>
      </c>
      <c r="C90" s="336" t="s">
        <v>727</v>
      </c>
      <c r="D90" s="223" t="s">
        <v>575</v>
      </c>
      <c r="E90" s="21" t="s">
        <v>902</v>
      </c>
      <c r="F90" s="222" t="s">
        <v>749</v>
      </c>
      <c r="G90" s="224">
        <v>1</v>
      </c>
      <c r="H90" s="343"/>
      <c r="I90" s="344"/>
      <c r="J90" s="225">
        <f t="shared" si="3"/>
        <v>0</v>
      </c>
      <c r="K90" s="225">
        <f t="shared" si="4"/>
        <v>0</v>
      </c>
      <c r="L90" s="225">
        <f t="shared" si="5"/>
        <v>0</v>
      </c>
      <c r="M90" s="343"/>
      <c r="N90" s="460"/>
      <c r="O90" s="460"/>
    </row>
    <row r="91" spans="1:15" s="298" customFormat="1" ht="162.75" customHeight="1">
      <c r="A91" s="202">
        <v>82</v>
      </c>
      <c r="B91" s="416" t="s">
        <v>740</v>
      </c>
      <c r="C91" s="336" t="s">
        <v>741</v>
      </c>
      <c r="D91" s="223" t="s">
        <v>575</v>
      </c>
      <c r="E91" s="21" t="s">
        <v>292</v>
      </c>
      <c r="F91" s="222" t="s">
        <v>512</v>
      </c>
      <c r="G91" s="224">
        <v>1</v>
      </c>
      <c r="H91" s="343"/>
      <c r="I91" s="344"/>
      <c r="J91" s="225">
        <f t="shared" si="3"/>
        <v>0</v>
      </c>
      <c r="K91" s="225">
        <f t="shared" si="4"/>
        <v>0</v>
      </c>
      <c r="L91" s="225">
        <f t="shared" si="5"/>
        <v>0</v>
      </c>
      <c r="M91" s="343"/>
      <c r="N91" s="460"/>
      <c r="O91" s="460"/>
    </row>
    <row r="92" spans="1:15" s="298" customFormat="1" ht="162.75" customHeight="1">
      <c r="A92" s="202">
        <v>83</v>
      </c>
      <c r="B92" s="416" t="s">
        <v>742</v>
      </c>
      <c r="C92" s="336" t="s">
        <v>743</v>
      </c>
      <c r="D92" s="223" t="s">
        <v>575</v>
      </c>
      <c r="E92" s="21" t="s">
        <v>292</v>
      </c>
      <c r="F92" s="424" t="s">
        <v>387</v>
      </c>
      <c r="G92" s="224">
        <v>1</v>
      </c>
      <c r="H92" s="343"/>
      <c r="I92" s="344"/>
      <c r="J92" s="225">
        <f t="shared" si="3"/>
        <v>0</v>
      </c>
      <c r="K92" s="225">
        <f t="shared" si="4"/>
        <v>0</v>
      </c>
      <c r="L92" s="225">
        <f t="shared" si="5"/>
        <v>0</v>
      </c>
      <c r="M92" s="343"/>
      <c r="N92" s="460"/>
      <c r="O92" s="460"/>
    </row>
    <row r="93" spans="1:15" s="298" customFormat="1" ht="162.75" customHeight="1">
      <c r="A93" s="202">
        <v>84</v>
      </c>
      <c r="B93" s="416" t="s">
        <v>744</v>
      </c>
      <c r="C93" s="336" t="s">
        <v>745</v>
      </c>
      <c r="D93" s="223" t="s">
        <v>575</v>
      </c>
      <c r="E93" s="21" t="s">
        <v>292</v>
      </c>
      <c r="F93" s="424" t="s">
        <v>746</v>
      </c>
      <c r="G93" s="224">
        <v>1</v>
      </c>
      <c r="H93" s="343"/>
      <c r="I93" s="344"/>
      <c r="J93" s="225">
        <f t="shared" si="3"/>
        <v>0</v>
      </c>
      <c r="K93" s="225">
        <f t="shared" si="4"/>
        <v>0</v>
      </c>
      <c r="L93" s="225">
        <f t="shared" si="5"/>
        <v>0</v>
      </c>
      <c r="M93" s="343"/>
      <c r="N93" s="460"/>
      <c r="O93" s="460"/>
    </row>
    <row r="94" spans="1:15" ht="21" customHeight="1">
      <c r="A94" s="227"/>
      <c r="B94" s="549" t="s">
        <v>354</v>
      </c>
      <c r="C94" s="550"/>
      <c r="D94" s="550"/>
      <c r="E94" s="550"/>
      <c r="F94" s="228"/>
      <c r="G94" s="381"/>
      <c r="H94" s="382"/>
      <c r="I94" s="383"/>
      <c r="J94" s="382"/>
      <c r="K94" s="382"/>
      <c r="L94" s="382"/>
      <c r="M94" s="227"/>
      <c r="N94" s="460"/>
      <c r="O94" s="460"/>
    </row>
    <row r="95" spans="1:15" ht="147">
      <c r="A95" s="202">
        <v>85</v>
      </c>
      <c r="B95" s="203" t="s">
        <v>239</v>
      </c>
      <c r="C95" s="229" t="s">
        <v>241</v>
      </c>
      <c r="D95" s="231"/>
      <c r="E95" s="21" t="s">
        <v>240</v>
      </c>
      <c r="F95" s="229" t="s">
        <v>20</v>
      </c>
      <c r="G95" s="224">
        <v>1</v>
      </c>
      <c r="H95" s="225"/>
      <c r="I95" s="226"/>
      <c r="J95" s="225">
        <f aca="true" t="shared" si="6" ref="J95:J115">ROUND(H95*(1+I95),2)</f>
        <v>0</v>
      </c>
      <c r="K95" s="225">
        <f aca="true" t="shared" si="7" ref="K95:K115">H95*G95</f>
        <v>0</v>
      </c>
      <c r="L95" s="225">
        <f aca="true" t="shared" si="8" ref="L95:L115">J95*G95</f>
        <v>0</v>
      </c>
      <c r="M95" s="202"/>
      <c r="N95" s="460"/>
      <c r="O95" s="460"/>
    </row>
    <row r="96" spans="1:15" ht="157.5">
      <c r="A96" s="202">
        <v>86</v>
      </c>
      <c r="B96" s="230" t="s">
        <v>242</v>
      </c>
      <c r="C96" s="230" t="s">
        <v>243</v>
      </c>
      <c r="D96" s="231" t="s">
        <v>244</v>
      </c>
      <c r="E96" s="21" t="s">
        <v>245</v>
      </c>
      <c r="F96" s="230" t="s">
        <v>26</v>
      </c>
      <c r="G96" s="224">
        <v>2</v>
      </c>
      <c r="H96" s="225"/>
      <c r="I96" s="226"/>
      <c r="J96" s="225">
        <f t="shared" si="6"/>
        <v>0</v>
      </c>
      <c r="K96" s="225">
        <f t="shared" si="7"/>
        <v>0</v>
      </c>
      <c r="L96" s="225">
        <f t="shared" si="8"/>
        <v>0</v>
      </c>
      <c r="M96" s="202"/>
      <c r="N96" s="460"/>
      <c r="O96" s="460"/>
    </row>
    <row r="97" spans="1:15" ht="168">
      <c r="A97" s="202">
        <v>87</v>
      </c>
      <c r="B97" s="229" t="s">
        <v>246</v>
      </c>
      <c r="C97" s="229" t="s">
        <v>247</v>
      </c>
      <c r="D97" s="231" t="s">
        <v>244</v>
      </c>
      <c r="E97" s="21" t="s">
        <v>248</v>
      </c>
      <c r="F97" s="232" t="s">
        <v>26</v>
      </c>
      <c r="G97" s="224">
        <v>1</v>
      </c>
      <c r="H97" s="225"/>
      <c r="I97" s="226"/>
      <c r="J97" s="225">
        <f t="shared" si="6"/>
        <v>0</v>
      </c>
      <c r="K97" s="225">
        <f t="shared" si="7"/>
        <v>0</v>
      </c>
      <c r="L97" s="225">
        <f t="shared" si="8"/>
        <v>0</v>
      </c>
      <c r="M97" s="202"/>
      <c r="N97" s="460"/>
      <c r="O97" s="460"/>
    </row>
    <row r="98" spans="1:15" ht="168">
      <c r="A98" s="202">
        <v>88</v>
      </c>
      <c r="B98" s="230" t="s">
        <v>249</v>
      </c>
      <c r="C98" s="230" t="s">
        <v>250</v>
      </c>
      <c r="D98" s="231" t="s">
        <v>244</v>
      </c>
      <c r="E98" s="21" t="s">
        <v>248</v>
      </c>
      <c r="F98" s="232" t="s">
        <v>26</v>
      </c>
      <c r="G98" s="224">
        <v>1</v>
      </c>
      <c r="H98" s="225"/>
      <c r="I98" s="226"/>
      <c r="J98" s="225">
        <f t="shared" si="6"/>
        <v>0</v>
      </c>
      <c r="K98" s="225">
        <f t="shared" si="7"/>
        <v>0</v>
      </c>
      <c r="L98" s="225">
        <f t="shared" si="8"/>
        <v>0</v>
      </c>
      <c r="M98" s="202"/>
      <c r="N98" s="460"/>
      <c r="O98" s="460"/>
    </row>
    <row r="99" spans="1:15" ht="168">
      <c r="A99" s="202">
        <v>89</v>
      </c>
      <c r="B99" s="230" t="s">
        <v>251</v>
      </c>
      <c r="C99" s="230" t="s">
        <v>252</v>
      </c>
      <c r="D99" s="231" t="s">
        <v>244</v>
      </c>
      <c r="E99" s="21" t="s">
        <v>248</v>
      </c>
      <c r="F99" s="232" t="s">
        <v>26</v>
      </c>
      <c r="G99" s="224">
        <v>1</v>
      </c>
      <c r="H99" s="225"/>
      <c r="I99" s="226"/>
      <c r="J99" s="225">
        <f t="shared" si="6"/>
        <v>0</v>
      </c>
      <c r="K99" s="225">
        <f t="shared" si="7"/>
        <v>0</v>
      </c>
      <c r="L99" s="225">
        <f t="shared" si="8"/>
        <v>0</v>
      </c>
      <c r="M99" s="202"/>
      <c r="N99" s="460"/>
      <c r="O99" s="460"/>
    </row>
    <row r="100" spans="1:15" ht="168">
      <c r="A100" s="202">
        <v>90</v>
      </c>
      <c r="B100" s="229" t="s">
        <v>253</v>
      </c>
      <c r="C100" s="229" t="s">
        <v>254</v>
      </c>
      <c r="D100" s="231" t="s">
        <v>255</v>
      </c>
      <c r="E100" s="21" t="s">
        <v>248</v>
      </c>
      <c r="F100" s="229" t="s">
        <v>26</v>
      </c>
      <c r="G100" s="224">
        <v>1</v>
      </c>
      <c r="H100" s="225"/>
      <c r="I100" s="226"/>
      <c r="J100" s="225">
        <f t="shared" si="6"/>
        <v>0</v>
      </c>
      <c r="K100" s="225">
        <f t="shared" si="7"/>
        <v>0</v>
      </c>
      <c r="L100" s="225">
        <f t="shared" si="8"/>
        <v>0</v>
      </c>
      <c r="M100" s="202"/>
      <c r="N100" s="460"/>
      <c r="O100" s="460"/>
    </row>
    <row r="101" spans="1:15" ht="168">
      <c r="A101" s="202">
        <v>91</v>
      </c>
      <c r="B101" s="229" t="s">
        <v>256</v>
      </c>
      <c r="C101" s="229" t="s">
        <v>257</v>
      </c>
      <c r="D101" s="231" t="s">
        <v>255</v>
      </c>
      <c r="E101" s="21" t="s">
        <v>248</v>
      </c>
      <c r="F101" s="229" t="s">
        <v>26</v>
      </c>
      <c r="G101" s="224">
        <v>1</v>
      </c>
      <c r="H101" s="225"/>
      <c r="I101" s="226"/>
      <c r="J101" s="225">
        <f t="shared" si="6"/>
        <v>0</v>
      </c>
      <c r="K101" s="225">
        <f t="shared" si="7"/>
        <v>0</v>
      </c>
      <c r="L101" s="225">
        <f t="shared" si="8"/>
        <v>0</v>
      </c>
      <c r="M101" s="202"/>
      <c r="N101" s="460"/>
      <c r="O101" s="460"/>
    </row>
    <row r="102" spans="1:15" ht="168">
      <c r="A102" s="202">
        <v>92</v>
      </c>
      <c r="B102" s="229" t="s">
        <v>258</v>
      </c>
      <c r="C102" s="229" t="s">
        <v>259</v>
      </c>
      <c r="D102" s="231" t="s">
        <v>255</v>
      </c>
      <c r="E102" s="21" t="s">
        <v>248</v>
      </c>
      <c r="F102" s="229" t="s">
        <v>26</v>
      </c>
      <c r="G102" s="224">
        <v>1</v>
      </c>
      <c r="H102" s="225"/>
      <c r="I102" s="226"/>
      <c r="J102" s="225">
        <f t="shared" si="6"/>
        <v>0</v>
      </c>
      <c r="K102" s="225">
        <f t="shared" si="7"/>
        <v>0</v>
      </c>
      <c r="L102" s="225">
        <f t="shared" si="8"/>
        <v>0</v>
      </c>
      <c r="M102" s="202"/>
      <c r="N102" s="460"/>
      <c r="O102" s="460"/>
    </row>
    <row r="103" spans="1:15" ht="168">
      <c r="A103" s="202">
        <v>93</v>
      </c>
      <c r="B103" s="229" t="s">
        <v>260</v>
      </c>
      <c r="C103" s="229" t="s">
        <v>261</v>
      </c>
      <c r="D103" s="231" t="s">
        <v>255</v>
      </c>
      <c r="E103" s="21" t="s">
        <v>248</v>
      </c>
      <c r="F103" s="229" t="s">
        <v>26</v>
      </c>
      <c r="G103" s="224">
        <v>1</v>
      </c>
      <c r="H103" s="225"/>
      <c r="I103" s="226"/>
      <c r="J103" s="225">
        <f t="shared" si="6"/>
        <v>0</v>
      </c>
      <c r="K103" s="225">
        <f t="shared" si="7"/>
        <v>0</v>
      </c>
      <c r="L103" s="225">
        <f t="shared" si="8"/>
        <v>0</v>
      </c>
      <c r="M103" s="202"/>
      <c r="N103" s="460"/>
      <c r="O103" s="460"/>
    </row>
    <row r="104" spans="1:15" ht="181.5">
      <c r="A104" s="202">
        <v>94</v>
      </c>
      <c r="B104" s="229" t="s">
        <v>262</v>
      </c>
      <c r="C104" s="229" t="s">
        <v>436</v>
      </c>
      <c r="D104" s="231" t="s">
        <v>255</v>
      </c>
      <c r="E104" s="21" t="s">
        <v>263</v>
      </c>
      <c r="F104" s="229" t="s">
        <v>26</v>
      </c>
      <c r="G104" s="224">
        <v>1</v>
      </c>
      <c r="H104" s="225"/>
      <c r="I104" s="226"/>
      <c r="J104" s="225">
        <f t="shared" si="6"/>
        <v>0</v>
      </c>
      <c r="K104" s="225">
        <f t="shared" si="7"/>
        <v>0</v>
      </c>
      <c r="L104" s="225">
        <f t="shared" si="8"/>
        <v>0</v>
      </c>
      <c r="M104" s="202"/>
      <c r="N104" s="460"/>
      <c r="O104" s="460"/>
    </row>
    <row r="105" spans="1:15" ht="181.5">
      <c r="A105" s="202">
        <v>95</v>
      </c>
      <c r="B105" s="229" t="s">
        <v>264</v>
      </c>
      <c r="C105" s="229" t="s">
        <v>265</v>
      </c>
      <c r="D105" s="231" t="s">
        <v>255</v>
      </c>
      <c r="E105" s="21" t="s">
        <v>263</v>
      </c>
      <c r="F105" s="229" t="s">
        <v>26</v>
      </c>
      <c r="G105" s="224">
        <v>1</v>
      </c>
      <c r="H105" s="225"/>
      <c r="I105" s="226"/>
      <c r="J105" s="225">
        <f t="shared" si="6"/>
        <v>0</v>
      </c>
      <c r="K105" s="225">
        <f t="shared" si="7"/>
        <v>0</v>
      </c>
      <c r="L105" s="225">
        <f t="shared" si="8"/>
        <v>0</v>
      </c>
      <c r="M105" s="202"/>
      <c r="N105" s="460"/>
      <c r="O105" s="460"/>
    </row>
    <row r="106" spans="1:15" ht="159.75">
      <c r="A106" s="202">
        <v>96</v>
      </c>
      <c r="B106" s="229" t="s">
        <v>266</v>
      </c>
      <c r="C106" s="229" t="s">
        <v>267</v>
      </c>
      <c r="D106" s="231" t="s">
        <v>268</v>
      </c>
      <c r="E106" s="21" t="s">
        <v>437</v>
      </c>
      <c r="F106" s="229" t="s">
        <v>26</v>
      </c>
      <c r="G106" s="224">
        <v>1</v>
      </c>
      <c r="H106" s="225"/>
      <c r="I106" s="226"/>
      <c r="J106" s="225">
        <f t="shared" si="6"/>
        <v>0</v>
      </c>
      <c r="K106" s="225">
        <f t="shared" si="7"/>
        <v>0</v>
      </c>
      <c r="L106" s="225">
        <f t="shared" si="8"/>
        <v>0</v>
      </c>
      <c r="M106" s="202"/>
      <c r="N106" s="460"/>
      <c r="O106" s="460"/>
    </row>
    <row r="107" spans="1:15" ht="157.5">
      <c r="A107" s="202">
        <v>97</v>
      </c>
      <c r="B107" s="229" t="s">
        <v>269</v>
      </c>
      <c r="C107" s="229" t="s">
        <v>270</v>
      </c>
      <c r="D107" s="231" t="s">
        <v>244</v>
      </c>
      <c r="E107" s="21" t="s">
        <v>271</v>
      </c>
      <c r="F107" s="229" t="s">
        <v>32</v>
      </c>
      <c r="G107" s="224">
        <v>5</v>
      </c>
      <c r="H107" s="225"/>
      <c r="I107" s="226"/>
      <c r="J107" s="225">
        <f t="shared" si="6"/>
        <v>0</v>
      </c>
      <c r="K107" s="225">
        <f t="shared" si="7"/>
        <v>0</v>
      </c>
      <c r="L107" s="225">
        <f t="shared" si="8"/>
        <v>0</v>
      </c>
      <c r="M107" s="202"/>
      <c r="N107" s="460"/>
      <c r="O107" s="460"/>
    </row>
    <row r="108" spans="1:15" ht="157.5">
      <c r="A108" s="202">
        <v>98</v>
      </c>
      <c r="B108" s="229" t="s">
        <v>272</v>
      </c>
      <c r="C108" s="229" t="s">
        <v>273</v>
      </c>
      <c r="D108" s="231" t="s">
        <v>274</v>
      </c>
      <c r="E108" s="21" t="s">
        <v>271</v>
      </c>
      <c r="F108" s="229" t="s">
        <v>32</v>
      </c>
      <c r="G108" s="224">
        <v>2</v>
      </c>
      <c r="H108" s="225"/>
      <c r="I108" s="226"/>
      <c r="J108" s="225">
        <f t="shared" si="6"/>
        <v>0</v>
      </c>
      <c r="K108" s="225">
        <f t="shared" si="7"/>
        <v>0</v>
      </c>
      <c r="L108" s="225">
        <f t="shared" si="8"/>
        <v>0</v>
      </c>
      <c r="M108" s="202"/>
      <c r="N108" s="460"/>
      <c r="O108" s="460"/>
    </row>
    <row r="109" spans="1:15" ht="147">
      <c r="A109" s="202">
        <v>99</v>
      </c>
      <c r="B109" s="229" t="s">
        <v>275</v>
      </c>
      <c r="C109" s="229" t="s">
        <v>438</v>
      </c>
      <c r="D109" s="233" t="s">
        <v>276</v>
      </c>
      <c r="E109" s="21" t="s">
        <v>240</v>
      </c>
      <c r="F109" s="229" t="s">
        <v>439</v>
      </c>
      <c r="G109" s="224">
        <v>1</v>
      </c>
      <c r="H109" s="225"/>
      <c r="I109" s="226"/>
      <c r="J109" s="225">
        <f t="shared" si="6"/>
        <v>0</v>
      </c>
      <c r="K109" s="225">
        <f t="shared" si="7"/>
        <v>0</v>
      </c>
      <c r="L109" s="225">
        <f t="shared" si="8"/>
        <v>0</v>
      </c>
      <c r="M109" s="202"/>
      <c r="N109" s="460"/>
      <c r="O109" s="460"/>
    </row>
    <row r="110" spans="1:15" ht="147">
      <c r="A110" s="202">
        <v>100</v>
      </c>
      <c r="B110" s="229" t="s">
        <v>895</v>
      </c>
      <c r="C110" s="229" t="s">
        <v>896</v>
      </c>
      <c r="D110" s="231" t="s">
        <v>897</v>
      </c>
      <c r="E110" s="21" t="s">
        <v>240</v>
      </c>
      <c r="F110" s="229" t="s">
        <v>26</v>
      </c>
      <c r="G110" s="224">
        <v>1</v>
      </c>
      <c r="H110" s="225"/>
      <c r="I110" s="226"/>
      <c r="J110" s="225">
        <f t="shared" si="6"/>
        <v>0</v>
      </c>
      <c r="K110" s="225">
        <f t="shared" si="7"/>
        <v>0</v>
      </c>
      <c r="L110" s="225">
        <f t="shared" si="8"/>
        <v>0</v>
      </c>
      <c r="M110" s="202"/>
      <c r="N110" s="460"/>
      <c r="O110" s="460"/>
    </row>
    <row r="111" spans="1:15" ht="147">
      <c r="A111" s="202">
        <v>101</v>
      </c>
      <c r="B111" s="229" t="s">
        <v>277</v>
      </c>
      <c r="C111" s="229" t="s">
        <v>278</v>
      </c>
      <c r="D111" s="231" t="s">
        <v>279</v>
      </c>
      <c r="E111" s="21" t="s">
        <v>240</v>
      </c>
      <c r="F111" s="229" t="s">
        <v>280</v>
      </c>
      <c r="G111" s="224">
        <v>1</v>
      </c>
      <c r="H111" s="225"/>
      <c r="I111" s="226"/>
      <c r="J111" s="225">
        <f t="shared" si="6"/>
        <v>0</v>
      </c>
      <c r="K111" s="225">
        <f t="shared" si="7"/>
        <v>0</v>
      </c>
      <c r="L111" s="225">
        <f t="shared" si="8"/>
        <v>0</v>
      </c>
      <c r="M111" s="202"/>
      <c r="N111" s="460"/>
      <c r="O111" s="460"/>
    </row>
    <row r="112" spans="1:15" ht="178.5">
      <c r="A112" s="202">
        <v>102</v>
      </c>
      <c r="B112" s="229" t="s">
        <v>402</v>
      </c>
      <c r="C112" s="230" t="s">
        <v>403</v>
      </c>
      <c r="D112" s="231" t="s">
        <v>238</v>
      </c>
      <c r="E112" s="21" t="s">
        <v>332</v>
      </c>
      <c r="F112" s="229" t="s">
        <v>20</v>
      </c>
      <c r="G112" s="224">
        <v>1</v>
      </c>
      <c r="H112" s="225"/>
      <c r="I112" s="226"/>
      <c r="J112" s="225">
        <f t="shared" si="6"/>
        <v>0</v>
      </c>
      <c r="K112" s="225">
        <f t="shared" si="7"/>
        <v>0</v>
      </c>
      <c r="L112" s="225">
        <f t="shared" si="8"/>
        <v>0</v>
      </c>
      <c r="M112" s="202"/>
      <c r="N112" s="460"/>
      <c r="O112" s="460"/>
    </row>
    <row r="113" spans="1:15" ht="178.5">
      <c r="A113" s="202">
        <v>103</v>
      </c>
      <c r="B113" s="229" t="s">
        <v>404</v>
      </c>
      <c r="C113" s="230" t="s">
        <v>405</v>
      </c>
      <c r="D113" s="231" t="s">
        <v>238</v>
      </c>
      <c r="E113" s="21" t="s">
        <v>332</v>
      </c>
      <c r="F113" s="229" t="s">
        <v>20</v>
      </c>
      <c r="G113" s="224">
        <v>1</v>
      </c>
      <c r="H113" s="225"/>
      <c r="I113" s="226"/>
      <c r="J113" s="225">
        <f>ROUND(H113*(1+I113),2)</f>
        <v>0</v>
      </c>
      <c r="K113" s="225">
        <f>H113*G113</f>
        <v>0</v>
      </c>
      <c r="L113" s="225">
        <f>J113*G113</f>
        <v>0</v>
      </c>
      <c r="M113" s="202"/>
      <c r="N113" s="460"/>
      <c r="O113" s="460"/>
    </row>
    <row r="114" spans="1:15" ht="147">
      <c r="A114" s="202">
        <v>104</v>
      </c>
      <c r="B114" s="229" t="s">
        <v>406</v>
      </c>
      <c r="C114" s="230" t="s">
        <v>407</v>
      </c>
      <c r="D114" s="231"/>
      <c r="E114" s="21" t="s">
        <v>240</v>
      </c>
      <c r="F114" s="229" t="s">
        <v>26</v>
      </c>
      <c r="G114" s="224">
        <v>1</v>
      </c>
      <c r="H114" s="225"/>
      <c r="I114" s="226"/>
      <c r="J114" s="225">
        <f t="shared" si="6"/>
        <v>0</v>
      </c>
      <c r="K114" s="225">
        <f t="shared" si="7"/>
        <v>0</v>
      </c>
      <c r="L114" s="225">
        <f t="shared" si="8"/>
        <v>0</v>
      </c>
      <c r="M114" s="202"/>
      <c r="N114" s="460"/>
      <c r="O114" s="460"/>
    </row>
    <row r="115" spans="1:15" ht="147">
      <c r="A115" s="202">
        <v>105</v>
      </c>
      <c r="B115" s="229" t="s">
        <v>408</v>
      </c>
      <c r="C115" s="230" t="s">
        <v>409</v>
      </c>
      <c r="D115" s="231"/>
      <c r="E115" s="21" t="s">
        <v>240</v>
      </c>
      <c r="F115" s="229" t="s">
        <v>26</v>
      </c>
      <c r="G115" s="224">
        <v>1</v>
      </c>
      <c r="H115" s="225"/>
      <c r="I115" s="226"/>
      <c r="J115" s="225">
        <f t="shared" si="6"/>
        <v>0</v>
      </c>
      <c r="K115" s="225">
        <f t="shared" si="7"/>
        <v>0</v>
      </c>
      <c r="L115" s="225">
        <f t="shared" si="8"/>
        <v>0</v>
      </c>
      <c r="M115" s="202"/>
      <c r="N115" s="460"/>
      <c r="O115" s="460"/>
    </row>
    <row r="116" spans="1:15" ht="178.5">
      <c r="A116" s="202">
        <v>106</v>
      </c>
      <c r="B116" s="229" t="s">
        <v>498</v>
      </c>
      <c r="C116" s="230" t="s">
        <v>699</v>
      </c>
      <c r="D116" s="231" t="s">
        <v>238</v>
      </c>
      <c r="E116" s="21" t="s">
        <v>332</v>
      </c>
      <c r="F116" s="229" t="s">
        <v>20</v>
      </c>
      <c r="G116" s="224">
        <v>1</v>
      </c>
      <c r="H116" s="225"/>
      <c r="I116" s="226"/>
      <c r="J116" s="225">
        <f>ROUND(H116*(1+I116),2)</f>
        <v>0</v>
      </c>
      <c r="K116" s="225">
        <f>H116*G116</f>
        <v>0</v>
      </c>
      <c r="L116" s="225">
        <f>J116*G116</f>
        <v>0</v>
      </c>
      <c r="M116" s="202"/>
      <c r="N116" s="460"/>
      <c r="O116" s="460"/>
    </row>
    <row r="117" spans="1:15" ht="178.5">
      <c r="A117" s="202">
        <v>107</v>
      </c>
      <c r="B117" s="229" t="s">
        <v>660</v>
      </c>
      <c r="C117" s="230" t="s">
        <v>700</v>
      </c>
      <c r="D117" s="231" t="s">
        <v>238</v>
      </c>
      <c r="E117" s="21" t="s">
        <v>332</v>
      </c>
      <c r="F117" s="229" t="s">
        <v>20</v>
      </c>
      <c r="G117" s="224">
        <v>1</v>
      </c>
      <c r="H117" s="225"/>
      <c r="I117" s="226"/>
      <c r="J117" s="225">
        <f>ROUND(H117*(1+I117),2)</f>
        <v>0</v>
      </c>
      <c r="K117" s="225">
        <f>H117*G117</f>
        <v>0</v>
      </c>
      <c r="L117" s="225">
        <f>J117*G117</f>
        <v>0</v>
      </c>
      <c r="M117" s="202"/>
      <c r="N117" s="460"/>
      <c r="O117" s="460"/>
    </row>
    <row r="118" spans="1:15" ht="147">
      <c r="A118" s="202">
        <v>108</v>
      </c>
      <c r="B118" s="229" t="s">
        <v>753</v>
      </c>
      <c r="C118" s="229" t="s">
        <v>756</v>
      </c>
      <c r="D118" s="231"/>
      <c r="E118" s="21" t="s">
        <v>240</v>
      </c>
      <c r="F118" s="229" t="s">
        <v>759</v>
      </c>
      <c r="G118" s="224">
        <v>3</v>
      </c>
      <c r="H118" s="225"/>
      <c r="I118" s="226"/>
      <c r="J118" s="225">
        <f>ROUND(H118*(1+I118),2)</f>
        <v>0</v>
      </c>
      <c r="K118" s="225">
        <f>H118*G118</f>
        <v>0</v>
      </c>
      <c r="L118" s="225">
        <f>J118*G118</f>
        <v>0</v>
      </c>
      <c r="M118" s="202"/>
      <c r="N118" s="460"/>
      <c r="O118" s="460"/>
    </row>
    <row r="119" spans="1:15" ht="147">
      <c r="A119" s="202">
        <v>109</v>
      </c>
      <c r="B119" s="229" t="s">
        <v>754</v>
      </c>
      <c r="C119" s="229" t="s">
        <v>757</v>
      </c>
      <c r="D119" s="231"/>
      <c r="E119" s="21" t="s">
        <v>240</v>
      </c>
      <c r="F119" s="229" t="s">
        <v>759</v>
      </c>
      <c r="G119" s="224">
        <v>3</v>
      </c>
      <c r="H119" s="225"/>
      <c r="I119" s="226"/>
      <c r="J119" s="225">
        <f>ROUND(H119*(1+I119),2)</f>
        <v>0</v>
      </c>
      <c r="K119" s="225">
        <f>H119*G119</f>
        <v>0</v>
      </c>
      <c r="L119" s="225">
        <f>J119*G119</f>
        <v>0</v>
      </c>
      <c r="M119" s="202"/>
      <c r="N119" s="460"/>
      <c r="O119" s="460"/>
    </row>
    <row r="120" spans="1:15" ht="147">
      <c r="A120" s="202">
        <v>110</v>
      </c>
      <c r="B120" s="229" t="s">
        <v>755</v>
      </c>
      <c r="C120" s="229" t="s">
        <v>758</v>
      </c>
      <c r="D120" s="231"/>
      <c r="E120" s="21" t="s">
        <v>240</v>
      </c>
      <c r="F120" s="229" t="s">
        <v>759</v>
      </c>
      <c r="G120" s="224">
        <v>3</v>
      </c>
      <c r="H120" s="225"/>
      <c r="I120" s="226"/>
      <c r="J120" s="225">
        <f>ROUND(H120*(1+I120),2)</f>
        <v>0</v>
      </c>
      <c r="K120" s="225">
        <f>H120*G120</f>
        <v>0</v>
      </c>
      <c r="L120" s="225">
        <f>J120*G120</f>
        <v>0</v>
      </c>
      <c r="M120" s="202"/>
      <c r="N120" s="460"/>
      <c r="O120" s="460"/>
    </row>
    <row r="121" spans="1:15" ht="20.25">
      <c r="A121" s="551" t="s">
        <v>702</v>
      </c>
      <c r="B121" s="551"/>
      <c r="C121" s="551"/>
      <c r="D121" s="551"/>
      <c r="E121" s="551"/>
      <c r="F121" s="221"/>
      <c r="G121" s="221"/>
      <c r="H121" s="225"/>
      <c r="I121" s="226"/>
      <c r="J121" s="225"/>
      <c r="K121" s="225"/>
      <c r="L121" s="225"/>
      <c r="M121" s="202"/>
      <c r="N121" s="460"/>
      <c r="O121" s="460"/>
    </row>
    <row r="122" spans="1:15" ht="90.75">
      <c r="A122" s="341">
        <v>111</v>
      </c>
      <c r="B122" s="234" t="s">
        <v>281</v>
      </c>
      <c r="C122" s="313"/>
      <c r="D122" s="235" t="s">
        <v>362</v>
      </c>
      <c r="E122" s="236" t="s">
        <v>363</v>
      </c>
      <c r="F122" s="237" t="s">
        <v>472</v>
      </c>
      <c r="G122" s="224">
        <v>5</v>
      </c>
      <c r="H122" s="225"/>
      <c r="I122" s="226"/>
      <c r="J122" s="225">
        <f aca="true" t="shared" si="9" ref="J122:J142">ROUND(H122*(1+I122),2)</f>
        <v>0</v>
      </c>
      <c r="K122" s="225">
        <f aca="true" t="shared" si="10" ref="K122:K142">H122*G122</f>
        <v>0</v>
      </c>
      <c r="L122" s="225">
        <f aca="true" t="shared" si="11" ref="L122:L142">J122*G122</f>
        <v>0</v>
      </c>
      <c r="M122" s="202"/>
      <c r="N122" s="460"/>
      <c r="O122" s="460"/>
    </row>
    <row r="123" spans="1:15" ht="90">
      <c r="A123" s="536">
        <v>112</v>
      </c>
      <c r="B123" s="539" t="s">
        <v>282</v>
      </c>
      <c r="C123" s="540"/>
      <c r="D123" s="236" t="s">
        <v>365</v>
      </c>
      <c r="E123" s="236" t="s">
        <v>363</v>
      </c>
      <c r="F123" s="539" t="s">
        <v>314</v>
      </c>
      <c r="G123" s="224">
        <v>2</v>
      </c>
      <c r="H123" s="225"/>
      <c r="I123" s="226"/>
      <c r="J123" s="225">
        <f t="shared" si="9"/>
        <v>0</v>
      </c>
      <c r="K123" s="225">
        <f t="shared" si="10"/>
        <v>0</v>
      </c>
      <c r="L123" s="225">
        <f t="shared" si="11"/>
        <v>0</v>
      </c>
      <c r="M123" s="202"/>
      <c r="N123" s="460"/>
      <c r="O123" s="460"/>
    </row>
    <row r="124" spans="1:15" ht="90">
      <c r="A124" s="537"/>
      <c r="B124" s="537"/>
      <c r="C124" s="541"/>
      <c r="D124" s="236" t="s">
        <v>366</v>
      </c>
      <c r="E124" s="236" t="s">
        <v>363</v>
      </c>
      <c r="F124" s="552"/>
      <c r="G124" s="224">
        <v>2</v>
      </c>
      <c r="H124" s="225"/>
      <c r="I124" s="226"/>
      <c r="J124" s="225">
        <f t="shared" si="9"/>
        <v>0</v>
      </c>
      <c r="K124" s="225">
        <f t="shared" si="10"/>
        <v>0</v>
      </c>
      <c r="L124" s="225">
        <f t="shared" si="11"/>
        <v>0</v>
      </c>
      <c r="M124" s="202"/>
      <c r="N124" s="460"/>
      <c r="O124" s="460"/>
    </row>
    <row r="125" spans="1:15" ht="90">
      <c r="A125" s="538"/>
      <c r="B125" s="538"/>
      <c r="C125" s="542"/>
      <c r="D125" s="236" t="s">
        <v>680</v>
      </c>
      <c r="E125" s="236" t="s">
        <v>363</v>
      </c>
      <c r="F125" s="553"/>
      <c r="G125" s="224">
        <v>2</v>
      </c>
      <c r="H125" s="225"/>
      <c r="I125" s="226"/>
      <c r="J125" s="225">
        <f t="shared" si="9"/>
        <v>0</v>
      </c>
      <c r="K125" s="225">
        <f t="shared" si="10"/>
        <v>0</v>
      </c>
      <c r="L125" s="225">
        <f t="shared" si="11"/>
        <v>0</v>
      </c>
      <c r="M125" s="202"/>
      <c r="N125" s="460"/>
      <c r="O125" s="460"/>
    </row>
    <row r="126" spans="1:15" ht="78.75">
      <c r="A126" s="238">
        <v>113</v>
      </c>
      <c r="B126" s="237" t="s">
        <v>367</v>
      </c>
      <c r="C126" s="308"/>
      <c r="D126" s="223" t="s">
        <v>685</v>
      </c>
      <c r="E126" s="223" t="s">
        <v>347</v>
      </c>
      <c r="F126" s="222" t="s">
        <v>283</v>
      </c>
      <c r="G126" s="224">
        <v>2</v>
      </c>
      <c r="H126" s="225"/>
      <c r="I126" s="226"/>
      <c r="J126" s="225">
        <f t="shared" si="9"/>
        <v>0</v>
      </c>
      <c r="K126" s="225">
        <f t="shared" si="10"/>
        <v>0</v>
      </c>
      <c r="L126" s="225">
        <f t="shared" si="11"/>
        <v>0</v>
      </c>
      <c r="M126" s="202"/>
      <c r="N126" s="460"/>
      <c r="O126" s="460"/>
    </row>
    <row r="127" spans="1:15" ht="78.75">
      <c r="A127" s="536">
        <v>114</v>
      </c>
      <c r="B127" s="539" t="s">
        <v>364</v>
      </c>
      <c r="C127" s="540"/>
      <c r="D127" s="236" t="s">
        <v>682</v>
      </c>
      <c r="E127" s="223" t="s">
        <v>347</v>
      </c>
      <c r="F127" s="239" t="s">
        <v>283</v>
      </c>
      <c r="G127" s="224">
        <v>1</v>
      </c>
      <c r="H127" s="225"/>
      <c r="I127" s="226"/>
      <c r="J127" s="225">
        <f t="shared" si="9"/>
        <v>0</v>
      </c>
      <c r="K127" s="225">
        <f t="shared" si="10"/>
        <v>0</v>
      </c>
      <c r="L127" s="225">
        <f t="shared" si="11"/>
        <v>0</v>
      </c>
      <c r="M127" s="202"/>
      <c r="N127" s="460"/>
      <c r="O127" s="460"/>
    </row>
    <row r="128" spans="1:15" ht="78.75">
      <c r="A128" s="537"/>
      <c r="B128" s="537"/>
      <c r="C128" s="541"/>
      <c r="D128" s="236" t="s">
        <v>368</v>
      </c>
      <c r="E128" s="223" t="s">
        <v>347</v>
      </c>
      <c r="F128" s="239" t="s">
        <v>283</v>
      </c>
      <c r="G128" s="224">
        <v>1</v>
      </c>
      <c r="H128" s="225"/>
      <c r="I128" s="226"/>
      <c r="J128" s="225">
        <f t="shared" si="9"/>
        <v>0</v>
      </c>
      <c r="K128" s="225">
        <f t="shared" si="10"/>
        <v>0</v>
      </c>
      <c r="L128" s="225">
        <f t="shared" si="11"/>
        <v>0</v>
      </c>
      <c r="M128" s="202"/>
      <c r="N128" s="460"/>
      <c r="O128" s="460"/>
    </row>
    <row r="129" spans="1:15" ht="78.75">
      <c r="A129" s="537"/>
      <c r="B129" s="537"/>
      <c r="C129" s="541"/>
      <c r="D129" s="236" t="s">
        <v>369</v>
      </c>
      <c r="E129" s="223" t="s">
        <v>904</v>
      </c>
      <c r="F129" s="239" t="s">
        <v>283</v>
      </c>
      <c r="G129" s="224">
        <v>1</v>
      </c>
      <c r="H129" s="225"/>
      <c r="I129" s="226"/>
      <c r="J129" s="225">
        <f t="shared" si="9"/>
        <v>0</v>
      </c>
      <c r="K129" s="225">
        <f t="shared" si="10"/>
        <v>0</v>
      </c>
      <c r="L129" s="225">
        <f t="shared" si="11"/>
        <v>0</v>
      </c>
      <c r="M129" s="202"/>
      <c r="N129" s="460"/>
      <c r="O129" s="460"/>
    </row>
    <row r="130" spans="1:15" ht="78.75">
      <c r="A130" s="538"/>
      <c r="B130" s="538"/>
      <c r="C130" s="542"/>
      <c r="D130" s="236" t="s">
        <v>370</v>
      </c>
      <c r="E130" s="223" t="s">
        <v>905</v>
      </c>
      <c r="F130" s="239" t="s">
        <v>283</v>
      </c>
      <c r="G130" s="224">
        <v>1</v>
      </c>
      <c r="H130" s="225"/>
      <c r="I130" s="226"/>
      <c r="J130" s="225">
        <f t="shared" si="9"/>
        <v>0</v>
      </c>
      <c r="K130" s="225">
        <f t="shared" si="10"/>
        <v>0</v>
      </c>
      <c r="L130" s="225">
        <f t="shared" si="11"/>
        <v>0</v>
      </c>
      <c r="M130" s="202"/>
      <c r="N130" s="460"/>
      <c r="O130" s="460"/>
    </row>
    <row r="131" spans="1:15" s="7" customFormat="1" ht="108" customHeight="1">
      <c r="A131" s="14">
        <v>115</v>
      </c>
      <c r="B131" s="14" t="s">
        <v>284</v>
      </c>
      <c r="C131" s="17"/>
      <c r="D131" s="21" t="s">
        <v>906</v>
      </c>
      <c r="E131" s="21" t="s">
        <v>907</v>
      </c>
      <c r="F131" s="355" t="s">
        <v>686</v>
      </c>
      <c r="G131" s="354">
        <v>1</v>
      </c>
      <c r="H131" s="134"/>
      <c r="I131" s="337"/>
      <c r="J131" s="134">
        <f t="shared" si="9"/>
        <v>0</v>
      </c>
      <c r="K131" s="134">
        <f t="shared" si="10"/>
        <v>0</v>
      </c>
      <c r="L131" s="134">
        <f t="shared" si="11"/>
        <v>0</v>
      </c>
      <c r="M131" s="14"/>
      <c r="N131" s="254"/>
      <c r="O131" s="254"/>
    </row>
    <row r="132" spans="1:15" s="7" customFormat="1" ht="130.5" customHeight="1">
      <c r="A132" s="14">
        <v>116</v>
      </c>
      <c r="B132" s="14" t="s">
        <v>911</v>
      </c>
      <c r="C132" s="17"/>
      <c r="D132" s="21" t="s">
        <v>371</v>
      </c>
      <c r="E132" s="21" t="s">
        <v>346</v>
      </c>
      <c r="F132" s="355" t="s">
        <v>395</v>
      </c>
      <c r="G132" s="354">
        <v>1</v>
      </c>
      <c r="H132" s="134"/>
      <c r="I132" s="337"/>
      <c r="J132" s="134">
        <f t="shared" si="9"/>
        <v>0</v>
      </c>
      <c r="K132" s="134">
        <f t="shared" si="10"/>
        <v>0</v>
      </c>
      <c r="L132" s="134">
        <f t="shared" si="11"/>
        <v>0</v>
      </c>
      <c r="M132" s="14"/>
      <c r="N132" s="254"/>
      <c r="O132" s="254"/>
    </row>
    <row r="133" spans="1:15" ht="157.5">
      <c r="A133" s="14">
        <v>117</v>
      </c>
      <c r="B133" s="240" t="s">
        <v>683</v>
      </c>
      <c r="C133" s="314" t="s">
        <v>285</v>
      </c>
      <c r="D133" s="241" t="s">
        <v>274</v>
      </c>
      <c r="E133" s="223" t="s">
        <v>473</v>
      </c>
      <c r="F133" s="240" t="s">
        <v>32</v>
      </c>
      <c r="G133" s="242">
        <v>2</v>
      </c>
      <c r="H133" s="225"/>
      <c r="I133" s="226"/>
      <c r="J133" s="225">
        <f t="shared" si="9"/>
        <v>0</v>
      </c>
      <c r="K133" s="225">
        <f t="shared" si="10"/>
        <v>0</v>
      </c>
      <c r="L133" s="225">
        <f t="shared" si="11"/>
        <v>0</v>
      </c>
      <c r="M133" s="202"/>
      <c r="N133" s="460"/>
      <c r="O133" s="460"/>
    </row>
    <row r="134" spans="1:15" ht="78.75">
      <c r="A134" s="14">
        <v>118</v>
      </c>
      <c r="B134" s="240" t="s">
        <v>372</v>
      </c>
      <c r="C134" s="314"/>
      <c r="D134" s="241" t="s">
        <v>681</v>
      </c>
      <c r="E134" s="223" t="s">
        <v>348</v>
      </c>
      <c r="F134" s="243" t="s">
        <v>315</v>
      </c>
      <c r="G134" s="242">
        <v>7</v>
      </c>
      <c r="H134" s="225"/>
      <c r="I134" s="226"/>
      <c r="J134" s="225">
        <f t="shared" si="9"/>
        <v>0</v>
      </c>
      <c r="K134" s="225">
        <f t="shared" si="10"/>
        <v>0</v>
      </c>
      <c r="L134" s="225">
        <f t="shared" si="11"/>
        <v>0</v>
      </c>
      <c r="M134" s="202"/>
      <c r="N134" s="460"/>
      <c r="O134" s="460"/>
    </row>
    <row r="135" spans="1:15" ht="78.75">
      <c r="A135" s="14">
        <v>119</v>
      </c>
      <c r="B135" s="222" t="s">
        <v>372</v>
      </c>
      <c r="C135" s="308"/>
      <c r="D135" s="223" t="s">
        <v>397</v>
      </c>
      <c r="E135" s="223" t="s">
        <v>349</v>
      </c>
      <c r="F135" s="222" t="s">
        <v>316</v>
      </c>
      <c r="G135" s="242">
        <v>6</v>
      </c>
      <c r="H135" s="225"/>
      <c r="I135" s="226"/>
      <c r="J135" s="225">
        <f t="shared" si="9"/>
        <v>0</v>
      </c>
      <c r="K135" s="225">
        <f t="shared" si="10"/>
        <v>0</v>
      </c>
      <c r="L135" s="225">
        <f t="shared" si="11"/>
        <v>0</v>
      </c>
      <c r="M135" s="202"/>
      <c r="N135" s="460"/>
      <c r="O135" s="460"/>
    </row>
    <row r="136" spans="1:15" ht="78.75">
      <c r="A136" s="14">
        <v>120</v>
      </c>
      <c r="B136" s="222" t="s">
        <v>372</v>
      </c>
      <c r="C136" s="308"/>
      <c r="D136" s="223" t="s">
        <v>373</v>
      </c>
      <c r="E136" s="223" t="s">
        <v>349</v>
      </c>
      <c r="F136" s="222" t="s">
        <v>316</v>
      </c>
      <c r="G136" s="242">
        <v>6</v>
      </c>
      <c r="H136" s="225"/>
      <c r="I136" s="226"/>
      <c r="J136" s="225">
        <f t="shared" si="9"/>
        <v>0</v>
      </c>
      <c r="K136" s="225">
        <f t="shared" si="10"/>
        <v>0</v>
      </c>
      <c r="L136" s="225">
        <f t="shared" si="11"/>
        <v>0</v>
      </c>
      <c r="M136" s="202"/>
      <c r="N136" s="460"/>
      <c r="O136" s="460"/>
    </row>
    <row r="137" spans="1:15" ht="157.5">
      <c r="A137" s="14">
        <v>121</v>
      </c>
      <c r="B137" s="240" t="s">
        <v>374</v>
      </c>
      <c r="C137" s="314" t="s">
        <v>376</v>
      </c>
      <c r="D137" s="241" t="s">
        <v>274</v>
      </c>
      <c r="E137" s="223" t="s">
        <v>474</v>
      </c>
      <c r="F137" s="222" t="s">
        <v>375</v>
      </c>
      <c r="G137" s="242">
        <v>2</v>
      </c>
      <c r="H137" s="225"/>
      <c r="I137" s="226"/>
      <c r="J137" s="225">
        <f t="shared" si="9"/>
        <v>0</v>
      </c>
      <c r="K137" s="225">
        <f t="shared" si="10"/>
        <v>0</v>
      </c>
      <c r="L137" s="225">
        <f t="shared" si="11"/>
        <v>0</v>
      </c>
      <c r="M137" s="202"/>
      <c r="N137" s="460"/>
      <c r="O137" s="460"/>
    </row>
    <row r="138" spans="1:15" ht="157.5">
      <c r="A138" s="14">
        <v>122</v>
      </c>
      <c r="B138" s="222" t="s">
        <v>684</v>
      </c>
      <c r="C138" s="314" t="s">
        <v>411</v>
      </c>
      <c r="D138" s="241"/>
      <c r="E138" s="223" t="s">
        <v>475</v>
      </c>
      <c r="F138" s="222" t="s">
        <v>377</v>
      </c>
      <c r="G138" s="242">
        <v>1</v>
      </c>
      <c r="H138" s="225"/>
      <c r="I138" s="226"/>
      <c r="J138" s="225">
        <f t="shared" si="9"/>
        <v>0</v>
      </c>
      <c r="K138" s="225">
        <f t="shared" si="10"/>
        <v>0</v>
      </c>
      <c r="L138" s="225">
        <f t="shared" si="11"/>
        <v>0</v>
      </c>
      <c r="M138" s="202"/>
      <c r="N138" s="460"/>
      <c r="O138" s="460"/>
    </row>
    <row r="139" spans="1:15" ht="157.5">
      <c r="A139" s="14">
        <v>123</v>
      </c>
      <c r="B139" s="243" t="s">
        <v>687</v>
      </c>
      <c r="C139" s="314" t="s">
        <v>688</v>
      </c>
      <c r="D139" s="241" t="s">
        <v>274</v>
      </c>
      <c r="E139" s="223" t="s">
        <v>476</v>
      </c>
      <c r="F139" s="222" t="s">
        <v>57</v>
      </c>
      <c r="G139" s="242">
        <v>2</v>
      </c>
      <c r="H139" s="225"/>
      <c r="I139" s="226"/>
      <c r="J139" s="225">
        <f t="shared" si="9"/>
        <v>0</v>
      </c>
      <c r="K139" s="225">
        <f t="shared" si="10"/>
        <v>0</v>
      </c>
      <c r="L139" s="225">
        <f t="shared" si="11"/>
        <v>0</v>
      </c>
      <c r="M139" s="202"/>
      <c r="N139" s="460"/>
      <c r="O139" s="460"/>
    </row>
    <row r="140" spans="1:15" ht="20.25">
      <c r="A140" s="202"/>
      <c r="B140" s="543" t="s">
        <v>703</v>
      </c>
      <c r="C140" s="544"/>
      <c r="D140" s="544"/>
      <c r="E140" s="545"/>
      <c r="F140" s="222"/>
      <c r="G140" s="242"/>
      <c r="H140" s="225"/>
      <c r="I140" s="226"/>
      <c r="J140" s="225"/>
      <c r="K140" s="225"/>
      <c r="L140" s="225"/>
      <c r="M140" s="202"/>
      <c r="N140" s="460"/>
      <c r="O140" s="460"/>
    </row>
    <row r="141" spans="1:15" ht="157.5">
      <c r="A141" s="202">
        <v>124</v>
      </c>
      <c r="B141" s="230" t="s">
        <v>462</v>
      </c>
      <c r="C141" s="230" t="s">
        <v>460</v>
      </c>
      <c r="D141" s="231" t="s">
        <v>459</v>
      </c>
      <c r="E141" s="21" t="s">
        <v>245</v>
      </c>
      <c r="F141" s="230" t="s">
        <v>26</v>
      </c>
      <c r="G141" s="242">
        <v>5</v>
      </c>
      <c r="H141" s="315"/>
      <c r="I141" s="342"/>
      <c r="J141" s="315">
        <f t="shared" si="9"/>
        <v>0</v>
      </c>
      <c r="K141" s="315">
        <f t="shared" si="10"/>
        <v>0</v>
      </c>
      <c r="L141" s="315">
        <f t="shared" si="11"/>
        <v>0</v>
      </c>
      <c r="M141" s="341"/>
      <c r="N141" s="460"/>
      <c r="O141" s="460"/>
    </row>
    <row r="142" spans="1:15" ht="158.25" thickBot="1">
      <c r="A142" s="202">
        <v>125</v>
      </c>
      <c r="B142" s="230" t="s">
        <v>463</v>
      </c>
      <c r="C142" s="230" t="s">
        <v>461</v>
      </c>
      <c r="D142" s="231" t="s">
        <v>459</v>
      </c>
      <c r="E142" s="21" t="s">
        <v>245</v>
      </c>
      <c r="F142" s="230" t="s">
        <v>26</v>
      </c>
      <c r="G142" s="242">
        <v>3</v>
      </c>
      <c r="H142" s="225"/>
      <c r="I142" s="226"/>
      <c r="J142" s="225">
        <f t="shared" si="9"/>
        <v>0</v>
      </c>
      <c r="K142" s="315">
        <f t="shared" si="10"/>
        <v>0</v>
      </c>
      <c r="L142" s="315">
        <f t="shared" si="11"/>
        <v>0</v>
      </c>
      <c r="M142" s="202"/>
      <c r="N142" s="460"/>
      <c r="O142" s="460"/>
    </row>
    <row r="143" spans="1:13" ht="16.5" thickBot="1">
      <c r="A143" s="546" t="s">
        <v>11</v>
      </c>
      <c r="B143" s="547"/>
      <c r="C143" s="547"/>
      <c r="D143" s="547"/>
      <c r="E143" s="547"/>
      <c r="F143" s="547"/>
      <c r="G143" s="547"/>
      <c r="H143" s="548"/>
      <c r="I143" s="340"/>
      <c r="J143" s="425"/>
      <c r="K143" s="427">
        <f>SUM(K10:K142)</f>
        <v>0</v>
      </c>
      <c r="L143" s="428">
        <f>SUM(L10:L142)</f>
        <v>0</v>
      </c>
      <c r="M143" s="426"/>
    </row>
    <row r="146" spans="7:10" ht="12.75">
      <c r="G146" s="504" t="s">
        <v>342</v>
      </c>
      <c r="H146" s="498"/>
      <c r="I146" s="498"/>
      <c r="J146" s="498"/>
    </row>
  </sheetData>
  <sheetProtection/>
  <protectedRanges>
    <protectedRange sqref="C53:C77 G53:G93 B53:B93 D53:E93" name="Rozstęp1_2"/>
    <protectedRange sqref="F53:F88 F90:F93 C78:C93" name="Rozstęp1_4"/>
  </protectedRanges>
  <mergeCells count="16">
    <mergeCell ref="G146:J146"/>
    <mergeCell ref="B140:E140"/>
    <mergeCell ref="A143:H143"/>
    <mergeCell ref="B94:E94"/>
    <mergeCell ref="A121:E121"/>
    <mergeCell ref="A123:A125"/>
    <mergeCell ref="B123:B125"/>
    <mergeCell ref="C123:C125"/>
    <mergeCell ref="F123:F125"/>
    <mergeCell ref="B4:M4"/>
    <mergeCell ref="B6:E6"/>
    <mergeCell ref="D7:E7"/>
    <mergeCell ref="A9:E9"/>
    <mergeCell ref="A127:A130"/>
    <mergeCell ref="B127:B130"/>
    <mergeCell ref="C127:C1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T7" sqref="T7:U7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32.57421875" style="1" customWidth="1"/>
    <col min="4" max="4" width="25.57421875" style="1" customWidth="1"/>
    <col min="5" max="5" width="8.421875" style="1" customWidth="1"/>
    <col min="6" max="6" width="7.57421875" style="298" customWidth="1"/>
    <col min="7" max="7" width="7.421875" style="298" hidden="1" customWidth="1"/>
    <col min="8" max="8" width="9.421875" style="298" hidden="1" customWidth="1"/>
    <col min="9" max="9" width="7.421875" style="298" hidden="1" customWidth="1"/>
    <col min="10" max="10" width="8.421875" style="298" hidden="1" customWidth="1"/>
    <col min="11" max="13" width="8.57421875" style="298" hidden="1" customWidth="1"/>
    <col min="14" max="14" width="8.421875" style="119" customWidth="1"/>
    <col min="15" max="15" width="7.421875" style="120" customWidth="1"/>
    <col min="16" max="17" width="10.00390625" style="119" customWidth="1"/>
    <col min="18" max="18" width="13.421875" style="119" customWidth="1"/>
    <col min="19" max="19" width="14.00390625" style="93" customWidth="1"/>
    <col min="20" max="20" width="17.8515625" style="1" customWidth="1"/>
    <col min="21" max="21" width="24.7109375" style="1" customWidth="1"/>
    <col min="22" max="16384" width="9.140625" style="1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1"/>
      <c r="O2" s="162"/>
      <c r="P2" s="163"/>
      <c r="Q2" s="163"/>
      <c r="R2" s="164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67"/>
      <c r="O3" s="162"/>
      <c r="P3" s="163"/>
      <c r="Q3" s="163"/>
      <c r="R3" s="132" t="s">
        <v>880</v>
      </c>
      <c r="S3" s="165"/>
    </row>
    <row r="4" spans="1:19" ht="15.75">
      <c r="A4" s="48"/>
      <c r="B4" s="39" t="s">
        <v>879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67"/>
      <c r="O4" s="162"/>
      <c r="P4" s="163"/>
      <c r="Q4" s="163"/>
      <c r="R4" s="163"/>
      <c r="S4" s="165"/>
    </row>
    <row r="5" spans="1:19" ht="18">
      <c r="A5" s="48"/>
      <c r="B5" s="58" t="s">
        <v>440</v>
      </c>
      <c r="C5" s="316"/>
      <c r="D5" s="316"/>
      <c r="E5" s="41"/>
      <c r="F5" s="71"/>
      <c r="G5" s="502" t="s">
        <v>491</v>
      </c>
      <c r="H5" s="503"/>
      <c r="I5" s="508"/>
      <c r="J5" s="509" t="s">
        <v>352</v>
      </c>
      <c r="K5" s="526"/>
      <c r="L5" s="526"/>
      <c r="M5" s="520"/>
      <c r="N5" s="168"/>
      <c r="O5" s="169"/>
      <c r="P5" s="168"/>
      <c r="Q5" s="168"/>
      <c r="R5" s="168"/>
      <c r="S5" s="170"/>
    </row>
    <row r="6" spans="1:21" ht="14.25">
      <c r="A6" s="273"/>
      <c r="B6" s="258"/>
      <c r="C6" s="555" t="s">
        <v>325</v>
      </c>
      <c r="D6" s="556"/>
      <c r="E6" s="274"/>
      <c r="F6" s="248"/>
      <c r="G6" s="248"/>
      <c r="H6" s="248"/>
      <c r="I6" s="248"/>
      <c r="J6" s="248" t="s">
        <v>490</v>
      </c>
      <c r="K6" s="255"/>
      <c r="L6" s="529" t="s">
        <v>396</v>
      </c>
      <c r="M6" s="508"/>
      <c r="N6" s="275"/>
      <c r="O6" s="276"/>
      <c r="P6" s="275"/>
      <c r="Q6" s="275"/>
      <c r="R6" s="275"/>
      <c r="S6" s="277"/>
      <c r="T6" s="460"/>
      <c r="U6" s="460"/>
    </row>
    <row r="7" spans="1:21" ht="114.75">
      <c r="A7" s="278" t="s">
        <v>4</v>
      </c>
      <c r="B7" s="278" t="s">
        <v>908</v>
      </c>
      <c r="C7" s="278" t="s">
        <v>5</v>
      </c>
      <c r="D7" s="248" t="s">
        <v>110</v>
      </c>
      <c r="E7" s="278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79" t="s">
        <v>321</v>
      </c>
      <c r="O7" s="280" t="s">
        <v>8</v>
      </c>
      <c r="P7" s="250" t="s">
        <v>322</v>
      </c>
      <c r="Q7" s="281" t="s">
        <v>323</v>
      </c>
      <c r="R7" s="279" t="s">
        <v>324</v>
      </c>
      <c r="S7" s="282" t="s">
        <v>3</v>
      </c>
      <c r="T7" s="248" t="s">
        <v>894</v>
      </c>
      <c r="U7" s="248" t="s">
        <v>903</v>
      </c>
    </row>
    <row r="8" spans="1:21" ht="169.5">
      <c r="A8" s="42">
        <v>1</v>
      </c>
      <c r="B8" s="468" t="s">
        <v>123</v>
      </c>
      <c r="C8" s="55" t="s">
        <v>441</v>
      </c>
      <c r="D8" s="55" t="s">
        <v>99</v>
      </c>
      <c r="E8" s="45" t="s">
        <v>128</v>
      </c>
      <c r="F8" s="197">
        <f aca="true" t="shared" si="0" ref="F8:F13">SUM(G8:M8)</f>
        <v>4</v>
      </c>
      <c r="G8" s="95"/>
      <c r="H8" s="97"/>
      <c r="I8" s="99"/>
      <c r="J8" s="101"/>
      <c r="K8" s="103"/>
      <c r="L8" s="105">
        <v>4</v>
      </c>
      <c r="M8" s="105"/>
      <c r="N8" s="173"/>
      <c r="O8" s="174"/>
      <c r="P8" s="134">
        <f aca="true" t="shared" si="1" ref="P8:P13">ROUND(N8*(1+O8),2)</f>
        <v>0</v>
      </c>
      <c r="Q8" s="212">
        <f aca="true" t="shared" si="2" ref="Q8:Q13">N8*F8</f>
        <v>0</v>
      </c>
      <c r="R8" s="173">
        <f aca="true" t="shared" si="3" ref="R8:R13">P8*F8</f>
        <v>0</v>
      </c>
      <c r="S8" s="86"/>
      <c r="T8" s="460"/>
      <c r="U8" s="460"/>
    </row>
    <row r="9" spans="1:21" ht="67.5" customHeight="1">
      <c r="A9" s="42">
        <v>2</v>
      </c>
      <c r="B9" s="468" t="s">
        <v>124</v>
      </c>
      <c r="C9" s="55" t="s">
        <v>442</v>
      </c>
      <c r="D9" s="55" t="s">
        <v>493</v>
      </c>
      <c r="E9" s="46" t="s">
        <v>53</v>
      </c>
      <c r="F9" s="197">
        <f t="shared" si="0"/>
        <v>5</v>
      </c>
      <c r="G9" s="95"/>
      <c r="H9" s="97"/>
      <c r="I9" s="99"/>
      <c r="J9" s="101"/>
      <c r="K9" s="103">
        <v>4</v>
      </c>
      <c r="L9" s="105">
        <v>1</v>
      </c>
      <c r="M9" s="105"/>
      <c r="N9" s="173"/>
      <c r="O9" s="174"/>
      <c r="P9" s="134">
        <f t="shared" si="1"/>
        <v>0</v>
      </c>
      <c r="Q9" s="212">
        <f t="shared" si="2"/>
        <v>0</v>
      </c>
      <c r="R9" s="173">
        <f t="shared" si="3"/>
        <v>0</v>
      </c>
      <c r="S9" s="86"/>
      <c r="T9" s="460"/>
      <c r="U9" s="460"/>
    </row>
    <row r="10" spans="1:21" ht="52.5">
      <c r="A10" s="295">
        <v>3</v>
      </c>
      <c r="B10" s="468" t="s">
        <v>125</v>
      </c>
      <c r="C10" s="56" t="s">
        <v>54</v>
      </c>
      <c r="D10" s="56"/>
      <c r="E10" s="43" t="s">
        <v>130</v>
      </c>
      <c r="F10" s="197">
        <f t="shared" si="0"/>
        <v>7</v>
      </c>
      <c r="G10" s="95"/>
      <c r="H10" s="97"/>
      <c r="I10" s="99"/>
      <c r="J10" s="101"/>
      <c r="K10" s="103">
        <v>7</v>
      </c>
      <c r="L10" s="103"/>
      <c r="M10" s="103"/>
      <c r="N10" s="160"/>
      <c r="O10" s="156"/>
      <c r="P10" s="134">
        <f t="shared" si="1"/>
        <v>0</v>
      </c>
      <c r="Q10" s="212">
        <f t="shared" si="2"/>
        <v>0</v>
      </c>
      <c r="R10" s="173">
        <f t="shared" si="3"/>
        <v>0</v>
      </c>
      <c r="S10" s="44"/>
      <c r="T10" s="460"/>
      <c r="U10" s="460"/>
    </row>
    <row r="11" spans="1:21" ht="36">
      <c r="A11" s="68">
        <v>4</v>
      </c>
      <c r="B11" s="469" t="s">
        <v>126</v>
      </c>
      <c r="C11" s="57" t="s">
        <v>101</v>
      </c>
      <c r="D11" s="57"/>
      <c r="E11" s="47" t="s">
        <v>9</v>
      </c>
      <c r="F11" s="197">
        <f t="shared" si="0"/>
        <v>10</v>
      </c>
      <c r="G11" s="95"/>
      <c r="H11" s="97"/>
      <c r="I11" s="99"/>
      <c r="J11" s="101"/>
      <c r="K11" s="103">
        <v>10</v>
      </c>
      <c r="L11" s="105"/>
      <c r="M11" s="105"/>
      <c r="N11" s="317"/>
      <c r="O11" s="157"/>
      <c r="P11" s="134">
        <f t="shared" si="1"/>
        <v>0</v>
      </c>
      <c r="Q11" s="212">
        <f t="shared" si="2"/>
        <v>0</v>
      </c>
      <c r="R11" s="173">
        <f t="shared" si="3"/>
        <v>0</v>
      </c>
      <c r="S11" s="46"/>
      <c r="T11" s="460"/>
      <c r="U11" s="460"/>
    </row>
    <row r="12" spans="1:21" ht="48" customHeight="1">
      <c r="A12" s="295">
        <v>5</v>
      </c>
      <c r="B12" s="468" t="s">
        <v>127</v>
      </c>
      <c r="C12" s="55" t="s">
        <v>55</v>
      </c>
      <c r="D12" s="55"/>
      <c r="E12" s="46" t="s">
        <v>9</v>
      </c>
      <c r="F12" s="197">
        <f t="shared" si="0"/>
        <v>2</v>
      </c>
      <c r="G12" s="95"/>
      <c r="H12" s="97"/>
      <c r="I12" s="99"/>
      <c r="J12" s="101"/>
      <c r="K12" s="103">
        <v>2</v>
      </c>
      <c r="L12" s="103"/>
      <c r="M12" s="103"/>
      <c r="N12" s="318"/>
      <c r="O12" s="158"/>
      <c r="P12" s="134">
        <f t="shared" si="1"/>
        <v>0</v>
      </c>
      <c r="Q12" s="212">
        <f t="shared" si="2"/>
        <v>0</v>
      </c>
      <c r="R12" s="173">
        <f t="shared" si="3"/>
        <v>0</v>
      </c>
      <c r="S12" s="46"/>
      <c r="T12" s="460"/>
      <c r="U12" s="460"/>
    </row>
    <row r="13" spans="1:21" ht="86.25" customHeight="1">
      <c r="A13" s="68">
        <v>6</v>
      </c>
      <c r="B13" s="469" t="s">
        <v>492</v>
      </c>
      <c r="C13" s="85" t="s">
        <v>100</v>
      </c>
      <c r="D13" s="85"/>
      <c r="E13" s="84" t="s">
        <v>130</v>
      </c>
      <c r="F13" s="197">
        <f t="shared" si="0"/>
        <v>10</v>
      </c>
      <c r="G13" s="95"/>
      <c r="H13" s="97"/>
      <c r="I13" s="99"/>
      <c r="J13" s="101"/>
      <c r="K13" s="103">
        <v>10</v>
      </c>
      <c r="L13" s="105"/>
      <c r="M13" s="105"/>
      <c r="N13" s="319"/>
      <c r="O13" s="159"/>
      <c r="P13" s="134">
        <f t="shared" si="1"/>
        <v>0</v>
      </c>
      <c r="Q13" s="212">
        <f t="shared" si="2"/>
        <v>0</v>
      </c>
      <c r="R13" s="173">
        <f t="shared" si="3"/>
        <v>0</v>
      </c>
      <c r="S13" s="44"/>
      <c r="T13" s="467"/>
      <c r="U13" s="467"/>
    </row>
    <row r="14" spans="1:21" ht="25.5" customHeight="1">
      <c r="A14" s="554" t="s">
        <v>11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213">
        <f>SUM(Q8:Q13)</f>
        <v>0</v>
      </c>
      <c r="R14" s="213">
        <f>SUM(R8:R13)</f>
        <v>0</v>
      </c>
      <c r="S14" s="175"/>
      <c r="T14" s="119"/>
      <c r="U14" s="119"/>
    </row>
    <row r="15" spans="1:19" ht="12.75">
      <c r="A15" s="48"/>
      <c r="B15" s="48"/>
      <c r="C15" s="48"/>
      <c r="D15" s="48"/>
      <c r="E15" s="48"/>
      <c r="F15" s="78"/>
      <c r="G15" s="78"/>
      <c r="H15" s="78"/>
      <c r="I15" s="78"/>
      <c r="J15" s="78"/>
      <c r="K15" s="78"/>
      <c r="L15" s="78"/>
      <c r="M15" s="78"/>
      <c r="N15" s="163"/>
      <c r="O15" s="162"/>
      <c r="P15" s="163"/>
      <c r="Q15" s="163"/>
      <c r="R15" s="163"/>
      <c r="S15" s="165"/>
    </row>
    <row r="16" spans="1:21" ht="27.75" customHeight="1">
      <c r="A16" s="48"/>
      <c r="B16" s="58"/>
      <c r="C16" s="58"/>
      <c r="D16" s="504" t="s">
        <v>342</v>
      </c>
      <c r="E16" s="498"/>
      <c r="F16" s="498"/>
      <c r="G16" s="498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361"/>
      <c r="U16" s="361"/>
    </row>
    <row r="17" spans="1:19" ht="15.7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4"/>
      <c r="O17" s="171"/>
      <c r="P17" s="164"/>
      <c r="Q17" s="164"/>
      <c r="R17" s="164"/>
      <c r="S17" s="172"/>
    </row>
    <row r="18" spans="1:19" ht="18.75" customHeight="1">
      <c r="A18" s="48"/>
      <c r="B18" s="58"/>
      <c r="C18" s="58"/>
      <c r="D18" s="58"/>
      <c r="E18" s="58"/>
      <c r="F18" s="80"/>
      <c r="G18" s="80"/>
      <c r="H18" s="80"/>
      <c r="I18" s="80"/>
      <c r="J18" s="80"/>
      <c r="K18" s="80"/>
      <c r="L18" s="80"/>
      <c r="M18" s="80"/>
      <c r="N18" s="164"/>
      <c r="O18" s="171"/>
      <c r="P18" s="164"/>
      <c r="Q18" s="164"/>
      <c r="R18" s="164"/>
      <c r="S18" s="172"/>
    </row>
    <row r="19" spans="1:19" ht="20.25" customHeight="1">
      <c r="A19" s="48"/>
      <c r="B19" s="58"/>
      <c r="C19" s="58"/>
      <c r="D19" s="58"/>
      <c r="E19" s="58"/>
      <c r="F19" s="80"/>
      <c r="G19" s="80"/>
      <c r="H19" s="80"/>
      <c r="I19" s="80"/>
      <c r="J19" s="80"/>
      <c r="K19" s="80"/>
      <c r="L19" s="80"/>
      <c r="M19" s="80"/>
      <c r="N19" s="164"/>
      <c r="O19" s="171"/>
      <c r="P19" s="164"/>
      <c r="Q19" s="164"/>
      <c r="R19" s="164"/>
      <c r="S19" s="172"/>
    </row>
    <row r="20" spans="2:19" ht="12.75">
      <c r="B20" s="67"/>
      <c r="C20" s="67"/>
      <c r="D20" s="67"/>
      <c r="E20" s="67"/>
      <c r="F20" s="81"/>
      <c r="G20" s="81"/>
      <c r="H20" s="81"/>
      <c r="I20" s="81"/>
      <c r="J20" s="81"/>
      <c r="K20" s="81"/>
      <c r="L20" s="81"/>
      <c r="M20" s="81"/>
      <c r="N20" s="129"/>
      <c r="O20" s="130"/>
      <c r="P20" s="129"/>
      <c r="Q20" s="129"/>
      <c r="R20" s="129"/>
      <c r="S20" s="92"/>
    </row>
    <row r="21" ht="12.75">
      <c r="B21" s="7"/>
    </row>
  </sheetData>
  <sheetProtection/>
  <mergeCells count="6">
    <mergeCell ref="A14:P14"/>
    <mergeCell ref="C6:D6"/>
    <mergeCell ref="D16:S16"/>
    <mergeCell ref="J5:M5"/>
    <mergeCell ref="G5:I5"/>
    <mergeCell ref="L6:M6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16" max="18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9.57421875" style="0" customWidth="1"/>
    <col min="4" max="4" width="28.57421875" style="0" customWidth="1"/>
    <col min="5" max="5" width="10.421875" style="0" customWidth="1"/>
    <col min="6" max="6" width="7.57421875" style="63" customWidth="1"/>
    <col min="7" max="13" width="7.57421875" style="63" hidden="1" customWidth="1"/>
    <col min="14" max="14" width="11.421875" style="119" customWidth="1"/>
    <col min="15" max="15" width="7.421875" style="120" customWidth="1"/>
    <col min="16" max="17" width="9.57421875" style="119" customWidth="1"/>
    <col min="18" max="18" width="10.421875" style="119" customWidth="1"/>
    <col min="19" max="19" width="15.57421875" style="93" customWidth="1"/>
    <col min="20" max="20" width="12.8515625" style="0" customWidth="1"/>
    <col min="21" max="21" width="20.28125" style="0" customWidth="1"/>
  </cols>
  <sheetData>
    <row r="1" ht="12.75">
      <c r="B1" s="293" t="s">
        <v>344</v>
      </c>
    </row>
    <row r="2" spans="1:19" ht="12.75">
      <c r="A2" s="48"/>
      <c r="B2" s="293" t="s">
        <v>345</v>
      </c>
      <c r="C2" s="38"/>
      <c r="D2" s="38"/>
      <c r="E2" s="38"/>
      <c r="F2" s="76"/>
      <c r="G2" s="76"/>
      <c r="H2" s="76"/>
      <c r="I2" s="76"/>
      <c r="J2" s="76"/>
      <c r="K2" s="76"/>
      <c r="L2" s="76"/>
      <c r="M2" s="76"/>
      <c r="N2" s="166"/>
      <c r="O2" s="162"/>
      <c r="P2" s="163"/>
      <c r="Q2" s="163"/>
      <c r="R2" s="163" t="s">
        <v>2</v>
      </c>
      <c r="S2" s="165"/>
    </row>
    <row r="3" spans="1:19" ht="15.75">
      <c r="A3" s="48"/>
      <c r="B3" s="39" t="s">
        <v>12</v>
      </c>
      <c r="C3" s="40"/>
      <c r="D3" s="40"/>
      <c r="E3" s="40"/>
      <c r="F3" s="77"/>
      <c r="G3" s="77"/>
      <c r="H3" s="77"/>
      <c r="I3" s="77"/>
      <c r="J3" s="77"/>
      <c r="K3" s="77"/>
      <c r="L3" s="77"/>
      <c r="M3" s="77"/>
      <c r="N3" s="177"/>
      <c r="O3" s="162"/>
      <c r="P3" s="163"/>
      <c r="Q3" s="163"/>
      <c r="R3" s="132" t="s">
        <v>880</v>
      </c>
      <c r="S3" s="165"/>
    </row>
    <row r="4" spans="1:19" ht="15.75">
      <c r="A4" s="48"/>
      <c r="B4" s="39" t="s">
        <v>879</v>
      </c>
      <c r="C4" s="40"/>
      <c r="D4" s="40"/>
      <c r="E4" s="40"/>
      <c r="F4" s="77"/>
      <c r="G4" s="77"/>
      <c r="H4" s="77"/>
      <c r="I4" s="77"/>
      <c r="J4" s="77"/>
      <c r="K4" s="77"/>
      <c r="L4" s="77"/>
      <c r="M4" s="77"/>
      <c r="N4" s="177"/>
      <c r="O4" s="162"/>
      <c r="P4" s="163"/>
      <c r="Q4" s="163"/>
      <c r="R4" s="163"/>
      <c r="S4" s="165"/>
    </row>
    <row r="5" spans="1:19" ht="15.75" customHeight="1">
      <c r="A5" s="48"/>
      <c r="B5" s="40" t="s">
        <v>166</v>
      </c>
      <c r="C5" s="41"/>
      <c r="D5" s="356"/>
      <c r="E5" s="41"/>
      <c r="F5" s="71"/>
      <c r="G5" s="502" t="s">
        <v>705</v>
      </c>
      <c r="H5" s="503"/>
      <c r="I5" s="508"/>
      <c r="J5" s="509" t="s">
        <v>352</v>
      </c>
      <c r="K5" s="526"/>
      <c r="L5" s="526"/>
      <c r="M5" s="520"/>
      <c r="N5" s="168"/>
      <c r="O5" s="169"/>
      <c r="P5" s="168"/>
      <c r="Q5" s="168"/>
      <c r="R5" s="168"/>
      <c r="S5" s="170"/>
    </row>
    <row r="6" spans="1:21" ht="15.75" customHeight="1">
      <c r="A6" s="273"/>
      <c r="B6" s="285"/>
      <c r="C6" s="555" t="s">
        <v>325</v>
      </c>
      <c r="D6" s="559"/>
      <c r="E6" s="274"/>
      <c r="F6" s="248"/>
      <c r="G6" s="248"/>
      <c r="H6" s="248"/>
      <c r="I6" s="248"/>
      <c r="J6" s="248" t="s">
        <v>704</v>
      </c>
      <c r="K6" s="248"/>
      <c r="L6" s="529" t="s">
        <v>396</v>
      </c>
      <c r="M6" s="520"/>
      <c r="N6" s="275"/>
      <c r="O6" s="276"/>
      <c r="P6" s="275"/>
      <c r="Q6" s="275"/>
      <c r="R6" s="275"/>
      <c r="S6" s="277"/>
      <c r="T6" s="470"/>
      <c r="U6" s="470"/>
    </row>
    <row r="7" spans="1:21" ht="140.25">
      <c r="A7" s="282" t="s">
        <v>4</v>
      </c>
      <c r="B7" s="282" t="s">
        <v>889</v>
      </c>
      <c r="C7" s="282" t="s">
        <v>5</v>
      </c>
      <c r="D7" s="248" t="s">
        <v>110</v>
      </c>
      <c r="E7" s="282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283" t="s">
        <v>329</v>
      </c>
      <c r="O7" s="284" t="s">
        <v>8</v>
      </c>
      <c r="P7" s="250" t="s">
        <v>322</v>
      </c>
      <c r="Q7" s="250" t="s">
        <v>323</v>
      </c>
      <c r="R7" s="283" t="s">
        <v>324</v>
      </c>
      <c r="S7" s="282" t="s">
        <v>3</v>
      </c>
      <c r="T7" s="248" t="s">
        <v>894</v>
      </c>
      <c r="U7" s="248" t="s">
        <v>903</v>
      </c>
    </row>
    <row r="8" spans="1:21" ht="168">
      <c r="A8" s="323">
        <v>1</v>
      </c>
      <c r="B8" s="43" t="s">
        <v>885</v>
      </c>
      <c r="C8" s="56" t="s">
        <v>117</v>
      </c>
      <c r="D8" s="56" t="s">
        <v>116</v>
      </c>
      <c r="E8" s="44" t="s">
        <v>20</v>
      </c>
      <c r="F8" s="17">
        <f>SUM(G8:M8)</f>
        <v>10</v>
      </c>
      <c r="G8" s="95">
        <v>0</v>
      </c>
      <c r="H8" s="97"/>
      <c r="I8" s="99">
        <v>10</v>
      </c>
      <c r="J8" s="101"/>
      <c r="K8" s="103"/>
      <c r="L8" s="103"/>
      <c r="M8" s="103"/>
      <c r="N8" s="160"/>
      <c r="O8" s="156"/>
      <c r="P8" s="160">
        <f>ROUND(N8*(1+O8),2)</f>
        <v>0</v>
      </c>
      <c r="Q8" s="160">
        <f>N8*F8</f>
        <v>0</v>
      </c>
      <c r="R8" s="160">
        <f>P8*F8</f>
        <v>0</v>
      </c>
      <c r="S8" s="44"/>
      <c r="T8" s="470"/>
      <c r="U8" s="470"/>
    </row>
    <row r="9" spans="1:19" ht="21" customHeight="1">
      <c r="A9" s="554" t="s">
        <v>11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213">
        <f>SUM(Q8:Q8)</f>
        <v>0</v>
      </c>
      <c r="R9" s="213">
        <f>SUM(R8:R8)</f>
        <v>0</v>
      </c>
      <c r="S9" s="165"/>
    </row>
    <row r="10" spans="1:19" ht="12.75">
      <c r="A10" s="48"/>
      <c r="B10" s="48"/>
      <c r="C10" s="48"/>
      <c r="D10" s="48"/>
      <c r="E10" s="48"/>
      <c r="F10" s="78"/>
      <c r="G10" s="78"/>
      <c r="H10" s="78"/>
      <c r="I10" s="78"/>
      <c r="J10" s="78"/>
      <c r="K10" s="78"/>
      <c r="L10" s="78"/>
      <c r="M10" s="78"/>
      <c r="N10" s="163"/>
      <c r="O10" s="162"/>
      <c r="P10" s="163"/>
      <c r="Q10" s="163"/>
      <c r="R10" s="163"/>
      <c r="S10" s="165"/>
    </row>
    <row r="11" spans="1:20" ht="60" customHeight="1">
      <c r="A11" s="59"/>
      <c r="B11" s="59"/>
      <c r="C11" s="59"/>
      <c r="D11" s="59"/>
      <c r="E11" s="59"/>
      <c r="F11" s="79"/>
      <c r="G11" s="79"/>
      <c r="H11" s="79"/>
      <c r="I11" s="79"/>
      <c r="J11" s="79"/>
      <c r="K11" s="79"/>
      <c r="L11" s="79"/>
      <c r="M11" s="79"/>
      <c r="N11" s="504" t="s">
        <v>342</v>
      </c>
      <c r="O11" s="560"/>
      <c r="P11" s="560"/>
      <c r="Q11" s="560"/>
      <c r="R11" s="214"/>
      <c r="S11" s="165"/>
      <c r="T11" s="2"/>
    </row>
    <row r="12" spans="1:20" ht="12.75">
      <c r="A12" s="59"/>
      <c r="B12" s="59"/>
      <c r="C12" s="59"/>
      <c r="D12" s="59"/>
      <c r="E12" s="59"/>
      <c r="F12" s="79"/>
      <c r="G12" s="79"/>
      <c r="H12" s="79"/>
      <c r="I12" s="79"/>
      <c r="J12" s="79"/>
      <c r="K12" s="79"/>
      <c r="L12" s="79"/>
      <c r="M12" s="79"/>
      <c r="N12" s="163"/>
      <c r="O12" s="162"/>
      <c r="P12" s="163"/>
      <c r="Q12" s="163"/>
      <c r="R12" s="163"/>
      <c r="S12" s="165"/>
      <c r="T12" s="2"/>
    </row>
    <row r="13" spans="1:20" ht="12.75">
      <c r="A13" s="48"/>
      <c r="B13" s="58"/>
      <c r="C13" s="58"/>
      <c r="D13" s="58"/>
      <c r="E13" s="58"/>
      <c r="F13" s="80"/>
      <c r="G13" s="80"/>
      <c r="H13" s="80"/>
      <c r="I13" s="80"/>
      <c r="J13" s="80"/>
      <c r="K13" s="80"/>
      <c r="L13" s="80"/>
      <c r="M13" s="80"/>
      <c r="N13" s="163"/>
      <c r="O13" s="162"/>
      <c r="P13" s="163"/>
      <c r="Q13" s="163"/>
      <c r="R13" s="163"/>
      <c r="S13" s="165"/>
      <c r="T13" s="1"/>
    </row>
    <row r="14" spans="1:19" ht="24" customHeight="1">
      <c r="A14" s="48"/>
      <c r="B14" s="58"/>
      <c r="C14" s="58"/>
      <c r="D14" s="58"/>
      <c r="E14" s="58"/>
      <c r="F14" s="80"/>
      <c r="G14" s="80"/>
      <c r="H14" s="80"/>
      <c r="I14" s="80"/>
      <c r="J14" s="80"/>
      <c r="K14" s="80"/>
      <c r="L14" s="80"/>
      <c r="M14" s="80"/>
      <c r="N14" s="558"/>
      <c r="O14" s="558"/>
      <c r="P14" s="558"/>
      <c r="Q14" s="558"/>
      <c r="R14" s="558"/>
      <c r="S14" s="165"/>
    </row>
    <row r="15" spans="1:19" ht="19.5" customHeight="1">
      <c r="A15" s="48"/>
      <c r="B15" s="58"/>
      <c r="C15" s="58"/>
      <c r="D15" s="58"/>
      <c r="E15" s="58"/>
      <c r="F15" s="80"/>
      <c r="G15" s="80"/>
      <c r="H15" s="80"/>
      <c r="I15" s="80"/>
      <c r="J15" s="80"/>
      <c r="K15" s="80"/>
      <c r="L15" s="80"/>
      <c r="M15" s="80"/>
      <c r="N15" s="163"/>
      <c r="O15" s="162"/>
      <c r="P15" s="163"/>
      <c r="Q15" s="163"/>
      <c r="R15" s="163"/>
      <c r="S15" s="165"/>
    </row>
    <row r="16" spans="1:19" ht="24" customHeight="1">
      <c r="A16" s="48"/>
      <c r="B16" s="58"/>
      <c r="C16" s="58"/>
      <c r="D16" s="58"/>
      <c r="E16" s="58"/>
      <c r="F16" s="80"/>
      <c r="G16" s="80"/>
      <c r="H16" s="80"/>
      <c r="I16" s="80"/>
      <c r="J16" s="80"/>
      <c r="K16" s="80"/>
      <c r="L16" s="80"/>
      <c r="M16" s="80"/>
      <c r="N16" s="163"/>
      <c r="O16" s="162"/>
      <c r="P16" s="163"/>
      <c r="Q16" s="163"/>
      <c r="R16" s="163"/>
      <c r="S16" s="165"/>
    </row>
    <row r="17" spans="1:19" ht="17.25" customHeight="1">
      <c r="A17" s="48"/>
      <c r="B17" s="58"/>
      <c r="C17" s="58"/>
      <c r="D17" s="58"/>
      <c r="E17" s="58"/>
      <c r="F17" s="80"/>
      <c r="G17" s="80"/>
      <c r="H17" s="80"/>
      <c r="I17" s="80"/>
      <c r="J17" s="80"/>
      <c r="K17" s="80"/>
      <c r="L17" s="80"/>
      <c r="M17" s="80"/>
      <c r="N17" s="163"/>
      <c r="O17" s="162"/>
      <c r="P17" s="163"/>
      <c r="Q17" s="163"/>
      <c r="R17" s="163"/>
      <c r="S17" s="165"/>
    </row>
    <row r="19" ht="12.75">
      <c r="B19" s="7"/>
    </row>
  </sheetData>
  <sheetProtection/>
  <mergeCells count="7">
    <mergeCell ref="A9:P9"/>
    <mergeCell ref="N14:R14"/>
    <mergeCell ref="C6:D6"/>
    <mergeCell ref="N11:Q11"/>
    <mergeCell ref="G5:I5"/>
    <mergeCell ref="J5:M5"/>
    <mergeCell ref="L6:M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24.57421875" style="0" customWidth="1"/>
    <col min="3" max="3" width="28.8515625" style="0" customWidth="1"/>
    <col min="4" max="4" width="23.57421875" style="0" customWidth="1"/>
    <col min="5" max="5" width="7.57421875" style="0" bestFit="1" customWidth="1"/>
    <col min="6" max="6" width="9.57421875" style="63" customWidth="1"/>
    <col min="7" max="7" width="9.421875" style="63" hidden="1" customWidth="1"/>
    <col min="8" max="8" width="8.57421875" style="63" hidden="1" customWidth="1"/>
    <col min="9" max="9" width="9.421875" style="63" hidden="1" customWidth="1"/>
    <col min="10" max="10" width="8.57421875" style="63" hidden="1" customWidth="1"/>
    <col min="11" max="13" width="8.421875" style="63" hidden="1" customWidth="1"/>
    <col min="14" max="14" width="12.421875" style="53" customWidth="1"/>
    <col min="15" max="15" width="9.57421875" style="53" customWidth="1"/>
    <col min="16" max="16" width="10.00390625" style="128" customWidth="1"/>
    <col min="17" max="17" width="13.421875" style="128" customWidth="1"/>
    <col min="18" max="18" width="12.57421875" style="128" customWidth="1"/>
    <col min="19" max="19" width="12.421875" style="53" customWidth="1"/>
    <col min="20" max="20" width="14.28125" style="0" customWidth="1"/>
    <col min="21" max="21" width="20.140625" style="0" customWidth="1"/>
  </cols>
  <sheetData>
    <row r="1" ht="12.75">
      <c r="B1" s="293" t="s">
        <v>344</v>
      </c>
    </row>
    <row r="2" spans="1:19" ht="12.75">
      <c r="A2" s="3"/>
      <c r="B2" s="293" t="s">
        <v>345</v>
      </c>
      <c r="C2" s="4"/>
      <c r="D2" s="4"/>
      <c r="E2" s="4"/>
      <c r="F2" s="74"/>
      <c r="G2" s="74"/>
      <c r="H2" s="74"/>
      <c r="I2" s="74"/>
      <c r="J2" s="74"/>
      <c r="K2" s="74"/>
      <c r="L2" s="74"/>
      <c r="M2" s="74"/>
      <c r="N2" s="178"/>
      <c r="O2" s="179"/>
      <c r="P2" s="182"/>
      <c r="Q2" s="182"/>
      <c r="R2" s="183" t="s">
        <v>2</v>
      </c>
      <c r="S2" s="179"/>
    </row>
    <row r="3" spans="1:19" ht="15.75">
      <c r="A3" s="3"/>
      <c r="B3" s="5" t="s">
        <v>12</v>
      </c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180"/>
      <c r="O3" s="179"/>
      <c r="P3" s="182"/>
      <c r="Q3" s="182"/>
      <c r="R3" s="132" t="s">
        <v>880</v>
      </c>
      <c r="S3" s="179"/>
    </row>
    <row r="4" ht="12.75">
      <c r="B4" s="67" t="s">
        <v>879</v>
      </c>
    </row>
    <row r="5" spans="1:21" ht="12.75">
      <c r="A5" s="35"/>
      <c r="B5" s="37" t="s">
        <v>19</v>
      </c>
      <c r="C5" s="35"/>
      <c r="D5" s="357"/>
      <c r="E5" s="36"/>
      <c r="F5" s="71"/>
      <c r="G5" s="565" t="s">
        <v>705</v>
      </c>
      <c r="H5" s="566"/>
      <c r="I5" s="566"/>
      <c r="J5" s="567" t="s">
        <v>352</v>
      </c>
      <c r="K5" s="567"/>
      <c r="L5" s="567"/>
      <c r="M5" s="567"/>
      <c r="N5" s="181"/>
      <c r="O5" s="181"/>
      <c r="P5" s="184"/>
      <c r="Q5" s="184"/>
      <c r="R5" s="184"/>
      <c r="S5" s="181"/>
      <c r="T5" s="63"/>
      <c r="U5" s="63"/>
    </row>
    <row r="6" spans="1:21" ht="15" customHeight="1">
      <c r="A6" s="325"/>
      <c r="B6" s="326"/>
      <c r="C6" s="564" t="s">
        <v>325</v>
      </c>
      <c r="D6" s="559"/>
      <c r="E6" s="327"/>
      <c r="F6" s="248"/>
      <c r="G6" s="248"/>
      <c r="H6" s="248"/>
      <c r="I6" s="248"/>
      <c r="J6" s="248" t="s">
        <v>490</v>
      </c>
      <c r="K6" s="248"/>
      <c r="L6" s="529" t="s">
        <v>396</v>
      </c>
      <c r="M6" s="520"/>
      <c r="N6" s="328"/>
      <c r="O6" s="328"/>
      <c r="P6" s="329"/>
      <c r="Q6" s="329"/>
      <c r="R6" s="329"/>
      <c r="S6" s="328"/>
      <c r="T6" s="470"/>
      <c r="U6" s="470"/>
    </row>
    <row r="7" spans="1:21" ht="133.5" customHeight="1">
      <c r="A7" s="330" t="s">
        <v>4</v>
      </c>
      <c r="B7" s="330" t="s">
        <v>889</v>
      </c>
      <c r="C7" s="330" t="s">
        <v>5</v>
      </c>
      <c r="D7" s="248" t="s">
        <v>110</v>
      </c>
      <c r="E7" s="330" t="s">
        <v>6</v>
      </c>
      <c r="F7" s="248" t="s">
        <v>164</v>
      </c>
      <c r="G7" s="248" t="s">
        <v>138</v>
      </c>
      <c r="H7" s="248" t="s">
        <v>139</v>
      </c>
      <c r="I7" s="248" t="s">
        <v>141</v>
      </c>
      <c r="J7" s="248" t="s">
        <v>140</v>
      </c>
      <c r="K7" s="248" t="s">
        <v>142</v>
      </c>
      <c r="L7" s="248" t="s">
        <v>143</v>
      </c>
      <c r="M7" s="248" t="s">
        <v>144</v>
      </c>
      <c r="N7" s="330" t="s">
        <v>329</v>
      </c>
      <c r="O7" s="331" t="s">
        <v>8</v>
      </c>
      <c r="P7" s="250" t="s">
        <v>322</v>
      </c>
      <c r="Q7" s="250" t="s">
        <v>330</v>
      </c>
      <c r="R7" s="332" t="s">
        <v>324</v>
      </c>
      <c r="S7" s="330" t="s">
        <v>3</v>
      </c>
      <c r="T7" s="248" t="s">
        <v>894</v>
      </c>
      <c r="U7" s="248" t="s">
        <v>903</v>
      </c>
    </row>
    <row r="8" spans="1:21" ht="94.5">
      <c r="A8" s="333">
        <v>1</v>
      </c>
      <c r="B8" s="27" t="s">
        <v>579</v>
      </c>
      <c r="C8" s="69" t="s">
        <v>457</v>
      </c>
      <c r="D8" s="21" t="s">
        <v>121</v>
      </c>
      <c r="E8" s="27" t="s">
        <v>44</v>
      </c>
      <c r="F8" s="17">
        <f>SUM(G8:M8)</f>
        <v>49</v>
      </c>
      <c r="G8" s="95">
        <v>25</v>
      </c>
      <c r="H8" s="97"/>
      <c r="I8" s="99">
        <v>24</v>
      </c>
      <c r="J8" s="101"/>
      <c r="K8" s="103"/>
      <c r="L8" s="103"/>
      <c r="M8" s="103"/>
      <c r="N8" s="127"/>
      <c r="O8" s="154"/>
      <c r="P8" s="127">
        <f>ROUND(N8*(1+O8),2)</f>
        <v>0</v>
      </c>
      <c r="Q8" s="127">
        <f>N8*F8</f>
        <v>0</v>
      </c>
      <c r="R8" s="334">
        <f>P8*F8</f>
        <v>0</v>
      </c>
      <c r="S8" s="335"/>
      <c r="T8" s="470"/>
      <c r="U8" s="470"/>
    </row>
    <row r="9" spans="1:21" ht="94.5">
      <c r="A9" s="333">
        <v>2</v>
      </c>
      <c r="B9" s="27" t="s">
        <v>580</v>
      </c>
      <c r="C9" s="29" t="s">
        <v>45</v>
      </c>
      <c r="D9" s="21" t="s">
        <v>121</v>
      </c>
      <c r="E9" s="27" t="s">
        <v>44</v>
      </c>
      <c r="F9" s="17">
        <f>SUM(G9:M9)</f>
        <v>21</v>
      </c>
      <c r="G9" s="95">
        <v>15</v>
      </c>
      <c r="H9" s="97"/>
      <c r="I9" s="99">
        <v>6</v>
      </c>
      <c r="J9" s="101"/>
      <c r="K9" s="103"/>
      <c r="L9" s="103"/>
      <c r="M9" s="103"/>
      <c r="N9" s="127"/>
      <c r="O9" s="154"/>
      <c r="P9" s="127">
        <f>ROUND(N9*(1+O9),2)</f>
        <v>0</v>
      </c>
      <c r="Q9" s="127">
        <f>N9*F9</f>
        <v>0</v>
      </c>
      <c r="R9" s="334">
        <f>P9*F9</f>
        <v>0</v>
      </c>
      <c r="S9" s="335"/>
      <c r="T9" s="470"/>
      <c r="U9" s="470"/>
    </row>
    <row r="10" spans="1:19" ht="15.75">
      <c r="A10" s="561" t="s">
        <v>122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3"/>
      <c r="Q10" s="452">
        <f>SUM(Q8:Q9)</f>
        <v>0</v>
      </c>
      <c r="R10" s="452">
        <f>SUM(R8:R9)</f>
        <v>0</v>
      </c>
      <c r="S10" s="30"/>
    </row>
    <row r="11" spans="1:19" ht="12.75">
      <c r="A11" s="35"/>
      <c r="B11" s="16"/>
      <c r="C11" s="7"/>
      <c r="D11" s="7"/>
      <c r="E11" s="7"/>
      <c r="F11" s="62"/>
      <c r="G11" s="62"/>
      <c r="H11" s="62"/>
      <c r="I11" s="62"/>
      <c r="J11" s="62"/>
      <c r="K11" s="62"/>
      <c r="L11" s="62"/>
      <c r="M11" s="62"/>
      <c r="N11" s="30"/>
      <c r="O11" s="30"/>
      <c r="P11" s="123"/>
      <c r="Q11" s="123"/>
      <c r="R11" s="123"/>
      <c r="S11" s="176"/>
    </row>
    <row r="12" spans="1:19" ht="45.75" customHeight="1">
      <c r="A12" s="7"/>
      <c r="B12" s="37"/>
      <c r="C12" s="357"/>
      <c r="D12" s="37"/>
      <c r="E12" s="37"/>
      <c r="F12" s="82"/>
      <c r="G12" s="82"/>
      <c r="H12" s="82"/>
      <c r="I12" s="82"/>
      <c r="J12" s="82"/>
      <c r="K12" s="82"/>
      <c r="L12" s="82"/>
      <c r="M12" s="82"/>
      <c r="N12" s="504" t="s">
        <v>342</v>
      </c>
      <c r="O12" s="560"/>
      <c r="P12" s="560"/>
      <c r="Q12" s="560"/>
      <c r="R12" s="210"/>
      <c r="S12" s="215"/>
    </row>
  </sheetData>
  <sheetProtection/>
  <mergeCells count="6">
    <mergeCell ref="A10:P10"/>
    <mergeCell ref="C6:D6"/>
    <mergeCell ref="N12:Q12"/>
    <mergeCell ref="G5:I5"/>
    <mergeCell ref="J5:M5"/>
    <mergeCell ref="L6:M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2023-03-06T12:16:20Z</cp:lastPrinted>
  <dcterms:created xsi:type="dcterms:W3CDTF">2007-03-22T09:50:02Z</dcterms:created>
  <dcterms:modified xsi:type="dcterms:W3CDTF">2023-03-13T12:40:02Z</dcterms:modified>
  <cp:category/>
  <cp:version/>
  <cp:contentType/>
  <cp:contentStatus/>
</cp:coreProperties>
</file>