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30" windowHeight="1056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<sst xmlns="http://schemas.openxmlformats.org/spreadsheetml/2006/main" count="180" uniqueCount="133">
  <si>
    <t>Lp.</t>
  </si>
  <si>
    <t>Podstawa wyceny</t>
  </si>
  <si>
    <t>Opis robót</t>
  </si>
  <si>
    <t xml:space="preserve">Ilość </t>
  </si>
  <si>
    <t>Wartość netto</t>
  </si>
  <si>
    <t>Jednostka obmiarowa</t>
  </si>
  <si>
    <r>
      <t>m</t>
    </r>
    <r>
      <rPr>
        <vertAlign val="superscript"/>
        <sz val="8"/>
        <color indexed="8"/>
        <rFont val="Arial"/>
        <family val="2"/>
      </rPr>
      <t>2</t>
    </r>
  </si>
  <si>
    <t>m</t>
  </si>
  <si>
    <t>szt.</t>
  </si>
  <si>
    <t>CJ 11/2001/11</t>
  </si>
  <si>
    <t>KNR 231/114/3</t>
  </si>
  <si>
    <t>KNR 231/114/7</t>
  </si>
  <si>
    <t>KNR 231/114/8</t>
  </si>
  <si>
    <t>t</t>
  </si>
  <si>
    <t xml:space="preserve">Podbudowy z kruszyw, tłuczeń, warstwa górna, grubość warstwy po zagęszczeniu 8 cm </t>
  </si>
  <si>
    <t xml:space="preserve">Podbudowy z kruszyw, tłuczeń, warstwa górna, dodatek za każdy dalszy 1 cm grubości </t>
  </si>
  <si>
    <t>KNR 231/114/2</t>
  </si>
  <si>
    <t>KNR 231/801/8</t>
  </si>
  <si>
    <t xml:space="preserve">Podbudowy z kruszyw, pospółka, warstwa dolna, dodatek za każdy dalszy 1 cm grubości </t>
  </si>
  <si>
    <t>KNR 231/1406/2</t>
  </si>
  <si>
    <t>KNR 231/1406/3</t>
  </si>
  <si>
    <t>KNR 231/1406/4</t>
  </si>
  <si>
    <t xml:space="preserve">Regulacja pionowa studzienek dla urządzeń podziemnych, zawory wodociągowe i gazowe </t>
  </si>
  <si>
    <t>KNR 231/1108/2</t>
  </si>
  <si>
    <t>KNR 231/1106/1 (1)</t>
  </si>
  <si>
    <t>Remonty cząstkowe nawierzchni bitumicznych mieszankami mineralno - bitumicznymi, mineralno - asfaltowa, grysowa zamknięta</t>
  </si>
  <si>
    <t>Wartość kosztorysu netto</t>
  </si>
  <si>
    <t>VAT (23 %)</t>
  </si>
  <si>
    <t>Wartość kosztorysu brutto</t>
  </si>
  <si>
    <t xml:space="preserve">REMONTY CZĄSTKOWE </t>
  </si>
  <si>
    <t>Ogółem REMONTY CZĄSTKOWE</t>
  </si>
  <si>
    <t>KNR 231/1004/6</t>
  </si>
  <si>
    <t>KNR 231/108/1</t>
  </si>
  <si>
    <t>KNR 231/108/2</t>
  </si>
  <si>
    <t>Oczyszczenie nawierzchni drogowych, mechanicznie, nawierzchnia ulepszona (bitum)</t>
  </si>
  <si>
    <t xml:space="preserve">Wyrównanie istniejącej podbudowy mieszanką mineralno - bitumiczną, mieszanka mineralno - asfaltowa, ręcznie </t>
  </si>
  <si>
    <t>Wyrównanie istniejącej podbudowy mieszanką mineralno - bitumiczną, mieszanka mineralno - asfaltowa, mechanicznie</t>
  </si>
  <si>
    <t xml:space="preserve">NAKŁADKI ASFALTOWE </t>
  </si>
  <si>
    <t>Ogółem NAKŁADKI ASFALTOWE</t>
  </si>
  <si>
    <t>KNR 231/310/1</t>
  </si>
  <si>
    <t>KNR 231/310/2</t>
  </si>
  <si>
    <t>KNR 231/310/5</t>
  </si>
  <si>
    <t>KNR 231/310/6</t>
  </si>
  <si>
    <t xml:space="preserve">Nawierzchnie z mieszanek mineralno - bitumicznych grysowych, asfaltowe, warstwa wiążąca o grubości 4 cm </t>
  </si>
  <si>
    <t xml:space="preserve">Nawierzchnie z mieszanek mineralno - bitumicznych grysowych, asfaltowe, dodatek za każdy dalszy 1 cm grubości warstwy </t>
  </si>
  <si>
    <t xml:space="preserve">Nawierzchnie z mieszanek mineralno - bitumicznych grysowych, asfaltowe, warstwa ścieralna o grubości 3 cm </t>
  </si>
  <si>
    <r>
      <t>m</t>
    </r>
    <r>
      <rPr>
        <vertAlign val="superscript"/>
        <sz val="8"/>
        <color indexed="8"/>
        <rFont val="Arial"/>
        <family val="2"/>
      </rPr>
      <t>2</t>
    </r>
  </si>
  <si>
    <t xml:space="preserve">CIĘCIE SZCZELIN I FREZOWANIE </t>
  </si>
  <si>
    <t>CJ 11/2001/8</t>
  </si>
  <si>
    <t xml:space="preserve">Dodatek za każdy dalszy 1 cm głębokości cięcia </t>
  </si>
  <si>
    <t>Ogółem CIĘCIE SZCZELIN I FREZOWANIE</t>
  </si>
  <si>
    <t>REGULACJA STUDZIENEK</t>
  </si>
  <si>
    <t>Ogółem REGULACJA STUDZIENEK</t>
  </si>
  <si>
    <t>Regulacja pionowa studzienek dla urządzeń podziemnych, kratki ściekowe uliczne - STAROUŻYTECZNE</t>
  </si>
  <si>
    <t>Regulacja pionowa studzienek dla urządzeń podziemnych, włazy kanałowe - STAROUŻYTECZNE</t>
  </si>
  <si>
    <t>POBOCZA</t>
  </si>
  <si>
    <t>Ogółem POBOCZA</t>
  </si>
  <si>
    <t>KNNR 6/103/1</t>
  </si>
  <si>
    <t>Profilowanie i zagęszczanie podłoża pod warstwy konstrukcyjne nawierzchni, wykonywane ręcznie, kategoria gruntu II - IV</t>
  </si>
  <si>
    <t xml:space="preserve">Podbudowy z kruszyw, pospółka, warstwa dolna, grubość warstwy po zagęszczeniu 8 cm </t>
  </si>
  <si>
    <t>POWIERZCHNIOWE UTRWALENIA</t>
  </si>
  <si>
    <t xml:space="preserve">Ogółem POWIERZCHNIOWE UTRWALENIA </t>
  </si>
  <si>
    <t>KNR 231/1108/5</t>
  </si>
  <si>
    <t>KNR 231/1108/8</t>
  </si>
  <si>
    <t>ROZBIÓRKI</t>
  </si>
  <si>
    <t>KNR 231/801/7</t>
  </si>
  <si>
    <t>KNR 231/801/3</t>
  </si>
  <si>
    <t>KNR 231/801/4</t>
  </si>
  <si>
    <t xml:space="preserve">Rozebranie podbudowy, z mas mineralno - bitumicznych; rozbiórka mechaniczna, grubość podbudowy 4 cm </t>
  </si>
  <si>
    <t xml:space="preserve">Rozebranie podbudowy, z mas mineralno - bitumicznych; rozbiórka mechaniczna, dodatek za każdy dalszy 1 cm grubości  </t>
  </si>
  <si>
    <t xml:space="preserve">Rozebranie podbudowy, betonowej mechanicznie, grubość 12 cm </t>
  </si>
  <si>
    <t xml:space="preserve">Rozebranie podbudowy, betonowej mechanicznie, dodatek za każdy dalszy 1 cm grubości </t>
  </si>
  <si>
    <t>WZMOCNIENIE PODBUDÓW</t>
  </si>
  <si>
    <t>Ogółem ROZBIÓRKI</t>
  </si>
  <si>
    <t>Ogółem WZMOCNIENIE PODBUDÓW</t>
  </si>
  <si>
    <t>KNR 231/111/3</t>
  </si>
  <si>
    <t>KNR 231/111/4</t>
  </si>
  <si>
    <t>KNR 231/111/5</t>
  </si>
  <si>
    <t>Podbudowy z gruntu stabilizowanego cemenetem wykonywane sprzętem mechanicznym, mieszarki doczepne, grubość podbudowy po zagęszczeniu 15 cm - WYMAGANA WYTRZYMAŁOŚĆ PO ZAGĘSZCZENIU - 2,5 MPa</t>
  </si>
  <si>
    <t xml:space="preserve">Podbudowy z gruntu stabilizowanego cemenetem wykonywane sprzętem mechanicznym, mieszarki doczepne, dodatek za każdy następny 1 cm grubości podbudowy </t>
  </si>
  <si>
    <r>
      <t>Podbudowy z gruntu stabilizowanego cemenetem wykonywane sprzętem mechanicznym, dodatek za zwiększenie ilości cementu o 1 kg/m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</t>
    </r>
  </si>
  <si>
    <t>KALKULACJA INDYWIDUALNA</t>
  </si>
  <si>
    <t>Mechaniczne frezowanie nawierzchni asfaltowych na zimno przy użyciu frezarki z odwiezieniem ścinki do 5 km, frezowanie na głębokości 3 cm</t>
  </si>
  <si>
    <t>Mechaniczne frezowanie nawierzchni asfaltowych na zimno przy użyciu frezarki z odwiezieniem ścinki do 5 km, dodatek za każdy dlaszy 1 cm frezowania</t>
  </si>
  <si>
    <t>KNR 231/802/7</t>
  </si>
  <si>
    <t>Rozebranie podbudowy, z kruszywa kamiennego mechanicznie, grubość podbudowy 15·cm</t>
  </si>
  <si>
    <t>KNR 231/802/8</t>
  </si>
  <si>
    <t>Rozebranie podbudowy, z kruszywa kamiennego mechanicznie, dodatek za każdy dalszy 1·cm grubości podbudowy</t>
  </si>
  <si>
    <t>KNR 201/206/2</t>
  </si>
  <si>
    <t>KNR 201/214/4 (3)</t>
  </si>
  <si>
    <t>Nakłady uzupełniające za każde dalsze rozpoczęte 0,5·km odległości transportu, ponad 1·km samochodami samowyładowczymi, po drogach utwardzonych, grunt kategorii III-IV, samochód 10-15·t</t>
  </si>
  <si>
    <t>KNR AT-04 0104/03</t>
  </si>
  <si>
    <t>Wzmocnieni nawierzchni bitumicznych przy użyciu geokompozytu o wytrzymałości 100kN/m na rozciąganie poprzeczne i podłużne</t>
  </si>
  <si>
    <r>
      <t>m</t>
    </r>
    <r>
      <rPr>
        <sz val="10"/>
        <color indexed="8"/>
        <rFont val="Arial"/>
        <family val="2"/>
      </rPr>
      <t>³</t>
    </r>
  </si>
  <si>
    <t>Roboty ziemne koparkami podsiębiernymi 
z transportem urobku samochodami samowyładowczymi do 1·km, koparka 0,40·m3, grunt kategorii III</t>
  </si>
  <si>
    <r>
      <t>m</t>
    </r>
    <r>
      <rPr>
        <sz val="10"/>
        <color indexed="8"/>
        <rFont val="Arial"/>
        <family val="2"/>
      </rPr>
      <t>³</t>
    </r>
  </si>
  <si>
    <t xml:space="preserve">Mechaniczne rozfrezowanie pęknięć w nawierzchni asfaltowej na głębokość 4 cm wraz z zalaniem masą asfaltową </t>
  </si>
  <si>
    <t>mb</t>
  </si>
  <si>
    <t>Nawierzchnia z destruktu asfaltowego o gr. 
5 cm z mechanicznym zagęszczeniem</t>
  </si>
  <si>
    <t>KNR 231/402/4</t>
  </si>
  <si>
    <t>KNR 231/403/3</t>
  </si>
  <si>
    <t>KNR 231/407/5</t>
  </si>
  <si>
    <t>Obrzeża betonowe 30 x 8 cm na podsypce cementowo - piaskowej</t>
  </si>
  <si>
    <t>Krawężniki betonowe 15 x 30 cm na podsypce cementowo - piaskowej</t>
  </si>
  <si>
    <t>Ławy pod krawężniki (0,065 m3/mb) i obrzeża (0,037 m3/mb), betonowe z oporem, beton C12/15</t>
  </si>
  <si>
    <t>Nawierzchnia asfaltowa z mieszanki SMA, warstwa ścieralna 3 cm</t>
  </si>
  <si>
    <t>KNR/231/311/5</t>
  </si>
  <si>
    <t>KNR/231/311/6</t>
  </si>
  <si>
    <t xml:space="preserve">Nawierzchnia asfaltowa z mieszanki SMA, dodatek za każdy dalszy 1 cm grubości warstwy </t>
  </si>
  <si>
    <r>
      <t>Remonty cząstkowe nawierzchni powierzchniowo utrwalonych przy użyciu grysów, rakowiny, z zastosowaniem REMONTERA I EMULSJI 65 % W ILOŚCI 1,33 KG/M</t>
    </r>
    <r>
      <rPr>
        <vertAlign val="superscript"/>
        <sz val="8"/>
        <color indexed="8"/>
        <rFont val="Arial"/>
        <family val="2"/>
      </rPr>
      <t>2</t>
    </r>
  </si>
  <si>
    <r>
      <t>Remonty cząstkowe nawierzchni powierzchniowo utrwalonych przy użyciu grysów, wyboje o głębokości 1,5 cm, z zastosowaniem REMONTERA I EMULSJI 65 % W ILOŚCI 3,07 KG/M</t>
    </r>
    <r>
      <rPr>
        <vertAlign val="superscript"/>
        <sz val="8"/>
        <color indexed="8"/>
        <rFont val="Arial"/>
        <family val="2"/>
      </rPr>
      <t>2</t>
    </r>
  </si>
  <si>
    <r>
      <t>Remonty cząstkowe nawierzchni powierzchniowo utrwalonych przy użyciu grysów, dodatek za każde dalsze 0,5 cm głębokości wyboju ponad 1,5 cm - Z ZASTOSOWANIEM REMONTERA I EMULSJI 65 % W ILOŚCI 1,43 KG/M</t>
    </r>
    <r>
      <rPr>
        <vertAlign val="superscript"/>
        <sz val="8"/>
        <color indexed="8"/>
        <rFont val="Arial"/>
        <family val="2"/>
      </rPr>
      <t>2</t>
    </r>
  </si>
  <si>
    <t xml:space="preserve">Mechaniczne cięcie szczelin, w nawierzchni          z mas mineralno - bitumicznych, głębokość cięcia 4 cm </t>
  </si>
  <si>
    <t>KNR 231/511/2 (1)</t>
  </si>
  <si>
    <t xml:space="preserve">Nawierzchnie z kostki brukowej betonowej, grubość 6 cm, na podsopce cementowo - piaskowej, kostka szara </t>
  </si>
  <si>
    <r>
      <t>m</t>
    </r>
    <r>
      <rPr>
        <vertAlign val="superscript"/>
        <sz val="8"/>
        <color indexed="8"/>
        <rFont val="Arial"/>
        <family val="2"/>
      </rPr>
      <t>2</t>
    </r>
  </si>
  <si>
    <t>KNR 231/511/3 (1)</t>
  </si>
  <si>
    <t xml:space="preserve">Nawierzchnie z kostki brukowej betonowej, grubość 8 cm, na podsypce cementowo - piaskowej, kostka szara </t>
  </si>
  <si>
    <t>KNR 231/511/2 (2)</t>
  </si>
  <si>
    <t>Nawierzchnie z kostki brukowej betonowej, grubość 6 cm, na podsypce cementowo - piaskowej, kostka kolorowa</t>
  </si>
  <si>
    <t>KNR 231/511/3 (2)</t>
  </si>
  <si>
    <t>Nawierzchnie z kostki brukowej betonowej, grubość 8 cm, na podsypce cementowo - piaskowej, kostka kolorowa</t>
  </si>
  <si>
    <t>KOSTKA BRUKOWA, KRAWĘŻNIKI I OBRZEŻA</t>
  </si>
  <si>
    <t>Ogółem KOSTKA BRUKOWA, KRAWĘŻNIKI I OBRZEŻA</t>
  </si>
  <si>
    <t>Regulacja pionowa studzienek dla urządzeń podziemnych, kratki ściekowe uliczne - NOWE kratki ściekowe</t>
  </si>
  <si>
    <t>Regulacja pionowa studzienek dla urządzeń podziemnych, włazy kanałowe - NOWE włazy kanałowe</t>
  </si>
  <si>
    <t>KNR 231/114/1</t>
  </si>
  <si>
    <t xml:space="preserve">Podbudowy z kruszyw, pospółka, warstwa dolna, grubość warstwy po zagęszczeniu 20 cm </t>
  </si>
  <si>
    <t>KNR 231/114/5</t>
  </si>
  <si>
    <t xml:space="preserve">Podbudowy z kruszyw, tłuczeń, warstwa dolna, grubość warstwy po zagęszczeniu 15 cm </t>
  </si>
  <si>
    <t>Cena jednostkowa</t>
  </si>
  <si>
    <t>BIEŻĄCE UTRZYMANIE NAWIERZCHNI ULIC W ZAKRESIE REMONTÓW CZĄSTKOWYCH ORAZ REMONTÓW NAKŁADEK ASFALTOWYCH             NA TERENIE MIASTA DĘBICY W ROKU 2023</t>
  </si>
  <si>
    <t>KOSZTORYS OFERTOWY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</si>
</sst>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#,##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0.0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8" fontId="6" fillId="33" borderId="15" xfId="0" applyNumberFormat="1" applyFont="1" applyFill="1" applyBorder="1" applyAlignment="1">
      <alignment horizontal="right" vertical="center" wrapText="1"/>
    </xf>
    <xf numFmtId="166" fontId="5" fillId="0" borderId="17" xfId="0" applyNumberFormat="1" applyFont="1" applyBorder="1" applyAlignment="1">
      <alignment vertical="center" wrapText="1"/>
    </xf>
    <xf numFmtId="166" fontId="5" fillId="0" borderId="18" xfId="0" applyNumberFormat="1" applyFont="1" applyBorder="1" applyAlignment="1">
      <alignment vertical="center" wrapText="1"/>
    </xf>
    <xf numFmtId="166" fontId="5" fillId="34" borderId="15" xfId="0" applyNumberFormat="1" applyFont="1" applyFill="1" applyBorder="1" applyAlignment="1">
      <alignment vertical="center" wrapText="1"/>
    </xf>
    <xf numFmtId="166" fontId="6" fillId="35" borderId="18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8" fontId="5" fillId="0" borderId="17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166" fontId="6" fillId="36" borderId="23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8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66" fontId="43" fillId="0" borderId="17" xfId="0" applyNumberFormat="1" applyFont="1" applyBorder="1" applyAlignment="1">
      <alignment horizontal="right" vertical="center" wrapText="1"/>
    </xf>
    <xf numFmtId="166" fontId="43" fillId="0" borderId="17" xfId="0" applyNumberFormat="1" applyFont="1" applyBorder="1" applyAlignment="1">
      <alignment vertical="center" wrapText="1"/>
    </xf>
    <xf numFmtId="0" fontId="6" fillId="35" borderId="16" xfId="0" applyFont="1" applyFill="1" applyBorder="1" applyAlignment="1">
      <alignment horizontal="right" vertical="center" wrapText="1"/>
    </xf>
    <xf numFmtId="0" fontId="6" fillId="35" borderId="17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righ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right" vertical="center" wrapText="1"/>
    </xf>
    <xf numFmtId="0" fontId="0" fillId="34" borderId="14" xfId="0" applyFill="1" applyBorder="1" applyAlignment="1">
      <alignment horizontal="right" vertical="center" wrapText="1"/>
    </xf>
    <xf numFmtId="0" fontId="6" fillId="36" borderId="20" xfId="0" applyFont="1" applyFill="1" applyBorder="1" applyAlignment="1">
      <alignment horizontal="right" vertical="center" wrapText="1"/>
    </xf>
    <xf numFmtId="0" fontId="6" fillId="36" borderId="24" xfId="0" applyFont="1" applyFill="1" applyBorder="1" applyAlignment="1">
      <alignment horizontal="right" vertical="center" wrapText="1"/>
    </xf>
    <xf numFmtId="0" fontId="5" fillId="32" borderId="25" xfId="0" applyFont="1" applyFill="1" applyBorder="1" applyAlignment="1">
      <alignment horizontal="left" vertical="center" wrapText="1"/>
    </xf>
    <xf numFmtId="0" fontId="4" fillId="32" borderId="25" xfId="0" applyFont="1" applyFill="1" applyBorder="1" applyAlignment="1">
      <alignment horizontal="left" vertical="center" wrapText="1"/>
    </xf>
    <xf numFmtId="0" fontId="4" fillId="32" borderId="2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106" zoomScaleNormal="106" zoomScalePageLayoutView="0" workbookViewId="0" topLeftCell="A1">
      <selection activeCell="K5" sqref="K5"/>
    </sheetView>
  </sheetViews>
  <sheetFormatPr defaultColWidth="8.796875" defaultRowHeight="14.25"/>
  <cols>
    <col min="1" max="1" width="2.59765625" style="1" customWidth="1"/>
    <col min="2" max="2" width="13.59765625" style="1" customWidth="1"/>
    <col min="3" max="3" width="26.5" style="1" customWidth="1"/>
    <col min="4" max="4" width="7.69921875" style="1" customWidth="1"/>
    <col min="5" max="5" width="9.59765625" style="1" customWidth="1"/>
    <col min="6" max="6" width="6.59765625" style="1" customWidth="1"/>
    <col min="7" max="7" width="12.59765625" style="1" customWidth="1"/>
    <col min="8" max="8" width="10.09765625" style="1" bestFit="1" customWidth="1"/>
    <col min="9" max="16384" width="9" style="1" customWidth="1"/>
  </cols>
  <sheetData>
    <row r="1" spans="1:7" ht="20.25">
      <c r="A1" s="57" t="s">
        <v>132</v>
      </c>
      <c r="B1" s="57"/>
      <c r="C1" s="57"/>
      <c r="D1" s="57"/>
      <c r="E1" s="57"/>
      <c r="F1" s="57"/>
      <c r="G1" s="57"/>
    </row>
    <row r="2" spans="1:7" ht="20.25">
      <c r="A2" s="20"/>
      <c r="B2" s="20"/>
      <c r="C2" s="20"/>
      <c r="D2" s="20"/>
      <c r="E2" s="20"/>
      <c r="F2" s="20"/>
      <c r="G2" s="20"/>
    </row>
    <row r="3" spans="1:7" ht="11.25">
      <c r="A3" s="58" t="s">
        <v>131</v>
      </c>
      <c r="B3" s="58"/>
      <c r="C3" s="58"/>
      <c r="D3" s="58"/>
      <c r="E3" s="58"/>
      <c r="F3" s="58"/>
      <c r="G3" s="58"/>
    </row>
    <row r="4" spans="1:7" ht="11.25">
      <c r="A4" s="59"/>
      <c r="B4" s="59"/>
      <c r="C4" s="59"/>
      <c r="D4" s="59"/>
      <c r="E4" s="59"/>
      <c r="F4" s="59"/>
      <c r="G4" s="59"/>
    </row>
    <row r="5" spans="1:7" ht="11.25">
      <c r="A5" s="59"/>
      <c r="B5" s="59"/>
      <c r="C5" s="59"/>
      <c r="D5" s="59"/>
      <c r="E5" s="59"/>
      <c r="F5" s="59"/>
      <c r="G5" s="59"/>
    </row>
    <row r="6" spans="1:7" ht="11.25">
      <c r="A6" s="59"/>
      <c r="B6" s="59"/>
      <c r="C6" s="59"/>
      <c r="D6" s="59"/>
      <c r="E6" s="59"/>
      <c r="F6" s="59"/>
      <c r="G6" s="59"/>
    </row>
    <row r="7" spans="1:7" ht="11.25">
      <c r="A7" s="59"/>
      <c r="B7" s="59"/>
      <c r="C7" s="59"/>
      <c r="D7" s="59"/>
      <c r="E7" s="59"/>
      <c r="F7" s="59"/>
      <c r="G7" s="59"/>
    </row>
    <row r="8" spans="1:7" ht="18.75" thickBot="1">
      <c r="A8" s="19"/>
      <c r="B8" s="19"/>
      <c r="C8" s="19"/>
      <c r="D8" s="19"/>
      <c r="E8" s="19"/>
      <c r="F8" s="19"/>
      <c r="G8" s="19"/>
    </row>
    <row r="9" spans="1:7" ht="38.25" customHeight="1">
      <c r="A9" s="2" t="s">
        <v>0</v>
      </c>
      <c r="B9" s="3" t="s">
        <v>1</v>
      </c>
      <c r="C9" s="3" t="s">
        <v>2</v>
      </c>
      <c r="D9" s="3" t="s">
        <v>5</v>
      </c>
      <c r="E9" s="3" t="s">
        <v>130</v>
      </c>
      <c r="F9" s="3" t="s">
        <v>3</v>
      </c>
      <c r="G9" s="4" t="s">
        <v>4</v>
      </c>
    </row>
    <row r="10" spans="1:7" ht="12" thickBot="1">
      <c r="A10" s="5">
        <v>1</v>
      </c>
      <c r="B10" s="6">
        <v>2</v>
      </c>
      <c r="C10" s="6">
        <v>3</v>
      </c>
      <c r="D10" s="6">
        <v>4</v>
      </c>
      <c r="E10" s="6"/>
      <c r="F10" s="6">
        <v>6</v>
      </c>
      <c r="G10" s="7">
        <v>7</v>
      </c>
    </row>
    <row r="11" spans="1:7" ht="15">
      <c r="A11" s="12">
        <v>1</v>
      </c>
      <c r="B11" s="47" t="s">
        <v>29</v>
      </c>
      <c r="C11" s="48"/>
      <c r="D11" s="48"/>
      <c r="E11" s="48"/>
      <c r="F11" s="48"/>
      <c r="G11" s="49"/>
    </row>
    <row r="12" spans="1:8" ht="33.75">
      <c r="A12" s="8">
        <v>1</v>
      </c>
      <c r="B12" s="9" t="s">
        <v>31</v>
      </c>
      <c r="C12" s="10" t="s">
        <v>34</v>
      </c>
      <c r="D12" s="9" t="s">
        <v>6</v>
      </c>
      <c r="E12" s="14"/>
      <c r="F12" s="22">
        <v>1300</v>
      </c>
      <c r="G12" s="15">
        <f>E12*F12</f>
        <v>0</v>
      </c>
      <c r="H12" s="29"/>
    </row>
    <row r="13" spans="1:8" ht="33.75">
      <c r="A13" s="8">
        <v>2</v>
      </c>
      <c r="B13" s="9" t="s">
        <v>32</v>
      </c>
      <c r="C13" s="10" t="s">
        <v>35</v>
      </c>
      <c r="D13" s="9" t="s">
        <v>13</v>
      </c>
      <c r="E13" s="14"/>
      <c r="F13" s="22">
        <v>40</v>
      </c>
      <c r="G13" s="15">
        <f>E13*F13</f>
        <v>0</v>
      </c>
      <c r="H13" s="29"/>
    </row>
    <row r="14" spans="1:8" ht="39" customHeight="1">
      <c r="A14" s="8">
        <v>3</v>
      </c>
      <c r="B14" s="9" t="s">
        <v>33</v>
      </c>
      <c r="C14" s="10" t="s">
        <v>36</v>
      </c>
      <c r="D14" s="9" t="s">
        <v>13</v>
      </c>
      <c r="E14" s="14"/>
      <c r="F14" s="22">
        <v>40</v>
      </c>
      <c r="G14" s="15">
        <f>E14*F14</f>
        <v>0</v>
      </c>
      <c r="H14" s="29"/>
    </row>
    <row r="15" spans="1:8" ht="45">
      <c r="A15" s="8">
        <v>4</v>
      </c>
      <c r="B15" s="9" t="s">
        <v>24</v>
      </c>
      <c r="C15" s="10" t="s">
        <v>25</v>
      </c>
      <c r="D15" s="9" t="s">
        <v>13</v>
      </c>
      <c r="E15" s="14"/>
      <c r="F15" s="22">
        <v>200</v>
      </c>
      <c r="G15" s="15">
        <f>E15*F15</f>
        <v>0</v>
      </c>
      <c r="H15" s="29"/>
    </row>
    <row r="16" spans="1:8" ht="15" thickBot="1">
      <c r="A16" s="50" t="s">
        <v>30</v>
      </c>
      <c r="B16" s="51"/>
      <c r="C16" s="51"/>
      <c r="D16" s="51"/>
      <c r="E16" s="51"/>
      <c r="F16" s="51"/>
      <c r="G16" s="16">
        <f>G15+G14+G13+G12</f>
        <v>0</v>
      </c>
      <c r="H16" s="29"/>
    </row>
    <row r="17" spans="1:7" ht="15">
      <c r="A17" s="12">
        <v>2</v>
      </c>
      <c r="B17" s="47" t="s">
        <v>37</v>
      </c>
      <c r="C17" s="48"/>
      <c r="D17" s="48"/>
      <c r="E17" s="48"/>
      <c r="F17" s="48"/>
      <c r="G17" s="49"/>
    </row>
    <row r="18" spans="1:8" ht="33.75">
      <c r="A18" s="8">
        <v>1</v>
      </c>
      <c r="B18" s="9" t="s">
        <v>39</v>
      </c>
      <c r="C18" s="10" t="s">
        <v>43</v>
      </c>
      <c r="D18" s="9" t="s">
        <v>6</v>
      </c>
      <c r="E18" s="41"/>
      <c r="F18" s="22">
        <v>1300</v>
      </c>
      <c r="G18" s="15">
        <f aca="true" t="shared" si="0" ref="G18:G23">E18*F18</f>
        <v>0</v>
      </c>
      <c r="H18" s="29"/>
    </row>
    <row r="19" spans="1:8" ht="46.5" customHeight="1">
      <c r="A19" s="8">
        <v>2</v>
      </c>
      <c r="B19" s="9" t="s">
        <v>40</v>
      </c>
      <c r="C19" s="10" t="s">
        <v>44</v>
      </c>
      <c r="D19" s="9" t="s">
        <v>6</v>
      </c>
      <c r="E19" s="41"/>
      <c r="F19" s="22">
        <v>1300</v>
      </c>
      <c r="G19" s="15">
        <f t="shared" si="0"/>
        <v>0</v>
      </c>
      <c r="H19" s="29"/>
    </row>
    <row r="20" spans="1:8" ht="33.75">
      <c r="A20" s="8">
        <v>3</v>
      </c>
      <c r="B20" s="9" t="s">
        <v>41</v>
      </c>
      <c r="C20" s="10" t="s">
        <v>45</v>
      </c>
      <c r="D20" s="9" t="s">
        <v>46</v>
      </c>
      <c r="E20" s="41"/>
      <c r="F20" s="22">
        <v>1300</v>
      </c>
      <c r="G20" s="15">
        <f t="shared" si="0"/>
        <v>0</v>
      </c>
      <c r="H20" s="29"/>
    </row>
    <row r="21" spans="1:8" ht="44.25" customHeight="1">
      <c r="A21" s="8">
        <v>4</v>
      </c>
      <c r="B21" s="9" t="s">
        <v>42</v>
      </c>
      <c r="C21" s="10" t="s">
        <v>44</v>
      </c>
      <c r="D21" s="9" t="s">
        <v>46</v>
      </c>
      <c r="E21" s="41"/>
      <c r="F21" s="22">
        <v>1300</v>
      </c>
      <c r="G21" s="15">
        <f t="shared" si="0"/>
        <v>0</v>
      </c>
      <c r="H21" s="29"/>
    </row>
    <row r="22" spans="1:8" ht="22.5">
      <c r="A22" s="25">
        <v>5</v>
      </c>
      <c r="B22" s="38" t="s">
        <v>106</v>
      </c>
      <c r="C22" s="31" t="s">
        <v>105</v>
      </c>
      <c r="D22" s="9" t="s">
        <v>46</v>
      </c>
      <c r="E22" s="41"/>
      <c r="F22" s="37">
        <v>100</v>
      </c>
      <c r="G22" s="15">
        <f t="shared" si="0"/>
        <v>0</v>
      </c>
      <c r="H22" s="29"/>
    </row>
    <row r="23" spans="1:8" ht="33.75">
      <c r="A23" s="25">
        <v>6</v>
      </c>
      <c r="B23" s="38" t="s">
        <v>107</v>
      </c>
      <c r="C23" s="31" t="s">
        <v>108</v>
      </c>
      <c r="D23" s="9" t="s">
        <v>46</v>
      </c>
      <c r="E23" s="41"/>
      <c r="F23" s="37">
        <v>100</v>
      </c>
      <c r="G23" s="15">
        <f t="shared" si="0"/>
        <v>0</v>
      </c>
      <c r="H23" s="29"/>
    </row>
    <row r="24" spans="1:7" ht="15" thickBot="1">
      <c r="A24" s="50" t="s">
        <v>38</v>
      </c>
      <c r="B24" s="51"/>
      <c r="C24" s="51"/>
      <c r="D24" s="51"/>
      <c r="E24" s="51"/>
      <c r="F24" s="51"/>
      <c r="G24" s="16">
        <f>G18+G19+G20+G21+G22+G23</f>
        <v>0</v>
      </c>
    </row>
    <row r="25" spans="1:7" ht="15">
      <c r="A25" s="12">
        <v>3</v>
      </c>
      <c r="B25" s="47" t="s">
        <v>47</v>
      </c>
      <c r="C25" s="48"/>
      <c r="D25" s="48"/>
      <c r="E25" s="48"/>
      <c r="F25" s="48"/>
      <c r="G25" s="49"/>
    </row>
    <row r="26" spans="1:8" ht="33.75">
      <c r="A26" s="8">
        <v>1</v>
      </c>
      <c r="B26" s="9" t="s">
        <v>48</v>
      </c>
      <c r="C26" s="10" t="s">
        <v>112</v>
      </c>
      <c r="D26" s="9" t="s">
        <v>7</v>
      </c>
      <c r="E26" s="42"/>
      <c r="F26" s="22">
        <v>250</v>
      </c>
      <c r="G26" s="15">
        <f>E26*F26</f>
        <v>0</v>
      </c>
      <c r="H26" s="29"/>
    </row>
    <row r="27" spans="1:8" ht="22.5">
      <c r="A27" s="8">
        <v>2</v>
      </c>
      <c r="B27" s="9" t="s">
        <v>9</v>
      </c>
      <c r="C27" s="10" t="s">
        <v>49</v>
      </c>
      <c r="D27" s="9" t="s">
        <v>7</v>
      </c>
      <c r="E27" s="42"/>
      <c r="F27" s="22">
        <v>200</v>
      </c>
      <c r="G27" s="15">
        <f>E27*F27</f>
        <v>0</v>
      </c>
      <c r="H27" s="29"/>
    </row>
    <row r="28" spans="1:8" ht="45">
      <c r="A28" s="8">
        <v>3</v>
      </c>
      <c r="B28" s="9" t="s">
        <v>81</v>
      </c>
      <c r="C28" s="10" t="s">
        <v>82</v>
      </c>
      <c r="D28" s="9" t="s">
        <v>46</v>
      </c>
      <c r="E28" s="42"/>
      <c r="F28" s="22">
        <v>1300</v>
      </c>
      <c r="G28" s="15">
        <f>E28*F28</f>
        <v>0</v>
      </c>
      <c r="H28" s="29"/>
    </row>
    <row r="29" spans="1:8" ht="46.5" customHeight="1">
      <c r="A29" s="8">
        <v>4</v>
      </c>
      <c r="B29" s="9" t="s">
        <v>81</v>
      </c>
      <c r="C29" s="10" t="s">
        <v>83</v>
      </c>
      <c r="D29" s="9" t="s">
        <v>46</v>
      </c>
      <c r="E29" s="42"/>
      <c r="F29" s="22">
        <v>1300</v>
      </c>
      <c r="G29" s="15">
        <f>E29*F29</f>
        <v>0</v>
      </c>
      <c r="H29" s="29"/>
    </row>
    <row r="30" spans="1:8" ht="33.75">
      <c r="A30" s="8">
        <v>5</v>
      </c>
      <c r="B30" s="9" t="s">
        <v>81</v>
      </c>
      <c r="C30" s="10" t="s">
        <v>96</v>
      </c>
      <c r="D30" s="9" t="s">
        <v>97</v>
      </c>
      <c r="E30" s="42"/>
      <c r="F30" s="22">
        <v>100</v>
      </c>
      <c r="G30" s="15">
        <f>E30*F30</f>
        <v>0</v>
      </c>
      <c r="H30" s="29"/>
    </row>
    <row r="31" spans="1:7" ht="15" thickBot="1">
      <c r="A31" s="50" t="s">
        <v>50</v>
      </c>
      <c r="B31" s="51"/>
      <c r="C31" s="51"/>
      <c r="D31" s="51"/>
      <c r="E31" s="51"/>
      <c r="F31" s="51"/>
      <c r="G31" s="16">
        <f>G30+G29+G28+G27+G26</f>
        <v>0</v>
      </c>
    </row>
    <row r="32" spans="1:7" ht="15">
      <c r="A32" s="12">
        <v>4</v>
      </c>
      <c r="B32" s="47" t="s">
        <v>51</v>
      </c>
      <c r="C32" s="48"/>
      <c r="D32" s="48"/>
      <c r="E32" s="48"/>
      <c r="F32" s="48"/>
      <c r="G32" s="49"/>
    </row>
    <row r="33" spans="1:8" ht="33.75">
      <c r="A33" s="8">
        <v>1</v>
      </c>
      <c r="B33" s="9" t="s">
        <v>19</v>
      </c>
      <c r="C33" s="10" t="s">
        <v>53</v>
      </c>
      <c r="D33" s="9" t="s">
        <v>8</v>
      </c>
      <c r="E33" s="14"/>
      <c r="F33" s="11">
        <v>15</v>
      </c>
      <c r="G33" s="15">
        <f>E33*F33</f>
        <v>0</v>
      </c>
      <c r="H33" s="29"/>
    </row>
    <row r="34" spans="1:8" ht="33.75">
      <c r="A34" s="8">
        <v>2</v>
      </c>
      <c r="B34" s="9" t="s">
        <v>19</v>
      </c>
      <c r="C34" s="26" t="s">
        <v>124</v>
      </c>
      <c r="D34" s="9" t="s">
        <v>8</v>
      </c>
      <c r="E34" s="14"/>
      <c r="F34" s="11">
        <v>10</v>
      </c>
      <c r="G34" s="15">
        <f>E34*F34</f>
        <v>0</v>
      </c>
      <c r="H34" s="29"/>
    </row>
    <row r="35" spans="1:8" ht="33.75">
      <c r="A35" s="8">
        <v>3</v>
      </c>
      <c r="B35" s="9" t="s">
        <v>20</v>
      </c>
      <c r="C35" s="10" t="s">
        <v>54</v>
      </c>
      <c r="D35" s="9" t="s">
        <v>8</v>
      </c>
      <c r="E35" s="14"/>
      <c r="F35" s="9">
        <v>15</v>
      </c>
      <c r="G35" s="15">
        <f>E35*F35</f>
        <v>0</v>
      </c>
      <c r="H35" s="29"/>
    </row>
    <row r="36" spans="1:8" ht="33.75">
      <c r="A36" s="8">
        <v>4</v>
      </c>
      <c r="B36" s="9" t="s">
        <v>20</v>
      </c>
      <c r="C36" s="26" t="s">
        <v>125</v>
      </c>
      <c r="D36" s="9" t="s">
        <v>8</v>
      </c>
      <c r="E36" s="14"/>
      <c r="F36" s="9">
        <v>10</v>
      </c>
      <c r="G36" s="15">
        <f>E36*F36</f>
        <v>0</v>
      </c>
      <c r="H36" s="29"/>
    </row>
    <row r="37" spans="1:8" ht="33.75">
      <c r="A37" s="8">
        <v>5</v>
      </c>
      <c r="B37" s="9" t="s">
        <v>21</v>
      </c>
      <c r="C37" s="10" t="s">
        <v>22</v>
      </c>
      <c r="D37" s="9" t="s">
        <v>8</v>
      </c>
      <c r="E37" s="14"/>
      <c r="F37" s="9">
        <v>10</v>
      </c>
      <c r="G37" s="15">
        <f>E37*F37</f>
        <v>0</v>
      </c>
      <c r="H37" s="29"/>
    </row>
    <row r="38" spans="1:7" ht="15" thickBot="1">
      <c r="A38" s="50" t="s">
        <v>52</v>
      </c>
      <c r="B38" s="51"/>
      <c r="C38" s="51"/>
      <c r="D38" s="51"/>
      <c r="E38" s="51"/>
      <c r="F38" s="51"/>
      <c r="G38" s="16">
        <f>G37+G36+G35+G34+G33</f>
        <v>0</v>
      </c>
    </row>
    <row r="39" spans="1:7" ht="15">
      <c r="A39" s="12">
        <v>5</v>
      </c>
      <c r="B39" s="47" t="s">
        <v>55</v>
      </c>
      <c r="C39" s="48"/>
      <c r="D39" s="48"/>
      <c r="E39" s="48"/>
      <c r="F39" s="48"/>
      <c r="G39" s="49"/>
    </row>
    <row r="40" spans="1:8" ht="37.5" customHeight="1">
      <c r="A40" s="8">
        <v>1</v>
      </c>
      <c r="B40" s="9" t="s">
        <v>57</v>
      </c>
      <c r="C40" s="10" t="s">
        <v>58</v>
      </c>
      <c r="D40" s="9" t="s">
        <v>6</v>
      </c>
      <c r="E40" s="14"/>
      <c r="F40" s="22">
        <v>800</v>
      </c>
      <c r="G40" s="15">
        <f>E40*F40</f>
        <v>0</v>
      </c>
      <c r="H40" s="29"/>
    </row>
    <row r="41" spans="1:8" ht="33.75">
      <c r="A41" s="8">
        <v>2</v>
      </c>
      <c r="B41" s="9" t="s">
        <v>10</v>
      </c>
      <c r="C41" s="18" t="s">
        <v>59</v>
      </c>
      <c r="D41" s="9" t="s">
        <v>6</v>
      </c>
      <c r="E41" s="14"/>
      <c r="F41" s="22">
        <v>500</v>
      </c>
      <c r="G41" s="15">
        <f aca="true" t="shared" si="1" ref="G41:G46">E41*F41</f>
        <v>0</v>
      </c>
      <c r="H41" s="29"/>
    </row>
    <row r="42" spans="1:8" ht="33.75">
      <c r="A42" s="8">
        <v>3</v>
      </c>
      <c r="B42" s="9" t="s">
        <v>16</v>
      </c>
      <c r="C42" s="10" t="s">
        <v>18</v>
      </c>
      <c r="D42" s="9" t="s">
        <v>46</v>
      </c>
      <c r="E42" s="14"/>
      <c r="F42" s="22">
        <v>1000</v>
      </c>
      <c r="G42" s="15">
        <f t="shared" si="1"/>
        <v>0</v>
      </c>
      <c r="H42" s="29"/>
    </row>
    <row r="43" spans="1:8" ht="33.75">
      <c r="A43" s="8">
        <v>4</v>
      </c>
      <c r="B43" s="9" t="s">
        <v>11</v>
      </c>
      <c r="C43" s="10" t="s">
        <v>14</v>
      </c>
      <c r="D43" s="9" t="s">
        <v>46</v>
      </c>
      <c r="E43" s="14"/>
      <c r="F43" s="22">
        <v>500</v>
      </c>
      <c r="G43" s="15">
        <f t="shared" si="1"/>
        <v>0</v>
      </c>
      <c r="H43" s="29"/>
    </row>
    <row r="44" spans="1:8" ht="33.75">
      <c r="A44" s="8">
        <v>5</v>
      </c>
      <c r="B44" s="9" t="s">
        <v>12</v>
      </c>
      <c r="C44" s="10" t="s">
        <v>15</v>
      </c>
      <c r="D44" s="9" t="s">
        <v>46</v>
      </c>
      <c r="E44" s="14"/>
      <c r="F44" s="22">
        <v>1000</v>
      </c>
      <c r="G44" s="15">
        <f t="shared" si="1"/>
        <v>0</v>
      </c>
      <c r="H44" s="29"/>
    </row>
    <row r="45" spans="1:8" ht="32.25" customHeight="1">
      <c r="A45" s="8">
        <v>6</v>
      </c>
      <c r="B45" s="9" t="s">
        <v>126</v>
      </c>
      <c r="C45" s="10" t="s">
        <v>127</v>
      </c>
      <c r="D45" s="9" t="s">
        <v>46</v>
      </c>
      <c r="E45" s="14"/>
      <c r="F45" s="22">
        <v>500</v>
      </c>
      <c r="G45" s="15">
        <f t="shared" si="1"/>
        <v>0</v>
      </c>
      <c r="H45" s="29"/>
    </row>
    <row r="46" spans="1:8" ht="30.75" customHeight="1">
      <c r="A46" s="8">
        <v>7</v>
      </c>
      <c r="B46" s="9" t="s">
        <v>128</v>
      </c>
      <c r="C46" s="10" t="s">
        <v>129</v>
      </c>
      <c r="D46" s="9" t="s">
        <v>46</v>
      </c>
      <c r="E46" s="14"/>
      <c r="F46" s="22">
        <v>500</v>
      </c>
      <c r="G46" s="15">
        <f t="shared" si="1"/>
        <v>0</v>
      </c>
      <c r="H46" s="29"/>
    </row>
    <row r="47" spans="1:7" ht="15" thickBot="1">
      <c r="A47" s="50" t="s">
        <v>56</v>
      </c>
      <c r="B47" s="51"/>
      <c r="C47" s="51"/>
      <c r="D47" s="51"/>
      <c r="E47" s="51"/>
      <c r="F47" s="51"/>
      <c r="G47" s="16">
        <f>G40+G41+G42+G43+G44+G45+G46</f>
        <v>0</v>
      </c>
    </row>
    <row r="48" spans="1:7" ht="15">
      <c r="A48" s="12">
        <v>6</v>
      </c>
      <c r="B48" s="47" t="s">
        <v>60</v>
      </c>
      <c r="C48" s="48"/>
      <c r="D48" s="48"/>
      <c r="E48" s="48"/>
      <c r="F48" s="48"/>
      <c r="G48" s="49"/>
    </row>
    <row r="49" spans="1:8" ht="56.25">
      <c r="A49" s="8">
        <v>1</v>
      </c>
      <c r="B49" s="9" t="s">
        <v>23</v>
      </c>
      <c r="C49" s="10" t="s">
        <v>109</v>
      </c>
      <c r="D49" s="9" t="s">
        <v>46</v>
      </c>
      <c r="E49" s="14"/>
      <c r="F49" s="23">
        <v>1100</v>
      </c>
      <c r="G49" s="15">
        <f>E49*F49</f>
        <v>0</v>
      </c>
      <c r="H49" s="29"/>
    </row>
    <row r="50" spans="1:9" ht="56.25">
      <c r="A50" s="8">
        <v>2</v>
      </c>
      <c r="B50" s="9" t="s">
        <v>62</v>
      </c>
      <c r="C50" s="10" t="s">
        <v>110</v>
      </c>
      <c r="D50" s="9" t="s">
        <v>46</v>
      </c>
      <c r="E50" s="14"/>
      <c r="F50" s="23">
        <v>1100</v>
      </c>
      <c r="G50" s="15">
        <f>E50*F50</f>
        <v>0</v>
      </c>
      <c r="H50" s="29"/>
      <c r="I50" s="40"/>
    </row>
    <row r="51" spans="1:8" ht="67.5">
      <c r="A51" s="8">
        <v>3</v>
      </c>
      <c r="B51" s="9" t="s">
        <v>63</v>
      </c>
      <c r="C51" s="10" t="s">
        <v>111</v>
      </c>
      <c r="D51" s="9" t="s">
        <v>46</v>
      </c>
      <c r="E51" s="14"/>
      <c r="F51" s="23">
        <v>600</v>
      </c>
      <c r="G51" s="15">
        <f>E51*F51</f>
        <v>0</v>
      </c>
      <c r="H51" s="29"/>
    </row>
    <row r="52" spans="1:8" ht="33.75">
      <c r="A52" s="8">
        <v>4</v>
      </c>
      <c r="B52" s="9" t="s">
        <v>81</v>
      </c>
      <c r="C52" s="31" t="s">
        <v>98</v>
      </c>
      <c r="D52" s="9" t="s">
        <v>46</v>
      </c>
      <c r="E52" s="14"/>
      <c r="F52" s="32">
        <v>800</v>
      </c>
      <c r="G52" s="15">
        <f>E52*F52</f>
        <v>0</v>
      </c>
      <c r="H52" s="29"/>
    </row>
    <row r="53" spans="1:7" ht="15" thickBot="1">
      <c r="A53" s="50" t="s">
        <v>61</v>
      </c>
      <c r="B53" s="51"/>
      <c r="C53" s="51"/>
      <c r="D53" s="51"/>
      <c r="E53" s="51"/>
      <c r="F53" s="51"/>
      <c r="G53" s="16">
        <f>G52+G51+G50+G49</f>
        <v>0</v>
      </c>
    </row>
    <row r="54" spans="1:7" ht="15">
      <c r="A54" s="12">
        <v>7</v>
      </c>
      <c r="B54" s="47" t="s">
        <v>64</v>
      </c>
      <c r="C54" s="48"/>
      <c r="D54" s="48"/>
      <c r="E54" s="48"/>
      <c r="F54" s="48"/>
      <c r="G54" s="49"/>
    </row>
    <row r="55" spans="1:8" ht="33.75">
      <c r="A55" s="8">
        <v>1</v>
      </c>
      <c r="B55" s="9" t="s">
        <v>65</v>
      </c>
      <c r="C55" s="10" t="s">
        <v>68</v>
      </c>
      <c r="D55" s="9" t="s">
        <v>46</v>
      </c>
      <c r="E55" s="14"/>
      <c r="F55" s="22">
        <v>500</v>
      </c>
      <c r="G55" s="15">
        <f aca="true" t="shared" si="2" ref="G55:G60">E55*F55</f>
        <v>0</v>
      </c>
      <c r="H55" s="29"/>
    </row>
    <row r="56" spans="1:8" ht="33.75">
      <c r="A56" s="8">
        <v>2</v>
      </c>
      <c r="B56" s="9" t="s">
        <v>17</v>
      </c>
      <c r="C56" s="10" t="s">
        <v>69</v>
      </c>
      <c r="D56" s="9" t="s">
        <v>46</v>
      </c>
      <c r="E56" s="14"/>
      <c r="F56" s="22">
        <v>500</v>
      </c>
      <c r="G56" s="15">
        <f t="shared" si="2"/>
        <v>0</v>
      </c>
      <c r="H56" s="29"/>
    </row>
    <row r="57" spans="1:8" ht="22.5">
      <c r="A57" s="8">
        <v>3</v>
      </c>
      <c r="B57" s="9" t="s">
        <v>66</v>
      </c>
      <c r="C57" s="10" t="s">
        <v>70</v>
      </c>
      <c r="D57" s="9" t="s">
        <v>46</v>
      </c>
      <c r="E57" s="14"/>
      <c r="F57" s="22">
        <v>200</v>
      </c>
      <c r="G57" s="15">
        <f t="shared" si="2"/>
        <v>0</v>
      </c>
      <c r="H57" s="29"/>
    </row>
    <row r="58" spans="1:8" ht="33.75">
      <c r="A58" s="9">
        <v>4</v>
      </c>
      <c r="B58" s="9" t="s">
        <v>67</v>
      </c>
      <c r="C58" s="10" t="s">
        <v>71</v>
      </c>
      <c r="D58" s="9" t="s">
        <v>46</v>
      </c>
      <c r="E58" s="14"/>
      <c r="F58" s="22">
        <v>200</v>
      </c>
      <c r="G58" s="15">
        <f t="shared" si="2"/>
        <v>0</v>
      </c>
      <c r="H58" s="29"/>
    </row>
    <row r="59" spans="1:8" ht="33.75">
      <c r="A59" s="9">
        <v>5</v>
      </c>
      <c r="B59" s="27" t="s">
        <v>84</v>
      </c>
      <c r="C59" s="26" t="s">
        <v>85</v>
      </c>
      <c r="D59" s="27" t="s">
        <v>46</v>
      </c>
      <c r="E59" s="14"/>
      <c r="F59" s="22">
        <v>500</v>
      </c>
      <c r="G59" s="15">
        <f t="shared" si="2"/>
        <v>0</v>
      </c>
      <c r="H59" s="29"/>
    </row>
    <row r="60" spans="1:8" ht="33.75">
      <c r="A60" s="9">
        <v>6</v>
      </c>
      <c r="B60" s="27" t="s">
        <v>86</v>
      </c>
      <c r="C60" s="26" t="s">
        <v>87</v>
      </c>
      <c r="D60" s="27" t="s">
        <v>46</v>
      </c>
      <c r="E60" s="14"/>
      <c r="F60" s="22">
        <v>100</v>
      </c>
      <c r="G60" s="15">
        <f t="shared" si="2"/>
        <v>0</v>
      </c>
      <c r="H60" s="29"/>
    </row>
    <row r="61" spans="1:7" ht="15" thickBot="1">
      <c r="A61" s="50" t="s">
        <v>73</v>
      </c>
      <c r="B61" s="51"/>
      <c r="C61" s="51"/>
      <c r="D61" s="51"/>
      <c r="E61" s="51"/>
      <c r="F61" s="51"/>
      <c r="G61" s="16">
        <f>G60+G59+G58+G57+G56+G55</f>
        <v>0</v>
      </c>
    </row>
    <row r="62" spans="1:7" ht="15">
      <c r="A62" s="12">
        <v>8</v>
      </c>
      <c r="B62" s="47" t="s">
        <v>72</v>
      </c>
      <c r="C62" s="48"/>
      <c r="D62" s="48"/>
      <c r="E62" s="48"/>
      <c r="F62" s="48"/>
      <c r="G62" s="49"/>
    </row>
    <row r="63" spans="1:8" ht="45">
      <c r="A63" s="28">
        <v>1</v>
      </c>
      <c r="B63" s="27" t="s">
        <v>88</v>
      </c>
      <c r="C63" s="26" t="s">
        <v>94</v>
      </c>
      <c r="D63" s="27" t="s">
        <v>95</v>
      </c>
      <c r="E63" s="24"/>
      <c r="F63" s="30">
        <v>130</v>
      </c>
      <c r="G63" s="24">
        <f aca="true" t="shared" si="3" ref="G63:G68">E63*F63</f>
        <v>0</v>
      </c>
      <c r="H63" s="39"/>
    </row>
    <row r="64" spans="1:8" ht="67.5">
      <c r="A64" s="28">
        <v>2</v>
      </c>
      <c r="B64" s="27" t="s">
        <v>89</v>
      </c>
      <c r="C64" s="26" t="s">
        <v>90</v>
      </c>
      <c r="D64" s="27" t="s">
        <v>93</v>
      </c>
      <c r="E64" s="24"/>
      <c r="F64" s="30">
        <v>80</v>
      </c>
      <c r="G64" s="24">
        <f t="shared" si="3"/>
        <v>0</v>
      </c>
      <c r="H64" s="39"/>
    </row>
    <row r="65" spans="1:8" ht="67.5">
      <c r="A65" s="8">
        <v>3</v>
      </c>
      <c r="B65" s="9" t="s">
        <v>75</v>
      </c>
      <c r="C65" s="10" t="s">
        <v>78</v>
      </c>
      <c r="D65" s="9" t="s">
        <v>46</v>
      </c>
      <c r="E65" s="24"/>
      <c r="F65" s="22">
        <v>500</v>
      </c>
      <c r="G65" s="24">
        <f t="shared" si="3"/>
        <v>0</v>
      </c>
      <c r="H65" s="39"/>
    </row>
    <row r="66" spans="1:8" ht="56.25">
      <c r="A66" s="8">
        <v>4</v>
      </c>
      <c r="B66" s="9" t="s">
        <v>76</v>
      </c>
      <c r="C66" s="10" t="s">
        <v>79</v>
      </c>
      <c r="D66" s="9" t="s">
        <v>46</v>
      </c>
      <c r="E66" s="24"/>
      <c r="F66" s="22">
        <v>1000</v>
      </c>
      <c r="G66" s="24">
        <f t="shared" si="3"/>
        <v>0</v>
      </c>
      <c r="H66" s="39"/>
    </row>
    <row r="67" spans="1:8" ht="45">
      <c r="A67" s="8">
        <v>5</v>
      </c>
      <c r="B67" s="9" t="s">
        <v>77</v>
      </c>
      <c r="C67" s="10" t="s">
        <v>80</v>
      </c>
      <c r="D67" s="9" t="s">
        <v>46</v>
      </c>
      <c r="E67" s="24"/>
      <c r="F67" s="22">
        <v>200</v>
      </c>
      <c r="G67" s="24">
        <f t="shared" si="3"/>
        <v>0</v>
      </c>
      <c r="H67" s="39"/>
    </row>
    <row r="68" spans="1:8" ht="45">
      <c r="A68" s="25">
        <v>6</v>
      </c>
      <c r="B68" s="27" t="s">
        <v>91</v>
      </c>
      <c r="C68" s="26" t="s">
        <v>92</v>
      </c>
      <c r="D68" s="27" t="s">
        <v>46</v>
      </c>
      <c r="E68" s="24"/>
      <c r="F68" s="22">
        <v>200</v>
      </c>
      <c r="G68" s="24">
        <f t="shared" si="3"/>
        <v>0</v>
      </c>
      <c r="H68" s="39"/>
    </row>
    <row r="69" spans="1:7" ht="15" thickBot="1">
      <c r="A69" s="50" t="s">
        <v>74</v>
      </c>
      <c r="B69" s="51"/>
      <c r="C69" s="51"/>
      <c r="D69" s="51"/>
      <c r="E69" s="51"/>
      <c r="F69" s="51"/>
      <c r="G69" s="16">
        <f>G68+G67+G66+G65+G64+G63</f>
        <v>0</v>
      </c>
    </row>
    <row r="70" spans="1:7" ht="15">
      <c r="A70" s="33">
        <v>9</v>
      </c>
      <c r="B70" s="54" t="s">
        <v>122</v>
      </c>
      <c r="C70" s="55"/>
      <c r="D70" s="55"/>
      <c r="E70" s="55"/>
      <c r="F70" s="55"/>
      <c r="G70" s="56"/>
    </row>
    <row r="71" spans="1:8" ht="33.75">
      <c r="A71" s="35">
        <v>1</v>
      </c>
      <c r="B71" s="35" t="s">
        <v>99</v>
      </c>
      <c r="C71" s="36" t="s">
        <v>104</v>
      </c>
      <c r="D71" s="27" t="s">
        <v>93</v>
      </c>
      <c r="E71" s="24"/>
      <c r="F71" s="30">
        <v>5</v>
      </c>
      <c r="G71" s="24">
        <f>E71*F71</f>
        <v>0</v>
      </c>
      <c r="H71" s="39"/>
    </row>
    <row r="72" spans="1:8" ht="22.5">
      <c r="A72" s="35">
        <v>2</v>
      </c>
      <c r="B72" s="35" t="s">
        <v>100</v>
      </c>
      <c r="C72" s="36" t="s">
        <v>103</v>
      </c>
      <c r="D72" s="35" t="s">
        <v>7</v>
      </c>
      <c r="E72" s="24"/>
      <c r="F72" s="30">
        <v>30</v>
      </c>
      <c r="G72" s="24">
        <f aca="true" t="shared" si="4" ref="G72:G77">E72*F72</f>
        <v>0</v>
      </c>
      <c r="H72" s="39"/>
    </row>
    <row r="73" spans="1:8" ht="22.5">
      <c r="A73" s="35">
        <v>3</v>
      </c>
      <c r="B73" s="35" t="s">
        <v>101</v>
      </c>
      <c r="C73" s="36" t="s">
        <v>102</v>
      </c>
      <c r="D73" s="35" t="s">
        <v>7</v>
      </c>
      <c r="E73" s="24"/>
      <c r="F73" s="30">
        <v>30</v>
      </c>
      <c r="G73" s="24">
        <f t="shared" si="4"/>
        <v>0</v>
      </c>
      <c r="H73" s="39"/>
    </row>
    <row r="74" spans="1:8" ht="33.75">
      <c r="A74" s="35">
        <v>4</v>
      </c>
      <c r="B74" s="27" t="s">
        <v>113</v>
      </c>
      <c r="C74" s="26" t="s">
        <v>114</v>
      </c>
      <c r="D74" s="27" t="s">
        <v>115</v>
      </c>
      <c r="E74" s="24"/>
      <c r="F74" s="30">
        <v>30</v>
      </c>
      <c r="G74" s="24">
        <f t="shared" si="4"/>
        <v>0</v>
      </c>
      <c r="H74" s="39"/>
    </row>
    <row r="75" spans="1:8" ht="33.75">
      <c r="A75" s="35">
        <v>5</v>
      </c>
      <c r="B75" s="27" t="s">
        <v>116</v>
      </c>
      <c r="C75" s="26" t="s">
        <v>117</v>
      </c>
      <c r="D75" s="27" t="s">
        <v>115</v>
      </c>
      <c r="E75" s="24"/>
      <c r="F75" s="30">
        <v>30</v>
      </c>
      <c r="G75" s="24">
        <f t="shared" si="4"/>
        <v>0</v>
      </c>
      <c r="H75" s="39"/>
    </row>
    <row r="76" spans="1:8" ht="33.75">
      <c r="A76" s="35">
        <v>6</v>
      </c>
      <c r="B76" s="27" t="s">
        <v>118</v>
      </c>
      <c r="C76" s="26" t="s">
        <v>119</v>
      </c>
      <c r="D76" s="27" t="s">
        <v>115</v>
      </c>
      <c r="E76" s="24"/>
      <c r="F76" s="30">
        <v>30</v>
      </c>
      <c r="G76" s="24">
        <f t="shared" si="4"/>
        <v>0</v>
      </c>
      <c r="H76" s="39"/>
    </row>
    <row r="77" spans="1:8" ht="33.75">
      <c r="A77" s="35">
        <v>7</v>
      </c>
      <c r="B77" s="27" t="s">
        <v>120</v>
      </c>
      <c r="C77" s="26" t="s">
        <v>121</v>
      </c>
      <c r="D77" s="27" t="s">
        <v>115</v>
      </c>
      <c r="E77" s="24"/>
      <c r="F77" s="30">
        <v>30</v>
      </c>
      <c r="G77" s="24">
        <f t="shared" si="4"/>
        <v>0</v>
      </c>
      <c r="H77" s="39"/>
    </row>
    <row r="78" spans="1:8" ht="15" thickBot="1">
      <c r="A78" s="50" t="s">
        <v>123</v>
      </c>
      <c r="B78" s="51"/>
      <c r="C78" s="51"/>
      <c r="D78" s="51"/>
      <c r="E78" s="51"/>
      <c r="F78" s="51"/>
      <c r="G78" s="16">
        <f>G71+G72+G73+G74+G75+G76+G77</f>
        <v>0</v>
      </c>
      <c r="H78" s="39"/>
    </row>
    <row r="79" spans="1:8" ht="12.75">
      <c r="A79" s="52" t="s">
        <v>26</v>
      </c>
      <c r="B79" s="53"/>
      <c r="C79" s="53"/>
      <c r="D79" s="53"/>
      <c r="E79" s="53"/>
      <c r="F79" s="53"/>
      <c r="G79" s="34">
        <f>G16+G24+G31+G38+G47+G53+G61+G69+G78</f>
        <v>0</v>
      </c>
      <c r="H79" s="29"/>
    </row>
    <row r="80" spans="1:8" ht="12.75">
      <c r="A80" s="43" t="s">
        <v>27</v>
      </c>
      <c r="B80" s="44"/>
      <c r="C80" s="44"/>
      <c r="D80" s="44"/>
      <c r="E80" s="44"/>
      <c r="F80" s="44"/>
      <c r="G80" s="17">
        <f>G79*0.23</f>
        <v>0</v>
      </c>
      <c r="H80" s="29"/>
    </row>
    <row r="81" spans="1:8" ht="13.5" thickBot="1">
      <c r="A81" s="45" t="s">
        <v>28</v>
      </c>
      <c r="B81" s="46"/>
      <c r="C81" s="46"/>
      <c r="D81" s="46"/>
      <c r="E81" s="46"/>
      <c r="F81" s="46"/>
      <c r="G81" s="13">
        <f>G79+G80</f>
        <v>0</v>
      </c>
      <c r="H81" s="29"/>
    </row>
    <row r="82" spans="1:7" ht="15.75">
      <c r="A82" s="21"/>
      <c r="B82" s="21"/>
      <c r="C82" s="21"/>
      <c r="D82" s="21"/>
      <c r="E82" s="21"/>
      <c r="F82" s="21"/>
      <c r="G82" s="21"/>
    </row>
    <row r="83" spans="1:7" ht="15.75">
      <c r="A83" s="60"/>
      <c r="B83" s="60"/>
      <c r="C83" s="60"/>
      <c r="D83" s="21"/>
      <c r="E83" s="61"/>
      <c r="F83" s="61"/>
      <c r="G83" s="61"/>
    </row>
  </sheetData>
  <sheetProtection/>
  <mergeCells count="25">
    <mergeCell ref="A83:C83"/>
    <mergeCell ref="E83:G83"/>
    <mergeCell ref="A61:F61"/>
    <mergeCell ref="B62:G62"/>
    <mergeCell ref="A69:F69"/>
    <mergeCell ref="B32:G32"/>
    <mergeCell ref="A38:F38"/>
    <mergeCell ref="B39:G39"/>
    <mergeCell ref="B48:G48"/>
    <mergeCell ref="A53:F53"/>
    <mergeCell ref="A1:G1"/>
    <mergeCell ref="A3:G7"/>
    <mergeCell ref="B11:G11"/>
    <mergeCell ref="A16:F16"/>
    <mergeCell ref="B17:G17"/>
    <mergeCell ref="A24:F24"/>
    <mergeCell ref="A80:F80"/>
    <mergeCell ref="A81:F81"/>
    <mergeCell ref="B54:G54"/>
    <mergeCell ref="B25:G25"/>
    <mergeCell ref="A31:F31"/>
    <mergeCell ref="A47:F47"/>
    <mergeCell ref="A79:F79"/>
    <mergeCell ref="B70:G70"/>
    <mergeCell ref="A78:F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 System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 user</dc:creator>
  <cp:keywords/>
  <dc:description/>
  <cp:lastModifiedBy>Klaudia Reguła</cp:lastModifiedBy>
  <cp:lastPrinted>2022-12-09T11:16:55Z</cp:lastPrinted>
  <dcterms:created xsi:type="dcterms:W3CDTF">2013-11-13T12:33:58Z</dcterms:created>
  <dcterms:modified xsi:type="dcterms:W3CDTF">2023-01-24T09:39:42Z</dcterms:modified>
  <cp:category/>
  <cp:version/>
  <cp:contentType/>
  <cp:contentStatus/>
</cp:coreProperties>
</file>