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grygier\Desktop\"/>
    </mc:Choice>
  </mc:AlternateContent>
  <bookViews>
    <workbookView xWindow="-15" yWindow="3825" windowWidth="17325" windowHeight="3855"/>
  </bookViews>
  <sheets>
    <sheet name="kosztorys ofertowy" sheetId="1" r:id="rId1"/>
  </sheets>
  <calcPr calcId="152511" fullPrecision="0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35" i="1"/>
  <c r="G36" i="1"/>
  <c r="G37" i="1"/>
  <c r="G38" i="1"/>
  <c r="G39" i="1"/>
  <c r="G40" i="1"/>
  <c r="G43" i="1"/>
  <c r="G44" i="1"/>
  <c r="G45" i="1"/>
  <c r="G46" i="1"/>
  <c r="G49" i="1"/>
  <c r="G50" i="1"/>
  <c r="G51" i="1"/>
  <c r="G52" i="1"/>
  <c r="G55" i="1"/>
  <c r="G56" i="1"/>
  <c r="G57" i="1"/>
  <c r="G58" i="1"/>
  <c r="G61" i="1"/>
  <c r="G62" i="1"/>
  <c r="G63" i="1"/>
  <c r="G64" i="1"/>
  <c r="G67" i="1"/>
  <c r="G68" i="1"/>
  <c r="G69" i="1"/>
  <c r="G70" i="1"/>
  <c r="G73" i="1"/>
  <c r="G74" i="1"/>
  <c r="G75" i="1"/>
  <c r="G76" i="1"/>
  <c r="G79" i="1"/>
  <c r="G85" i="1" s="1"/>
  <c r="G80" i="1"/>
  <c r="G81" i="1"/>
  <c r="G82" i="1"/>
  <c r="G83" i="1"/>
  <c r="G84" i="1"/>
  <c r="G9" i="1"/>
  <c r="G10" i="1"/>
  <c r="G11" i="1"/>
  <c r="G12" i="1"/>
  <c r="G8" i="1"/>
  <c r="G53" i="1" l="1"/>
  <c r="G20" i="1"/>
  <c r="G77" i="1"/>
  <c r="G71" i="1"/>
  <c r="G65" i="1"/>
  <c r="G59" i="1"/>
  <c r="G47" i="1"/>
  <c r="G41" i="1"/>
  <c r="G33" i="1"/>
  <c r="G13" i="1"/>
  <c r="G86" i="1" l="1"/>
  <c r="G87" i="1" s="1"/>
  <c r="G88" i="1" s="1"/>
</calcChain>
</file>

<file path=xl/sharedStrings.xml><?xml version="1.0" encoding="utf-8"?>
<sst xmlns="http://schemas.openxmlformats.org/spreadsheetml/2006/main" count="308" uniqueCount="157">
  <si>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</si>
  <si>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</si>
  <si>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</si>
  <si>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</si>
  <si>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</si>
  <si>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</si>
  <si>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</si>
  <si>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</si>
  <si>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</si>
  <si>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</si>
  <si>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</si>
  <si>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</si>
  <si>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</si>
  <si>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</si>
  <si>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</si>
  <si>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</si>
  <si>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</si>
  <si>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</si>
  <si>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</si>
  <si>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</si>
  <si>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</si>
  <si>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</si>
  <si>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</si>
  <si>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</si>
  <si>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</si>
  <si>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</si>
  <si>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</si>
  <si>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</si>
  <si>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</si>
  <si>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</si>
  <si>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</si>
  <si>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</si>
  <si>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</si>
  <si>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</si>
  <si>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m2</t>
  </si>
  <si>
    <t>m</t>
  </si>
  <si>
    <t>1 d.1</t>
  </si>
  <si>
    <t>2 d.1</t>
  </si>
  <si>
    <t>3 d.1</t>
  </si>
  <si>
    <t>Wartość</t>
  </si>
  <si>
    <t>4 d.1</t>
  </si>
  <si>
    <t>5 d.1</t>
  </si>
  <si>
    <t>Schody z poręczą jednostronną nr inw. 808/2101.</t>
  </si>
  <si>
    <t>KNR 2-33 0103-05 analiza indywidualna</t>
  </si>
  <si>
    <t>Rozebranie jezdni mostu drewnianego drewnianej lub z podkładów kolejowych staroużytecznych - rozebranie schodów drewnianych.</t>
  </si>
  <si>
    <t>m3</t>
  </si>
  <si>
    <t>KNR 2-11 2401-02 analiza indywidualna</t>
  </si>
  <si>
    <t>Schody Sch-1 na skarpach - grunty mineralne spoiste - przygotowanie podłoża pod ułożenie schodów z płyt z kamienia naturalnego - wykonanie wykopu z uformowaniem spoczników i stopni, wykonanie pobudowy betonowej szerokości 1,20m i gr.  10cm z zagęszczeniem, wykonanie fundamentów kotwiacych, uporządkowanie terenu z obsypaniem ułozonych stopni i rozpalantowaniem nadmiaru gruntu.</t>
  </si>
  <si>
    <t>m biegu</t>
  </si>
  <si>
    <t>KNR 2-11 0405-01 analiza indywidualna</t>
  </si>
  <si>
    <t>Wykonanie bruku z kamienia naturalnego, średniego na skarpach o wysokości do 4 m o powierzchniach płaskich - ułozenie stopni schodowych z płyt z kamienia naturalnego szerokości 1,20m i grubości 5cm na podsypce cem piaskowej gr, 5cm na stromych podejściach</t>
  </si>
  <si>
    <t>KNR 4-04 1101-02 1101-05  analogia</t>
  </si>
  <si>
    <t>Transport materiałów z rozbiórki przy ręcznym załadowaniu i wyładowaniu samochodem skrzyniowym na odległość 30 km - wywiezienie materiałów z rozbiórki do utylizacji.</t>
  </si>
  <si>
    <t xml:space="preserve"> analiza indywidualna</t>
  </si>
  <si>
    <t>Dostosowanie istniejących poręczy do schodów kamiennych po remoncie - rozbiórka i ponowny montaż wybranych przęseł.</t>
  </si>
  <si>
    <t>Razem dział: Schody z poręczą jednostronną nr inw. 808/2101.</t>
  </si>
  <si>
    <t>Ścieżka przyrodniczo - edukacyjna Arłamów nr inw. 290/2079.</t>
  </si>
  <si>
    <t>6 d.2</t>
  </si>
  <si>
    <t>7 d.2</t>
  </si>
  <si>
    <t>8 d.2</t>
  </si>
  <si>
    <t>KNR 2-01 0310-03</t>
  </si>
  <si>
    <t>Ręczne wykopy ciągłe lub jamiste ze skarpami o szer. dna do 1,5 m i gł. do 1,5 m ze złożeniem urobku na odkład (kat. gruntu IV) - rozplantowaniem.</t>
  </si>
  <si>
    <t>9 d.2</t>
  </si>
  <si>
    <t>KNR-W 2-18 0408-04</t>
  </si>
  <si>
    <t>Kanały z rur PVC łączonych na wcisk o śr. zewn. 250 mm - rura karbowana PCV SN8</t>
  </si>
  <si>
    <t>10 d.2</t>
  </si>
  <si>
    <t>KNR 2-28 0501-08</t>
  </si>
  <si>
    <t>Obsypka rurociągu gruntem z wykopu, jego przesianie</t>
  </si>
  <si>
    <t>Razem dział: Ścieżka przyrodniczo - edukacyjna Arłamów nr inw. 290/2079.</t>
  </si>
  <si>
    <t>Kładka - wejście na ścieżkę nr inw. 808/2080.</t>
  </si>
  <si>
    <t>11 d.3</t>
  </si>
  <si>
    <t xml:space="preserve">KNR 2-11 0302-03 z.sz.3.6. 9907-04 </t>
  </si>
  <si>
    <t>Podłogi z drewna łączonego na styk. Deski lub bale o grubości 45 mm - demontaż</t>
  </si>
  <si>
    <t>12 d.3</t>
  </si>
  <si>
    <t xml:space="preserve">KNR 2-11 0301-06 z.sz.3.6. 9907-02 </t>
  </si>
  <si>
    <t>Konstrukcje drewniane z wyrębami z krawędziaków - demontaż</t>
  </si>
  <si>
    <t>13 d.3</t>
  </si>
  <si>
    <t>KNR 2-02 0204-01</t>
  </si>
  <si>
    <t>Stopy fundamentowe prostokątne żelbetowe, o objętości do 0,5 m3 - z zastosowaniem pompy do betonu</t>
  </si>
  <si>
    <t>14 d.3</t>
  </si>
  <si>
    <t>KNR 2-02 0290-02</t>
  </si>
  <si>
    <t>Przygotowanie i montaż zbrojenia elementów budynków i budowli - pręty żebrowane o śr. 8-14 mm</t>
  </si>
  <si>
    <t>t</t>
  </si>
  <si>
    <t>15 d.3</t>
  </si>
  <si>
    <t>KNR 2-11 0301-06</t>
  </si>
  <si>
    <t>Konstrukcje drewniane z wyrębami z krawędziaków</t>
  </si>
  <si>
    <t>16 d.3</t>
  </si>
  <si>
    <t>KNR 2-11 0302-03</t>
  </si>
  <si>
    <t>Ściany i podłogi z drewna łączonego na styk. Deski lub bale o grubości 45 mm</t>
  </si>
  <si>
    <t>17 d.3</t>
  </si>
  <si>
    <t>KNR 2-11 0301-08</t>
  </si>
  <si>
    <t>Konstrukcje drewniane z wyrębami z drewna okrągłego impregowanego ciśnieniowo.</t>
  </si>
  <si>
    <t>18 d.3</t>
  </si>
  <si>
    <t>19 d.3</t>
  </si>
  <si>
    <t>KNR 4-01 0628-04</t>
  </si>
  <si>
    <t>Dwukrotna impregnacja grzybobójcza bali i krawędziaków metodą smarowania preparatami olejowymi - malowanie dekoracyjno ochronne w kolorach dobranych do istniejacych.</t>
  </si>
  <si>
    <t>20 d.3</t>
  </si>
  <si>
    <t>KNR 2-31 0401-04</t>
  </si>
  <si>
    <t>Rowki pod krawężniki i ławy krawężnikowe o wymiarach 30x30 cm w gruncie kat.III-IV - wykop pod obrzeża.</t>
  </si>
  <si>
    <t>21 d.3</t>
  </si>
  <si>
    <t>KNR 2-31 0407-04</t>
  </si>
  <si>
    <t>Obrzeża betonowe o wymiarach 30x8 cm na podsypce piaskowej z wypełnieniem spoin zaprawą cementową - obrzeże na połaczeniu drewna z gruntem.</t>
  </si>
  <si>
    <t>Razem dział: Kładka - wejście na ścieżkę nr inw. 808/2080.</t>
  </si>
  <si>
    <t>Kładka nad wąwozem nr 1 nr inw. 808/2085.</t>
  </si>
  <si>
    <t>22 d.4</t>
  </si>
  <si>
    <t>23 d.4</t>
  </si>
  <si>
    <t>24 d.4</t>
  </si>
  <si>
    <t>25 d.4</t>
  </si>
  <si>
    <t>26 d.4</t>
  </si>
  <si>
    <t>27 d.4</t>
  </si>
  <si>
    <t>Razem dział: Kładka nad wąwozem nr 1 nr inw. 808/2085.</t>
  </si>
  <si>
    <t>Pomost drewniany nr 2 nr inw. 808/2086.</t>
  </si>
  <si>
    <t>28 d.5</t>
  </si>
  <si>
    <t>29 d.5</t>
  </si>
  <si>
    <t>30 d.5</t>
  </si>
  <si>
    <t>31 d.5</t>
  </si>
  <si>
    <t>Razem dział: Pomost drewniany nr 2 nr inw. 808/2086.</t>
  </si>
  <si>
    <t>Kładka nad wąwozem nr 2 nr inw. 808/2089.</t>
  </si>
  <si>
    <t>32 d.6</t>
  </si>
  <si>
    <t>33 d.6</t>
  </si>
  <si>
    <t>34 d.6</t>
  </si>
  <si>
    <t>35 d.6</t>
  </si>
  <si>
    <t>Razem dział: Kładka nad wąwozem nr 2 nr inw. 808/2089.</t>
  </si>
  <si>
    <t>Podest widokowy nr inw. 808/2092.</t>
  </si>
  <si>
    <t>36 d.7</t>
  </si>
  <si>
    <t>37 d.7</t>
  </si>
  <si>
    <t>38 d.7</t>
  </si>
  <si>
    <t>39 d.7</t>
  </si>
  <si>
    <t>Razem dział: Podest widokowy nr inw. 808/2092.</t>
  </si>
  <si>
    <t>Kładka nad wąwozem nr 3 nr inw. 808/2095.</t>
  </si>
  <si>
    <t>40 d.8</t>
  </si>
  <si>
    <t>41 d.8</t>
  </si>
  <si>
    <t>42 d.8</t>
  </si>
  <si>
    <t>43 d.8</t>
  </si>
  <si>
    <t>Razem dział: Kładka nad wąwozem nr 3 nr inw. 808/2095.</t>
  </si>
  <si>
    <t>Kładka nad wąwozem nr 4 nr inw. 808/2096.</t>
  </si>
  <si>
    <t>44 d.9</t>
  </si>
  <si>
    <t>45 d.9</t>
  </si>
  <si>
    <t>46 d.9</t>
  </si>
  <si>
    <t>47 d.9</t>
  </si>
  <si>
    <t>Razem dział: Kładka nad wąwozem nr 4 nr inw. 808/2096.</t>
  </si>
  <si>
    <t>Kładka nad wąwozem nr 5 nr inw. 808/2098.</t>
  </si>
  <si>
    <t>48 d.10</t>
  </si>
  <si>
    <t>49 d.10</t>
  </si>
  <si>
    <t>50 d.10</t>
  </si>
  <si>
    <t>51 d.10</t>
  </si>
  <si>
    <t>Razem dział: Kładka nad wąwozem nr 5 nr inw. 808/2098.</t>
  </si>
  <si>
    <t>Kładka nad wąwozem nr 8 nr inw. 808/2109.</t>
  </si>
  <si>
    <t>52 d.11</t>
  </si>
  <si>
    <t>53 d.11</t>
  </si>
  <si>
    <t>54 d.11</t>
  </si>
  <si>
    <t>55 d.11</t>
  </si>
  <si>
    <t>56 d.11</t>
  </si>
  <si>
    <t>57 d.11</t>
  </si>
  <si>
    <t>Razem dział: Kładka nad wąwozem nr 8 nr inw. 808/2109.</t>
  </si>
  <si>
    <t xml:space="preserve"> </t>
  </si>
  <si>
    <t>Remont ścieżki przyrodniczo-edukacyjnej Arłamów w leśnictwie Arłamów Nadleśnictwo Bircza.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</si>
</sst>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indexed="8"/>
      <name val="Arial"/>
      <family val="2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8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center" vertical="center" wrapText="1"/>
    </xf>
    <xf numFmtId="4" fontId="12" fillId="0" borderId="11" xfId="0" applyNumberFormat="1" applyFont="1" applyBorder="1" applyAlignment="1" applyProtection="1">
      <alignment horizontal="right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wrapText="1"/>
    </xf>
    <xf numFmtId="0" fontId="13" fillId="0" borderId="1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/>
    <xf numFmtId="0" fontId="14" fillId="3" borderId="4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left" vertical="center" wrapText="1"/>
    </xf>
    <xf numFmtId="4" fontId="14" fillId="0" borderId="4" xfId="0" applyNumberFormat="1" applyFont="1" applyFill="1" applyBorder="1" applyAlignment="1" applyProtection="1">
      <alignment horizontal="right" vertical="center" wrapText="1"/>
    </xf>
    <xf numFmtId="4" fontId="13" fillId="3" borderId="4" xfId="0" applyNumberFormat="1" applyFont="1" applyFill="1" applyBorder="1" applyAlignment="1" applyProtection="1">
      <alignment horizontal="right" vertical="center" wrapText="1"/>
    </xf>
    <xf numFmtId="4" fontId="11" fillId="0" borderId="10" xfId="0" applyNumberFormat="1" applyFont="1" applyBorder="1" applyAlignment="1" applyProtection="1">
      <alignment horizontal="center" vertical="center" wrapText="1"/>
    </xf>
    <xf numFmtId="4" fontId="12" fillId="0" borderId="10" xfId="0" applyNumberFormat="1" applyFont="1" applyBorder="1" applyAlignment="1" applyProtection="1">
      <alignment horizontal="center" vertical="center" wrapText="1"/>
      <protection hidden="1"/>
    </xf>
    <xf numFmtId="4" fontId="11" fillId="0" borderId="10" xfId="0" applyNumberFormat="1" applyFont="1" applyBorder="1" applyAlignment="1" applyProtection="1">
      <alignment wrapText="1"/>
    </xf>
    <xf numFmtId="4" fontId="13" fillId="3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left" vertical="center" wrapText="1"/>
    </xf>
    <xf numFmtId="4" fontId="14" fillId="2" borderId="4" xfId="0" applyNumberFormat="1" applyFont="1" applyFill="1" applyBorder="1" applyAlignment="1" applyProtection="1">
      <alignment horizontal="center" vertical="center" wrapText="1"/>
    </xf>
    <xf numFmtId="4" fontId="14" fillId="2" borderId="4" xfId="0" applyNumberFormat="1" applyFont="1" applyFill="1" applyBorder="1" applyAlignment="1" applyProtection="1">
      <alignment horizontal="right" vertical="center" wrapText="1"/>
    </xf>
    <xf numFmtId="0" fontId="14" fillId="3" borderId="4" xfId="0" applyFont="1" applyFill="1" applyBorder="1" applyAlignment="1" applyProtection="1">
      <alignment horizontal="left" vertical="center" wrapText="1"/>
    </xf>
    <xf numFmtId="4" fontId="14" fillId="3" borderId="4" xfId="0" applyNumberFormat="1" applyFont="1" applyFill="1" applyBorder="1" applyAlignment="1" applyProtection="1">
      <alignment horizontal="center" vertical="center" wrapText="1"/>
    </xf>
    <xf numFmtId="4" fontId="14" fillId="3" borderId="4" xfId="0" applyNumberFormat="1" applyFont="1" applyFill="1" applyBorder="1" applyAlignment="1" applyProtection="1">
      <alignment horizontal="right" vertical="center" wrapText="1"/>
    </xf>
    <xf numFmtId="0" fontId="7" fillId="0" borderId="4" xfId="0" applyNumberFormat="1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2" fontId="8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33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showGridLines="0" showZeros="0" tabSelected="1" view="pageBreakPreview" zoomScale="130" zoomScaleNormal="100" zoomScaleSheetLayoutView="130" workbookViewId="0">
      <selection activeCell="A3" sqref="A3:G3"/>
    </sheetView>
  </sheetViews>
  <sheetFormatPr defaultColWidth="8.85546875" defaultRowHeight="12.75" x14ac:dyDescent="0.25"/>
  <cols>
    <col min="1" max="1" width="6.5703125" style="1" customWidth="1"/>
    <col min="2" max="2" width="12" style="1" customWidth="1"/>
    <col min="3" max="3" width="46.42578125" style="1" customWidth="1"/>
    <col min="4" max="4" width="10.7109375" style="1" customWidth="1"/>
    <col min="5" max="5" width="10.28515625" style="1" customWidth="1"/>
    <col min="6" max="6" width="12.42578125" style="1" customWidth="1"/>
    <col min="7" max="7" width="11.140625" style="1" customWidth="1"/>
    <col min="8" max="16384" width="8.85546875" style="1"/>
  </cols>
  <sheetData>
    <row r="1" spans="1:7" ht="18" x14ac:dyDescent="0.25">
      <c r="A1" s="43" t="s">
        <v>3</v>
      </c>
      <c r="B1" s="43"/>
      <c r="C1" s="43"/>
      <c r="D1" s="43"/>
      <c r="E1" s="43"/>
      <c r="F1" s="43"/>
      <c r="G1" s="43"/>
    </row>
    <row r="3" spans="1:7" ht="18.399999999999999" customHeight="1" x14ac:dyDescent="0.25">
      <c r="A3" s="44" t="s">
        <v>156</v>
      </c>
      <c r="B3" s="44"/>
      <c r="C3" s="44"/>
      <c r="D3" s="44"/>
      <c r="E3" s="44"/>
      <c r="F3" s="44"/>
      <c r="G3" s="44"/>
    </row>
    <row r="5" spans="1:7" ht="30" customHeight="1" thickBot="1" x14ac:dyDescent="0.3">
      <c r="A5" s="15" t="s">
        <v>4</v>
      </c>
      <c r="B5" s="15" t="s">
        <v>0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39</v>
      </c>
    </row>
    <row r="6" spans="1:7" ht="13.5" thickTop="1" x14ac:dyDescent="0.25">
      <c r="A6" s="16" t="s">
        <v>9</v>
      </c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</row>
    <row r="7" spans="1:7" x14ac:dyDescent="0.25">
      <c r="A7" s="33">
        <v>1</v>
      </c>
      <c r="B7" s="33"/>
      <c r="C7" s="34" t="s">
        <v>42</v>
      </c>
      <c r="D7" s="33"/>
      <c r="E7" s="35"/>
      <c r="F7" s="36"/>
      <c r="G7" s="36"/>
    </row>
    <row r="8" spans="1:7" ht="51" x14ac:dyDescent="0.25">
      <c r="A8" s="17" t="s">
        <v>36</v>
      </c>
      <c r="B8" s="17" t="s">
        <v>43</v>
      </c>
      <c r="C8" s="18" t="s">
        <v>44</v>
      </c>
      <c r="D8" s="17" t="s">
        <v>45</v>
      </c>
      <c r="E8" s="19">
        <v>9.84</v>
      </c>
      <c r="F8" s="26">
        <v>0</v>
      </c>
      <c r="G8" s="26">
        <f>E8*F8</f>
        <v>0</v>
      </c>
    </row>
    <row r="9" spans="1:7" ht="114.75" x14ac:dyDescent="0.25">
      <c r="A9" s="17" t="s">
        <v>37</v>
      </c>
      <c r="B9" s="17" t="s">
        <v>46</v>
      </c>
      <c r="C9" s="18" t="s">
        <v>47</v>
      </c>
      <c r="D9" s="17" t="s">
        <v>48</v>
      </c>
      <c r="E9" s="19">
        <v>36</v>
      </c>
      <c r="F9" s="26">
        <v>0</v>
      </c>
      <c r="G9" s="26">
        <f t="shared" ref="G9:G70" si="0">E9*F9</f>
        <v>0</v>
      </c>
    </row>
    <row r="10" spans="1:7" ht="76.5" x14ac:dyDescent="0.25">
      <c r="A10" s="17" t="s">
        <v>38</v>
      </c>
      <c r="B10" s="17" t="s">
        <v>49</v>
      </c>
      <c r="C10" s="18" t="s">
        <v>50</v>
      </c>
      <c r="D10" s="17" t="s">
        <v>34</v>
      </c>
      <c r="E10" s="19">
        <v>46.5</v>
      </c>
      <c r="F10" s="26">
        <v>0</v>
      </c>
      <c r="G10" s="26">
        <f t="shared" si="0"/>
        <v>0</v>
      </c>
    </row>
    <row r="11" spans="1:7" ht="51" x14ac:dyDescent="0.25">
      <c r="A11" s="17" t="s">
        <v>40</v>
      </c>
      <c r="B11" s="17" t="s">
        <v>51</v>
      </c>
      <c r="C11" s="18" t="s">
        <v>52</v>
      </c>
      <c r="D11" s="17" t="s">
        <v>45</v>
      </c>
      <c r="E11" s="19">
        <v>9.84</v>
      </c>
      <c r="F11" s="26">
        <v>0</v>
      </c>
      <c r="G11" s="26">
        <f t="shared" si="0"/>
        <v>0</v>
      </c>
    </row>
    <row r="12" spans="1:7" ht="38.25" x14ac:dyDescent="0.25">
      <c r="A12" s="17" t="s">
        <v>41</v>
      </c>
      <c r="B12" s="17" t="s">
        <v>53</v>
      </c>
      <c r="C12" s="18" t="s">
        <v>54</v>
      </c>
      <c r="D12" s="17" t="s">
        <v>35</v>
      </c>
      <c r="E12" s="19">
        <v>15</v>
      </c>
      <c r="F12" s="26">
        <v>0</v>
      </c>
      <c r="G12" s="26">
        <f t="shared" si="0"/>
        <v>0</v>
      </c>
    </row>
    <row r="13" spans="1:7" ht="25.5" x14ac:dyDescent="0.25">
      <c r="A13" s="17" t="s">
        <v>155</v>
      </c>
      <c r="B13" s="17"/>
      <c r="C13" s="37" t="s">
        <v>55</v>
      </c>
      <c r="D13" s="23"/>
      <c r="E13" s="38"/>
      <c r="F13" s="39"/>
      <c r="G13" s="39">
        <f>SUM(G8:G12)</f>
        <v>0</v>
      </c>
    </row>
    <row r="14" spans="1:7" ht="25.5" x14ac:dyDescent="0.25">
      <c r="A14" s="33">
        <v>2</v>
      </c>
      <c r="B14" s="33"/>
      <c r="C14" s="34" t="s">
        <v>56</v>
      </c>
      <c r="D14" s="17"/>
      <c r="E14" s="19"/>
      <c r="F14" s="26"/>
      <c r="G14" s="26" t="s">
        <v>155</v>
      </c>
    </row>
    <row r="15" spans="1:7" ht="114.75" x14ac:dyDescent="0.25">
      <c r="A15" s="17" t="s">
        <v>57</v>
      </c>
      <c r="B15" s="17" t="s">
        <v>46</v>
      </c>
      <c r="C15" s="18" t="s">
        <v>47</v>
      </c>
      <c r="D15" s="17" t="s">
        <v>48</v>
      </c>
      <c r="E15" s="19">
        <v>11</v>
      </c>
      <c r="F15" s="26">
        <v>0</v>
      </c>
      <c r="G15" s="26">
        <f t="shared" si="0"/>
        <v>0</v>
      </c>
    </row>
    <row r="16" spans="1:7" ht="76.5" x14ac:dyDescent="0.25">
      <c r="A16" s="17" t="s">
        <v>58</v>
      </c>
      <c r="B16" s="17" t="s">
        <v>49</v>
      </c>
      <c r="C16" s="18" t="s">
        <v>50</v>
      </c>
      <c r="D16" s="17" t="s">
        <v>34</v>
      </c>
      <c r="E16" s="19">
        <v>11.76</v>
      </c>
      <c r="F16" s="26">
        <v>0</v>
      </c>
      <c r="G16" s="26">
        <f t="shared" si="0"/>
        <v>0</v>
      </c>
    </row>
    <row r="17" spans="1:7" ht="38.25" x14ac:dyDescent="0.25">
      <c r="A17" s="17" t="s">
        <v>59</v>
      </c>
      <c r="B17" s="17" t="s">
        <v>60</v>
      </c>
      <c r="C17" s="18" t="s">
        <v>61</v>
      </c>
      <c r="D17" s="17" t="s">
        <v>45</v>
      </c>
      <c r="E17" s="19">
        <v>8.48</v>
      </c>
      <c r="F17" s="26">
        <v>0</v>
      </c>
      <c r="G17" s="26">
        <f t="shared" si="0"/>
        <v>0</v>
      </c>
    </row>
    <row r="18" spans="1:7" ht="25.5" x14ac:dyDescent="0.25">
      <c r="A18" s="17" t="s">
        <v>62</v>
      </c>
      <c r="B18" s="17" t="s">
        <v>63</v>
      </c>
      <c r="C18" s="18" t="s">
        <v>64</v>
      </c>
      <c r="D18" s="17" t="s">
        <v>35</v>
      </c>
      <c r="E18" s="19">
        <v>8</v>
      </c>
      <c r="F18" s="26">
        <v>0</v>
      </c>
      <c r="G18" s="26">
        <f t="shared" si="0"/>
        <v>0</v>
      </c>
    </row>
    <row r="19" spans="1:7" ht="25.5" x14ac:dyDescent="0.25">
      <c r="A19" s="17" t="s">
        <v>65</v>
      </c>
      <c r="B19" s="17" t="s">
        <v>66</v>
      </c>
      <c r="C19" s="18" t="s">
        <v>67</v>
      </c>
      <c r="D19" s="17" t="s">
        <v>45</v>
      </c>
      <c r="E19" s="19">
        <v>1.6</v>
      </c>
      <c r="F19" s="26">
        <v>0</v>
      </c>
      <c r="G19" s="26">
        <f t="shared" si="0"/>
        <v>0</v>
      </c>
    </row>
    <row r="20" spans="1:7" ht="25.5" x14ac:dyDescent="0.25">
      <c r="A20" s="17" t="s">
        <v>155</v>
      </c>
      <c r="B20" s="17"/>
      <c r="C20" s="37" t="s">
        <v>68</v>
      </c>
      <c r="D20" s="23"/>
      <c r="E20" s="38"/>
      <c r="F20" s="39"/>
      <c r="G20" s="39">
        <f>SUM(G14:G19)</f>
        <v>0</v>
      </c>
    </row>
    <row r="21" spans="1:7" ht="24.95" customHeight="1" x14ac:dyDescent="0.25">
      <c r="A21" s="33">
        <v>3</v>
      </c>
      <c r="B21" s="33"/>
      <c r="C21" s="34" t="s">
        <v>69</v>
      </c>
      <c r="D21" s="17"/>
      <c r="E21" s="19"/>
      <c r="F21" s="26"/>
      <c r="G21" s="26" t="s">
        <v>155</v>
      </c>
    </row>
    <row r="22" spans="1:7" ht="51" x14ac:dyDescent="0.25">
      <c r="A22" s="17" t="s">
        <v>70</v>
      </c>
      <c r="B22" s="17" t="s">
        <v>71</v>
      </c>
      <c r="C22" s="18" t="s">
        <v>72</v>
      </c>
      <c r="D22" s="17" t="s">
        <v>34</v>
      </c>
      <c r="E22" s="19">
        <v>11.05</v>
      </c>
      <c r="F22" s="26">
        <v>0</v>
      </c>
      <c r="G22" s="26">
        <f t="shared" si="0"/>
        <v>0</v>
      </c>
    </row>
    <row r="23" spans="1:7" ht="51" x14ac:dyDescent="0.25">
      <c r="A23" s="17" t="s">
        <v>73</v>
      </c>
      <c r="B23" s="17" t="s">
        <v>74</v>
      </c>
      <c r="C23" s="18" t="s">
        <v>75</v>
      </c>
      <c r="D23" s="17" t="s">
        <v>45</v>
      </c>
      <c r="E23" s="19">
        <v>14.44</v>
      </c>
      <c r="F23" s="26">
        <v>0</v>
      </c>
      <c r="G23" s="26">
        <f t="shared" si="0"/>
        <v>0</v>
      </c>
    </row>
    <row r="24" spans="1:7" ht="38.25" x14ac:dyDescent="0.25">
      <c r="A24" s="17" t="s">
        <v>76</v>
      </c>
      <c r="B24" s="17" t="s">
        <v>77</v>
      </c>
      <c r="C24" s="18" t="s">
        <v>78</v>
      </c>
      <c r="D24" s="17" t="s">
        <v>45</v>
      </c>
      <c r="E24" s="19">
        <v>0.36</v>
      </c>
      <c r="F24" s="26">
        <v>0</v>
      </c>
      <c r="G24" s="26">
        <f t="shared" si="0"/>
        <v>0</v>
      </c>
    </row>
    <row r="25" spans="1:7" ht="25.5" x14ac:dyDescent="0.25">
      <c r="A25" s="17" t="s">
        <v>79</v>
      </c>
      <c r="B25" s="17" t="s">
        <v>80</v>
      </c>
      <c r="C25" s="18" t="s">
        <v>81</v>
      </c>
      <c r="D25" s="17" t="s">
        <v>82</v>
      </c>
      <c r="E25" s="19">
        <v>0.03</v>
      </c>
      <c r="F25" s="26">
        <v>0</v>
      </c>
      <c r="G25" s="26">
        <f t="shared" si="0"/>
        <v>0</v>
      </c>
    </row>
    <row r="26" spans="1:7" ht="25.5" x14ac:dyDescent="0.25">
      <c r="A26" s="17" t="s">
        <v>83</v>
      </c>
      <c r="B26" s="17" t="s">
        <v>84</v>
      </c>
      <c r="C26" s="18" t="s">
        <v>85</v>
      </c>
      <c r="D26" s="17" t="s">
        <v>45</v>
      </c>
      <c r="E26" s="19">
        <v>1.81</v>
      </c>
      <c r="F26" s="26">
        <v>0</v>
      </c>
      <c r="G26" s="26">
        <f t="shared" si="0"/>
        <v>0</v>
      </c>
    </row>
    <row r="27" spans="1:7" ht="25.5" x14ac:dyDescent="0.25">
      <c r="A27" s="17" t="s">
        <v>86</v>
      </c>
      <c r="B27" s="17" t="s">
        <v>87</v>
      </c>
      <c r="C27" s="18" t="s">
        <v>88</v>
      </c>
      <c r="D27" s="17" t="s">
        <v>34</v>
      </c>
      <c r="E27" s="19">
        <v>11.05</v>
      </c>
      <c r="F27" s="26">
        <v>0</v>
      </c>
      <c r="G27" s="26">
        <f t="shared" si="0"/>
        <v>0</v>
      </c>
    </row>
    <row r="28" spans="1:7" ht="25.5" x14ac:dyDescent="0.25">
      <c r="A28" s="17" t="s">
        <v>89</v>
      </c>
      <c r="B28" s="17" t="s">
        <v>90</v>
      </c>
      <c r="C28" s="18" t="s">
        <v>91</v>
      </c>
      <c r="D28" s="17" t="s">
        <v>45</v>
      </c>
      <c r="E28" s="19">
        <v>0.36</v>
      </c>
      <c r="F28" s="26">
        <v>0</v>
      </c>
      <c r="G28" s="26">
        <f t="shared" si="0"/>
        <v>0</v>
      </c>
    </row>
    <row r="29" spans="1:7" ht="51" x14ac:dyDescent="0.25">
      <c r="A29" s="17" t="s">
        <v>92</v>
      </c>
      <c r="B29" s="17" t="s">
        <v>51</v>
      </c>
      <c r="C29" s="18" t="s">
        <v>52</v>
      </c>
      <c r="D29" s="17" t="s">
        <v>45</v>
      </c>
      <c r="E29" s="19">
        <v>14.99</v>
      </c>
      <c r="F29" s="26">
        <v>0</v>
      </c>
      <c r="G29" s="26">
        <f t="shared" si="0"/>
        <v>0</v>
      </c>
    </row>
    <row r="30" spans="1:7" ht="51" x14ac:dyDescent="0.25">
      <c r="A30" s="17" t="s">
        <v>93</v>
      </c>
      <c r="B30" s="17" t="s">
        <v>94</v>
      </c>
      <c r="C30" s="18" t="s">
        <v>95</v>
      </c>
      <c r="D30" s="17" t="s">
        <v>34</v>
      </c>
      <c r="E30" s="19">
        <v>57.73</v>
      </c>
      <c r="F30" s="26">
        <v>0</v>
      </c>
      <c r="G30" s="26">
        <f t="shared" si="0"/>
        <v>0</v>
      </c>
    </row>
    <row r="31" spans="1:7" ht="38.25" x14ac:dyDescent="0.25">
      <c r="A31" s="17" t="s">
        <v>96</v>
      </c>
      <c r="B31" s="17" t="s">
        <v>97</v>
      </c>
      <c r="C31" s="18" t="s">
        <v>98</v>
      </c>
      <c r="D31" s="17" t="s">
        <v>35</v>
      </c>
      <c r="E31" s="19">
        <v>3.4</v>
      </c>
      <c r="F31" s="26">
        <v>0</v>
      </c>
      <c r="G31" s="26">
        <f t="shared" si="0"/>
        <v>0</v>
      </c>
    </row>
    <row r="32" spans="1:7" ht="51" x14ac:dyDescent="0.25">
      <c r="A32" s="17" t="s">
        <v>99</v>
      </c>
      <c r="B32" s="17" t="s">
        <v>100</v>
      </c>
      <c r="C32" s="18" t="s">
        <v>101</v>
      </c>
      <c r="D32" s="17" t="s">
        <v>35</v>
      </c>
      <c r="E32" s="19">
        <v>3.4</v>
      </c>
      <c r="F32" s="26">
        <v>0</v>
      </c>
      <c r="G32" s="26">
        <f t="shared" si="0"/>
        <v>0</v>
      </c>
    </row>
    <row r="33" spans="1:7" ht="25.5" x14ac:dyDescent="0.25">
      <c r="A33" s="17" t="s">
        <v>155</v>
      </c>
      <c r="B33" s="17"/>
      <c r="C33" s="37" t="s">
        <v>102</v>
      </c>
      <c r="D33" s="23"/>
      <c r="E33" s="38"/>
      <c r="F33" s="39"/>
      <c r="G33" s="39">
        <f>SUM(G21:G32)</f>
        <v>0</v>
      </c>
    </row>
    <row r="34" spans="1:7" ht="24.2" customHeight="1" x14ac:dyDescent="0.25">
      <c r="A34" s="33">
        <v>4</v>
      </c>
      <c r="B34" s="33"/>
      <c r="C34" s="34" t="s">
        <v>103</v>
      </c>
      <c r="D34" s="17"/>
      <c r="E34" s="19"/>
      <c r="F34" s="26"/>
      <c r="G34" s="26" t="s">
        <v>155</v>
      </c>
    </row>
    <row r="35" spans="1:7" ht="51" x14ac:dyDescent="0.25">
      <c r="A35" s="17" t="s">
        <v>104</v>
      </c>
      <c r="B35" s="17" t="s">
        <v>71</v>
      </c>
      <c r="C35" s="18" t="s">
        <v>72</v>
      </c>
      <c r="D35" s="17" t="s">
        <v>34</v>
      </c>
      <c r="E35" s="19">
        <v>1.02</v>
      </c>
      <c r="F35" s="26">
        <v>0</v>
      </c>
      <c r="G35" s="26">
        <f t="shared" si="0"/>
        <v>0</v>
      </c>
    </row>
    <row r="36" spans="1:7" ht="25.5" x14ac:dyDescent="0.25">
      <c r="A36" s="17" t="s">
        <v>105</v>
      </c>
      <c r="B36" s="17" t="s">
        <v>87</v>
      </c>
      <c r="C36" s="18" t="s">
        <v>88</v>
      </c>
      <c r="D36" s="17" t="s">
        <v>34</v>
      </c>
      <c r="E36" s="19">
        <v>1.02</v>
      </c>
      <c r="F36" s="26">
        <v>0</v>
      </c>
      <c r="G36" s="26">
        <f t="shared" si="0"/>
        <v>0</v>
      </c>
    </row>
    <row r="37" spans="1:7" ht="51" x14ac:dyDescent="0.25">
      <c r="A37" s="17" t="s">
        <v>106</v>
      </c>
      <c r="B37" s="17" t="s">
        <v>74</v>
      </c>
      <c r="C37" s="18" t="s">
        <v>75</v>
      </c>
      <c r="D37" s="17" t="s">
        <v>45</v>
      </c>
      <c r="E37" s="19">
        <v>0.02</v>
      </c>
      <c r="F37" s="26">
        <v>0</v>
      </c>
      <c r="G37" s="26">
        <f t="shared" si="0"/>
        <v>0</v>
      </c>
    </row>
    <row r="38" spans="1:7" ht="25.5" x14ac:dyDescent="0.25">
      <c r="A38" s="17" t="s">
        <v>107</v>
      </c>
      <c r="B38" s="17" t="s">
        <v>84</v>
      </c>
      <c r="C38" s="18" t="s">
        <v>85</v>
      </c>
      <c r="D38" s="17" t="s">
        <v>45</v>
      </c>
      <c r="E38" s="19">
        <v>0.05</v>
      </c>
      <c r="F38" s="26">
        <v>0</v>
      </c>
      <c r="G38" s="26">
        <f t="shared" si="0"/>
        <v>0</v>
      </c>
    </row>
    <row r="39" spans="1:7" ht="51" x14ac:dyDescent="0.25">
      <c r="A39" s="17" t="s">
        <v>108</v>
      </c>
      <c r="B39" s="17" t="s">
        <v>51</v>
      </c>
      <c r="C39" s="18" t="s">
        <v>52</v>
      </c>
      <c r="D39" s="17" t="s">
        <v>45</v>
      </c>
      <c r="E39" s="19">
        <v>0.05</v>
      </c>
      <c r="F39" s="26">
        <v>0</v>
      </c>
      <c r="G39" s="26">
        <f t="shared" si="0"/>
        <v>0</v>
      </c>
    </row>
    <row r="40" spans="1:7" ht="51" x14ac:dyDescent="0.25">
      <c r="A40" s="17" t="s">
        <v>109</v>
      </c>
      <c r="B40" s="17" t="s">
        <v>94</v>
      </c>
      <c r="C40" s="18" t="s">
        <v>95</v>
      </c>
      <c r="D40" s="17" t="s">
        <v>34</v>
      </c>
      <c r="E40" s="19">
        <v>5.2</v>
      </c>
      <c r="F40" s="26">
        <v>0</v>
      </c>
      <c r="G40" s="26">
        <f t="shared" si="0"/>
        <v>0</v>
      </c>
    </row>
    <row r="41" spans="1:7" ht="25.5" x14ac:dyDescent="0.25">
      <c r="A41" s="17" t="s">
        <v>155</v>
      </c>
      <c r="B41" s="17"/>
      <c r="C41" s="37" t="s">
        <v>110</v>
      </c>
      <c r="D41" s="23"/>
      <c r="E41" s="38"/>
      <c r="F41" s="39"/>
      <c r="G41" s="39">
        <f>SUM(G34:G40)</f>
        <v>0</v>
      </c>
    </row>
    <row r="42" spans="1:7" ht="24.2" customHeight="1" x14ac:dyDescent="0.25">
      <c r="A42" s="33">
        <v>5</v>
      </c>
      <c r="B42" s="33"/>
      <c r="C42" s="34" t="s">
        <v>111</v>
      </c>
      <c r="D42" s="17"/>
      <c r="E42" s="19"/>
      <c r="F42" s="26"/>
      <c r="G42" s="26" t="s">
        <v>155</v>
      </c>
    </row>
    <row r="43" spans="1:7" ht="51" x14ac:dyDescent="0.25">
      <c r="A43" s="17" t="s">
        <v>112</v>
      </c>
      <c r="B43" s="17" t="s">
        <v>71</v>
      </c>
      <c r="C43" s="18" t="s">
        <v>72</v>
      </c>
      <c r="D43" s="17" t="s">
        <v>34</v>
      </c>
      <c r="E43" s="19">
        <v>0.9</v>
      </c>
      <c r="F43" s="26">
        <v>0</v>
      </c>
      <c r="G43" s="26">
        <f t="shared" si="0"/>
        <v>0</v>
      </c>
    </row>
    <row r="44" spans="1:7" ht="25.5" x14ac:dyDescent="0.25">
      <c r="A44" s="17" t="s">
        <v>113</v>
      </c>
      <c r="B44" s="17" t="s">
        <v>87</v>
      </c>
      <c r="C44" s="18" t="s">
        <v>88</v>
      </c>
      <c r="D44" s="17" t="s">
        <v>34</v>
      </c>
      <c r="E44" s="19">
        <v>0.9</v>
      </c>
      <c r="F44" s="26">
        <v>0</v>
      </c>
      <c r="G44" s="26">
        <f t="shared" si="0"/>
        <v>0</v>
      </c>
    </row>
    <row r="45" spans="1:7" ht="51" x14ac:dyDescent="0.25">
      <c r="A45" s="17" t="s">
        <v>114</v>
      </c>
      <c r="B45" s="17" t="s">
        <v>51</v>
      </c>
      <c r="C45" s="18" t="s">
        <v>52</v>
      </c>
      <c r="D45" s="17" t="s">
        <v>45</v>
      </c>
      <c r="E45" s="19">
        <v>0.05</v>
      </c>
      <c r="F45" s="26">
        <v>0</v>
      </c>
      <c r="G45" s="26">
        <f t="shared" si="0"/>
        <v>0</v>
      </c>
    </row>
    <row r="46" spans="1:7" ht="51" x14ac:dyDescent="0.25">
      <c r="A46" s="17" t="s">
        <v>115</v>
      </c>
      <c r="B46" s="17" t="s">
        <v>94</v>
      </c>
      <c r="C46" s="18" t="s">
        <v>95</v>
      </c>
      <c r="D46" s="17" t="s">
        <v>34</v>
      </c>
      <c r="E46" s="19">
        <v>2.65</v>
      </c>
      <c r="F46" s="26">
        <v>0</v>
      </c>
      <c r="G46" s="26">
        <f t="shared" si="0"/>
        <v>0</v>
      </c>
    </row>
    <row r="47" spans="1:7" ht="24.2" customHeight="1" x14ac:dyDescent="0.25">
      <c r="A47" s="17" t="s">
        <v>155</v>
      </c>
      <c r="B47" s="17"/>
      <c r="C47" s="37" t="s">
        <v>116</v>
      </c>
      <c r="D47" s="23"/>
      <c r="E47" s="38"/>
      <c r="F47" s="39"/>
      <c r="G47" s="39">
        <f>SUM(G42:G46)</f>
        <v>0</v>
      </c>
    </row>
    <row r="48" spans="1:7" ht="23.65" customHeight="1" x14ac:dyDescent="0.25">
      <c r="A48" s="33">
        <v>6</v>
      </c>
      <c r="B48" s="33"/>
      <c r="C48" s="34" t="s">
        <v>117</v>
      </c>
      <c r="D48" s="17"/>
      <c r="E48" s="19"/>
      <c r="F48" s="26"/>
      <c r="G48" s="26" t="s">
        <v>155</v>
      </c>
    </row>
    <row r="49" spans="1:7" ht="51" x14ac:dyDescent="0.25">
      <c r="A49" s="17" t="s">
        <v>118</v>
      </c>
      <c r="B49" s="17" t="s">
        <v>71</v>
      </c>
      <c r="C49" s="18" t="s">
        <v>72</v>
      </c>
      <c r="D49" s="17" t="s">
        <v>34</v>
      </c>
      <c r="E49" s="19">
        <v>1.02</v>
      </c>
      <c r="F49" s="26">
        <v>0</v>
      </c>
      <c r="G49" s="26">
        <f t="shared" si="0"/>
        <v>0</v>
      </c>
    </row>
    <row r="50" spans="1:7" ht="25.5" x14ac:dyDescent="0.25">
      <c r="A50" s="17" t="s">
        <v>119</v>
      </c>
      <c r="B50" s="17" t="s">
        <v>87</v>
      </c>
      <c r="C50" s="18" t="s">
        <v>88</v>
      </c>
      <c r="D50" s="17" t="s">
        <v>34</v>
      </c>
      <c r="E50" s="19">
        <v>1.02</v>
      </c>
      <c r="F50" s="26">
        <v>0</v>
      </c>
      <c r="G50" s="26">
        <f t="shared" si="0"/>
        <v>0</v>
      </c>
    </row>
    <row r="51" spans="1:7" ht="51" x14ac:dyDescent="0.25">
      <c r="A51" s="17" t="s">
        <v>120</v>
      </c>
      <c r="B51" s="17" t="s">
        <v>51</v>
      </c>
      <c r="C51" s="18" t="s">
        <v>52</v>
      </c>
      <c r="D51" s="17" t="s">
        <v>45</v>
      </c>
      <c r="E51" s="19">
        <v>0.05</v>
      </c>
      <c r="F51" s="26">
        <v>0</v>
      </c>
      <c r="G51" s="26">
        <f t="shared" si="0"/>
        <v>0</v>
      </c>
    </row>
    <row r="52" spans="1:7" ht="51" x14ac:dyDescent="0.25">
      <c r="A52" s="17" t="s">
        <v>121</v>
      </c>
      <c r="B52" s="17" t="s">
        <v>94</v>
      </c>
      <c r="C52" s="18" t="s">
        <v>95</v>
      </c>
      <c r="D52" s="17" t="s">
        <v>34</v>
      </c>
      <c r="E52" s="19">
        <v>2.65</v>
      </c>
      <c r="F52" s="26">
        <v>0</v>
      </c>
      <c r="G52" s="26">
        <f t="shared" si="0"/>
        <v>0</v>
      </c>
    </row>
    <row r="53" spans="1:7" ht="25.5" x14ac:dyDescent="0.25">
      <c r="A53" s="17" t="s">
        <v>155</v>
      </c>
      <c r="B53" s="17"/>
      <c r="C53" s="37" t="s">
        <v>122</v>
      </c>
      <c r="D53" s="23"/>
      <c r="E53" s="38"/>
      <c r="F53" s="39"/>
      <c r="G53" s="39">
        <f>SUM(G48:G52)</f>
        <v>0</v>
      </c>
    </row>
    <row r="54" spans="1:7" ht="26.25" customHeight="1" x14ac:dyDescent="0.25">
      <c r="A54" s="33">
        <v>7</v>
      </c>
      <c r="B54" s="33"/>
      <c r="C54" s="34" t="s">
        <v>123</v>
      </c>
      <c r="D54" s="17"/>
      <c r="E54" s="19"/>
      <c r="F54" s="26"/>
      <c r="G54" s="26" t="s">
        <v>155</v>
      </c>
    </row>
    <row r="55" spans="1:7" ht="51" x14ac:dyDescent="0.25">
      <c r="A55" s="17" t="s">
        <v>124</v>
      </c>
      <c r="B55" s="17" t="s">
        <v>71</v>
      </c>
      <c r="C55" s="18" t="s">
        <v>72</v>
      </c>
      <c r="D55" s="17" t="s">
        <v>34</v>
      </c>
      <c r="E55" s="19">
        <v>1.26</v>
      </c>
      <c r="F55" s="26">
        <v>0</v>
      </c>
      <c r="G55" s="26">
        <f t="shared" si="0"/>
        <v>0</v>
      </c>
    </row>
    <row r="56" spans="1:7" ht="25.5" x14ac:dyDescent="0.25">
      <c r="A56" s="17" t="s">
        <v>125</v>
      </c>
      <c r="B56" s="17" t="s">
        <v>87</v>
      </c>
      <c r="C56" s="18" t="s">
        <v>88</v>
      </c>
      <c r="D56" s="17" t="s">
        <v>34</v>
      </c>
      <c r="E56" s="19">
        <v>1.26</v>
      </c>
      <c r="F56" s="26">
        <v>0</v>
      </c>
      <c r="G56" s="26">
        <f t="shared" si="0"/>
        <v>0</v>
      </c>
    </row>
    <row r="57" spans="1:7" ht="51" x14ac:dyDescent="0.25">
      <c r="A57" s="17" t="s">
        <v>126</v>
      </c>
      <c r="B57" s="17" t="s">
        <v>51</v>
      </c>
      <c r="C57" s="18" t="s">
        <v>52</v>
      </c>
      <c r="D57" s="17" t="s">
        <v>45</v>
      </c>
      <c r="E57" s="19">
        <v>0.06</v>
      </c>
      <c r="F57" s="26">
        <v>0</v>
      </c>
      <c r="G57" s="26">
        <f t="shared" si="0"/>
        <v>0</v>
      </c>
    </row>
    <row r="58" spans="1:7" ht="51" x14ac:dyDescent="0.25">
      <c r="A58" s="17" t="s">
        <v>127</v>
      </c>
      <c r="B58" s="17" t="s">
        <v>94</v>
      </c>
      <c r="C58" s="18" t="s">
        <v>95</v>
      </c>
      <c r="D58" s="17" t="s">
        <v>34</v>
      </c>
      <c r="E58" s="19">
        <v>1.33</v>
      </c>
      <c r="F58" s="26">
        <v>0</v>
      </c>
      <c r="G58" s="26">
        <f t="shared" si="0"/>
        <v>0</v>
      </c>
    </row>
    <row r="59" spans="1:7" ht="26.85" customHeight="1" x14ac:dyDescent="0.25">
      <c r="A59" s="17" t="s">
        <v>155</v>
      </c>
      <c r="B59" s="17"/>
      <c r="C59" s="37" t="s">
        <v>128</v>
      </c>
      <c r="D59" s="23"/>
      <c r="E59" s="38"/>
      <c r="F59" s="39"/>
      <c r="G59" s="39">
        <f>SUM(G54:G58)</f>
        <v>0</v>
      </c>
    </row>
    <row r="60" spans="1:7" ht="23.65" customHeight="1" x14ac:dyDescent="0.25">
      <c r="A60" s="33">
        <v>8</v>
      </c>
      <c r="B60" s="33"/>
      <c r="C60" s="34" t="s">
        <v>129</v>
      </c>
      <c r="D60" s="17"/>
      <c r="E60" s="19"/>
      <c r="F60" s="26"/>
      <c r="G60" s="26" t="s">
        <v>155</v>
      </c>
    </row>
    <row r="61" spans="1:7" ht="51" x14ac:dyDescent="0.25">
      <c r="A61" s="17" t="s">
        <v>130</v>
      </c>
      <c r="B61" s="17" t="s">
        <v>71</v>
      </c>
      <c r="C61" s="18" t="s">
        <v>72</v>
      </c>
      <c r="D61" s="17" t="s">
        <v>34</v>
      </c>
      <c r="E61" s="19">
        <v>0.77</v>
      </c>
      <c r="F61" s="26">
        <v>0</v>
      </c>
      <c r="G61" s="26">
        <f t="shared" si="0"/>
        <v>0</v>
      </c>
    </row>
    <row r="62" spans="1:7" ht="25.5" x14ac:dyDescent="0.25">
      <c r="A62" s="17" t="s">
        <v>131</v>
      </c>
      <c r="B62" s="17" t="s">
        <v>87</v>
      </c>
      <c r="C62" s="18" t="s">
        <v>88</v>
      </c>
      <c r="D62" s="17" t="s">
        <v>34</v>
      </c>
      <c r="E62" s="19">
        <v>0.77</v>
      </c>
      <c r="F62" s="26">
        <v>0</v>
      </c>
      <c r="G62" s="26">
        <f t="shared" si="0"/>
        <v>0</v>
      </c>
    </row>
    <row r="63" spans="1:7" ht="51" x14ac:dyDescent="0.25">
      <c r="A63" s="17" t="s">
        <v>132</v>
      </c>
      <c r="B63" s="17" t="s">
        <v>51</v>
      </c>
      <c r="C63" s="18" t="s">
        <v>52</v>
      </c>
      <c r="D63" s="17" t="s">
        <v>45</v>
      </c>
      <c r="E63" s="19">
        <v>0.04</v>
      </c>
      <c r="F63" s="26">
        <v>0</v>
      </c>
      <c r="G63" s="26">
        <f t="shared" si="0"/>
        <v>0</v>
      </c>
    </row>
    <row r="64" spans="1:7" ht="51" x14ac:dyDescent="0.25">
      <c r="A64" s="17" t="s">
        <v>133</v>
      </c>
      <c r="B64" s="17" t="s">
        <v>94</v>
      </c>
      <c r="C64" s="18" t="s">
        <v>95</v>
      </c>
      <c r="D64" s="17" t="s">
        <v>34</v>
      </c>
      <c r="E64" s="19">
        <v>1.99</v>
      </c>
      <c r="F64" s="26">
        <v>0</v>
      </c>
      <c r="G64" s="26">
        <f t="shared" si="0"/>
        <v>0</v>
      </c>
    </row>
    <row r="65" spans="1:7" ht="25.5" x14ac:dyDescent="0.25">
      <c r="A65" s="17" t="s">
        <v>155</v>
      </c>
      <c r="B65" s="17"/>
      <c r="C65" s="37" t="s">
        <v>134</v>
      </c>
      <c r="D65" s="23"/>
      <c r="E65" s="38"/>
      <c r="F65" s="39"/>
      <c r="G65" s="39">
        <f>SUM(G60:G64)</f>
        <v>0</v>
      </c>
    </row>
    <row r="66" spans="1:7" ht="23.65" customHeight="1" x14ac:dyDescent="0.25">
      <c r="A66" s="33">
        <v>9</v>
      </c>
      <c r="B66" s="33"/>
      <c r="C66" s="34" t="s">
        <v>135</v>
      </c>
      <c r="D66" s="17"/>
      <c r="E66" s="19"/>
      <c r="F66" s="26"/>
      <c r="G66" s="26" t="s">
        <v>155</v>
      </c>
    </row>
    <row r="67" spans="1:7" ht="51" x14ac:dyDescent="0.25">
      <c r="A67" s="17" t="s">
        <v>136</v>
      </c>
      <c r="B67" s="17" t="s">
        <v>71</v>
      </c>
      <c r="C67" s="18" t="s">
        <v>72</v>
      </c>
      <c r="D67" s="17" t="s">
        <v>34</v>
      </c>
      <c r="E67" s="19">
        <v>0.51</v>
      </c>
      <c r="F67" s="26">
        <v>0</v>
      </c>
      <c r="G67" s="26">
        <f t="shared" si="0"/>
        <v>0</v>
      </c>
    </row>
    <row r="68" spans="1:7" ht="25.5" x14ac:dyDescent="0.25">
      <c r="A68" s="17" t="s">
        <v>137</v>
      </c>
      <c r="B68" s="17" t="s">
        <v>87</v>
      </c>
      <c r="C68" s="18" t="s">
        <v>88</v>
      </c>
      <c r="D68" s="17" t="s">
        <v>34</v>
      </c>
      <c r="E68" s="19">
        <v>0.51</v>
      </c>
      <c r="F68" s="26">
        <v>0</v>
      </c>
      <c r="G68" s="26">
        <f t="shared" si="0"/>
        <v>0</v>
      </c>
    </row>
    <row r="69" spans="1:7" ht="51" x14ac:dyDescent="0.25">
      <c r="A69" s="17" t="s">
        <v>138</v>
      </c>
      <c r="B69" s="17" t="s">
        <v>51</v>
      </c>
      <c r="C69" s="18" t="s">
        <v>52</v>
      </c>
      <c r="D69" s="17" t="s">
        <v>45</v>
      </c>
      <c r="E69" s="19">
        <v>0.03</v>
      </c>
      <c r="F69" s="26">
        <v>0</v>
      </c>
      <c r="G69" s="26">
        <f t="shared" si="0"/>
        <v>0</v>
      </c>
    </row>
    <row r="70" spans="1:7" ht="51" x14ac:dyDescent="0.25">
      <c r="A70" s="17" t="s">
        <v>139</v>
      </c>
      <c r="B70" s="17" t="s">
        <v>94</v>
      </c>
      <c r="C70" s="18" t="s">
        <v>95</v>
      </c>
      <c r="D70" s="17" t="s">
        <v>34</v>
      </c>
      <c r="E70" s="19">
        <v>1.33</v>
      </c>
      <c r="F70" s="26">
        <v>0</v>
      </c>
      <c r="G70" s="26">
        <f t="shared" si="0"/>
        <v>0</v>
      </c>
    </row>
    <row r="71" spans="1:7" ht="25.5" x14ac:dyDescent="0.25">
      <c r="A71" s="17" t="s">
        <v>155</v>
      </c>
      <c r="B71" s="17"/>
      <c r="C71" s="37" t="s">
        <v>140</v>
      </c>
      <c r="D71" s="23"/>
      <c r="E71" s="38"/>
      <c r="F71" s="39"/>
      <c r="G71" s="39">
        <f>SUM(G66:G70)</f>
        <v>0</v>
      </c>
    </row>
    <row r="72" spans="1:7" ht="23.65" customHeight="1" x14ac:dyDescent="0.25">
      <c r="A72" s="33">
        <v>10</v>
      </c>
      <c r="B72" s="33"/>
      <c r="C72" s="34" t="s">
        <v>141</v>
      </c>
      <c r="D72" s="17"/>
      <c r="E72" s="19"/>
      <c r="F72" s="26"/>
      <c r="G72" s="26" t="s">
        <v>155</v>
      </c>
    </row>
    <row r="73" spans="1:7" ht="51" x14ac:dyDescent="0.25">
      <c r="A73" s="17" t="s">
        <v>142</v>
      </c>
      <c r="B73" s="17" t="s">
        <v>71</v>
      </c>
      <c r="C73" s="18" t="s">
        <v>72</v>
      </c>
      <c r="D73" s="17" t="s">
        <v>34</v>
      </c>
      <c r="E73" s="19">
        <v>7.65</v>
      </c>
      <c r="F73" s="26">
        <v>0</v>
      </c>
      <c r="G73" s="26">
        <f t="shared" ref="G73:G84" si="1">E73*F73</f>
        <v>0</v>
      </c>
    </row>
    <row r="74" spans="1:7" ht="25.5" x14ac:dyDescent="0.25">
      <c r="A74" s="17" t="s">
        <v>143</v>
      </c>
      <c r="B74" s="17" t="s">
        <v>87</v>
      </c>
      <c r="C74" s="18" t="s">
        <v>88</v>
      </c>
      <c r="D74" s="17" t="s">
        <v>34</v>
      </c>
      <c r="E74" s="19">
        <v>7.65</v>
      </c>
      <c r="F74" s="26">
        <v>0</v>
      </c>
      <c r="G74" s="26">
        <f t="shared" si="1"/>
        <v>0</v>
      </c>
    </row>
    <row r="75" spans="1:7" ht="51" x14ac:dyDescent="0.25">
      <c r="A75" s="17" t="s">
        <v>144</v>
      </c>
      <c r="B75" s="17" t="s">
        <v>51</v>
      </c>
      <c r="C75" s="18" t="s">
        <v>52</v>
      </c>
      <c r="D75" s="17" t="s">
        <v>45</v>
      </c>
      <c r="E75" s="19">
        <v>0.38</v>
      </c>
      <c r="F75" s="26">
        <v>0</v>
      </c>
      <c r="G75" s="26">
        <f t="shared" si="1"/>
        <v>0</v>
      </c>
    </row>
    <row r="76" spans="1:7" ht="51" x14ac:dyDescent="0.25">
      <c r="A76" s="17" t="s">
        <v>145</v>
      </c>
      <c r="B76" s="17" t="s">
        <v>94</v>
      </c>
      <c r="C76" s="18" t="s">
        <v>95</v>
      </c>
      <c r="D76" s="17" t="s">
        <v>34</v>
      </c>
      <c r="E76" s="19">
        <v>19.89</v>
      </c>
      <c r="F76" s="26">
        <v>0</v>
      </c>
      <c r="G76" s="26">
        <f t="shared" si="1"/>
        <v>0</v>
      </c>
    </row>
    <row r="77" spans="1:7" ht="25.5" x14ac:dyDescent="0.25">
      <c r="A77" s="17" t="s">
        <v>155</v>
      </c>
      <c r="B77" s="17"/>
      <c r="C77" s="37" t="s">
        <v>146</v>
      </c>
      <c r="D77" s="23"/>
      <c r="E77" s="38"/>
      <c r="F77" s="39"/>
      <c r="G77" s="39">
        <f>SUM(G72:G76)</f>
        <v>0</v>
      </c>
    </row>
    <row r="78" spans="1:7" ht="24.2" customHeight="1" x14ac:dyDescent="0.25">
      <c r="A78" s="33">
        <v>11</v>
      </c>
      <c r="B78" s="33"/>
      <c r="C78" s="34" t="s">
        <v>147</v>
      </c>
      <c r="D78" s="17"/>
      <c r="E78" s="19"/>
      <c r="F78" s="26"/>
      <c r="G78" s="26" t="s">
        <v>155</v>
      </c>
    </row>
    <row r="79" spans="1:7" ht="51" x14ac:dyDescent="0.25">
      <c r="A79" s="17" t="s">
        <v>148</v>
      </c>
      <c r="B79" s="17" t="s">
        <v>71</v>
      </c>
      <c r="C79" s="18" t="s">
        <v>72</v>
      </c>
      <c r="D79" s="17" t="s">
        <v>34</v>
      </c>
      <c r="E79" s="19">
        <v>1.02</v>
      </c>
      <c r="F79" s="26">
        <v>0</v>
      </c>
      <c r="G79" s="26">
        <f t="shared" si="1"/>
        <v>0</v>
      </c>
    </row>
    <row r="80" spans="1:7" ht="25.5" x14ac:dyDescent="0.25">
      <c r="A80" s="17" t="s">
        <v>149</v>
      </c>
      <c r="B80" s="17" t="s">
        <v>87</v>
      </c>
      <c r="C80" s="18" t="s">
        <v>88</v>
      </c>
      <c r="D80" s="17" t="s">
        <v>34</v>
      </c>
      <c r="E80" s="19">
        <v>1.02</v>
      </c>
      <c r="F80" s="26">
        <v>0</v>
      </c>
      <c r="G80" s="26">
        <f t="shared" si="1"/>
        <v>0</v>
      </c>
    </row>
    <row r="81" spans="1:8" ht="51" x14ac:dyDescent="0.25">
      <c r="A81" s="17" t="s">
        <v>150</v>
      </c>
      <c r="B81" s="17" t="s">
        <v>74</v>
      </c>
      <c r="C81" s="18" t="s">
        <v>75</v>
      </c>
      <c r="D81" s="17" t="s">
        <v>45</v>
      </c>
      <c r="E81" s="19">
        <v>0.04</v>
      </c>
      <c r="F81" s="26">
        <v>0</v>
      </c>
      <c r="G81" s="26">
        <f t="shared" si="1"/>
        <v>0</v>
      </c>
    </row>
    <row r="82" spans="1:8" ht="25.5" x14ac:dyDescent="0.25">
      <c r="A82" s="17" t="s">
        <v>151</v>
      </c>
      <c r="B82" s="17" t="s">
        <v>84</v>
      </c>
      <c r="C82" s="18" t="s">
        <v>85</v>
      </c>
      <c r="D82" s="17" t="s">
        <v>45</v>
      </c>
      <c r="E82" s="19">
        <v>0.04</v>
      </c>
      <c r="F82" s="26">
        <v>0</v>
      </c>
      <c r="G82" s="26">
        <f t="shared" si="1"/>
        <v>0</v>
      </c>
    </row>
    <row r="83" spans="1:8" ht="51" x14ac:dyDescent="0.25">
      <c r="A83" s="17" t="s">
        <v>152</v>
      </c>
      <c r="B83" s="17" t="s">
        <v>51</v>
      </c>
      <c r="C83" s="18" t="s">
        <v>52</v>
      </c>
      <c r="D83" s="17" t="s">
        <v>45</v>
      </c>
      <c r="E83" s="19">
        <v>0.05</v>
      </c>
      <c r="F83" s="26">
        <v>0</v>
      </c>
      <c r="G83" s="26">
        <f t="shared" si="1"/>
        <v>0</v>
      </c>
    </row>
    <row r="84" spans="1:8" ht="51" x14ac:dyDescent="0.25">
      <c r="A84" s="17" t="s">
        <v>153</v>
      </c>
      <c r="B84" s="17" t="s">
        <v>94</v>
      </c>
      <c r="C84" s="18" t="s">
        <v>95</v>
      </c>
      <c r="D84" s="17" t="s">
        <v>34</v>
      </c>
      <c r="E84" s="19">
        <v>4.8899999999999997</v>
      </c>
      <c r="F84" s="26">
        <v>0</v>
      </c>
      <c r="G84" s="26">
        <f t="shared" si="1"/>
        <v>0</v>
      </c>
    </row>
    <row r="85" spans="1:8" ht="26.25" thickBot="1" x14ac:dyDescent="0.3">
      <c r="A85" s="32" t="s">
        <v>155</v>
      </c>
      <c r="B85" s="32"/>
      <c r="C85" s="25" t="s">
        <v>154</v>
      </c>
      <c r="D85" s="24"/>
      <c r="E85" s="31"/>
      <c r="F85" s="27"/>
      <c r="G85" s="27">
        <f>SUM(G79:G84)</f>
        <v>0</v>
      </c>
    </row>
    <row r="86" spans="1:8" ht="23.65" customHeight="1" thickTop="1" thickBot="1" x14ac:dyDescent="0.3">
      <c r="A86" s="20" t="s">
        <v>2</v>
      </c>
      <c r="B86" s="21" t="s">
        <v>2</v>
      </c>
      <c r="C86" s="10" t="s">
        <v>16</v>
      </c>
      <c r="D86" s="11"/>
      <c r="E86" s="11"/>
      <c r="F86" s="28"/>
      <c r="G86" s="12">
        <f>G13+G20+G33+G41+G47+G53+G59+G65+G71+G77+G85</f>
        <v>0</v>
      </c>
    </row>
    <row r="87" spans="1:8" ht="21.6" customHeight="1" thickTop="1" thickBot="1" x14ac:dyDescent="0.3">
      <c r="A87" s="22"/>
      <c r="B87" s="22"/>
      <c r="C87" s="10" t="s">
        <v>17</v>
      </c>
      <c r="D87" s="13" t="s">
        <v>1</v>
      </c>
      <c r="E87" s="13" t="s">
        <v>18</v>
      </c>
      <c r="F87" s="29">
        <v>23</v>
      </c>
      <c r="G87" s="12">
        <f>G86*23%</f>
        <v>0</v>
      </c>
    </row>
    <row r="88" spans="1:8" ht="24.95" customHeight="1" thickTop="1" thickBot="1" x14ac:dyDescent="0.3">
      <c r="A88" s="22"/>
      <c r="B88" s="22"/>
      <c r="C88" s="10" t="s">
        <v>19</v>
      </c>
      <c r="D88" s="14"/>
      <c r="E88" s="14"/>
      <c r="F88" s="30"/>
      <c r="G88" s="12">
        <f>G87+G86</f>
        <v>0</v>
      </c>
    </row>
    <row r="89" spans="1:8" ht="13.5" thickTop="1" x14ac:dyDescent="0.25"/>
    <row r="92" spans="1:8" s="3" customFormat="1" ht="17.25" customHeight="1" x14ac:dyDescent="0.2">
      <c r="A92" s="7"/>
      <c r="B92" s="7"/>
      <c r="C92" s="8" t="s">
        <v>20</v>
      </c>
      <c r="D92" s="7"/>
      <c r="E92" s="7"/>
      <c r="F92" s="49" t="s">
        <v>21</v>
      </c>
      <c r="G92" s="49"/>
      <c r="H92" s="9"/>
    </row>
    <row r="95" spans="1:8" x14ac:dyDescent="0.25">
      <c r="G95" s="2"/>
    </row>
    <row r="96" spans="1:8" s="3" customFormat="1" ht="17.25" customHeight="1" x14ac:dyDescent="0.2">
      <c r="A96" s="46" t="s">
        <v>22</v>
      </c>
      <c r="B96" s="46"/>
      <c r="C96" s="46"/>
      <c r="D96" s="46"/>
      <c r="E96" s="46"/>
      <c r="F96" s="46"/>
      <c r="G96" s="46"/>
      <c r="H96" s="46"/>
    </row>
    <row r="97" spans="1:8" s="3" customFormat="1" ht="17.25" customHeight="1" x14ac:dyDescent="0.2">
      <c r="A97" s="45" t="s">
        <v>23</v>
      </c>
      <c r="B97" s="45"/>
      <c r="C97" s="45"/>
      <c r="D97" s="45"/>
      <c r="E97" s="45" t="s">
        <v>24</v>
      </c>
      <c r="F97" s="45"/>
      <c r="G97" s="47" t="s">
        <v>25</v>
      </c>
      <c r="H97" s="48"/>
    </row>
    <row r="98" spans="1:8" s="3" customFormat="1" ht="21" customHeight="1" x14ac:dyDescent="0.2">
      <c r="A98" s="40" t="s">
        <v>26</v>
      </c>
      <c r="B98" s="40"/>
      <c r="C98" s="40"/>
      <c r="D98" s="40"/>
      <c r="E98" s="41" t="s">
        <v>27</v>
      </c>
      <c r="F98" s="41"/>
      <c r="G98" s="42">
        <v>0</v>
      </c>
      <c r="H98" s="42"/>
    </row>
    <row r="99" spans="1:8" s="3" customFormat="1" ht="19.5" customHeight="1" x14ac:dyDescent="0.2">
      <c r="A99" s="40" t="s">
        <v>28</v>
      </c>
      <c r="B99" s="40"/>
      <c r="C99" s="40"/>
      <c r="D99" s="40"/>
      <c r="E99" s="41" t="s">
        <v>29</v>
      </c>
      <c r="F99" s="41"/>
      <c r="G99" s="42">
        <v>0</v>
      </c>
      <c r="H99" s="42"/>
    </row>
    <row r="100" spans="1:8" s="3" customFormat="1" ht="19.5" customHeight="1" x14ac:dyDescent="0.2">
      <c r="A100" s="40" t="s">
        <v>30</v>
      </c>
      <c r="B100" s="40"/>
      <c r="C100" s="40"/>
      <c r="D100" s="40"/>
      <c r="E100" s="41" t="s">
        <v>31</v>
      </c>
      <c r="F100" s="41"/>
      <c r="G100" s="42">
        <v>0</v>
      </c>
      <c r="H100" s="42"/>
    </row>
    <row r="101" spans="1:8" s="3" customFormat="1" ht="17.25" customHeight="1" x14ac:dyDescent="0.2">
      <c r="A101" s="40" t="s">
        <v>32</v>
      </c>
      <c r="B101" s="40"/>
      <c r="C101" s="40"/>
      <c r="D101" s="40"/>
      <c r="E101" s="41" t="s">
        <v>33</v>
      </c>
      <c r="F101" s="41"/>
      <c r="G101" s="42">
        <v>0</v>
      </c>
      <c r="H101" s="42"/>
    </row>
    <row r="104" spans="1:8" s="3" customFormat="1" ht="17.25" customHeight="1" x14ac:dyDescent="0.2">
      <c r="A104" s="4"/>
      <c r="B104" s="4"/>
      <c r="C104" s="4"/>
      <c r="D104" s="4"/>
      <c r="E104" s="5"/>
      <c r="F104" s="5"/>
      <c r="G104" s="6"/>
      <c r="H104" s="6"/>
    </row>
    <row r="105" spans="1:8" s="3" customFormat="1" ht="17.25" customHeight="1" x14ac:dyDescent="0.2">
      <c r="A105" s="4"/>
      <c r="B105" s="4"/>
      <c r="C105" s="4"/>
      <c r="D105" s="4"/>
      <c r="E105" s="5"/>
      <c r="F105" s="5"/>
      <c r="G105" s="6"/>
      <c r="H105" s="6"/>
    </row>
  </sheetData>
  <mergeCells count="19">
    <mergeCell ref="A1:G1"/>
    <mergeCell ref="A3:G3"/>
    <mergeCell ref="E97:F97"/>
    <mergeCell ref="A96:H96"/>
    <mergeCell ref="A97:D97"/>
    <mergeCell ref="G97:H97"/>
    <mergeCell ref="F92:G92"/>
    <mergeCell ref="A98:D98"/>
    <mergeCell ref="E98:F98"/>
    <mergeCell ref="G98:H98"/>
    <mergeCell ref="A99:D99"/>
    <mergeCell ref="E99:F99"/>
    <mergeCell ref="G99:H99"/>
    <mergeCell ref="A100:D100"/>
    <mergeCell ref="E100:F100"/>
    <mergeCell ref="G100:H100"/>
    <mergeCell ref="A101:D101"/>
    <mergeCell ref="E101:F101"/>
    <mergeCell ref="G101:H101"/>
  </mergeCells>
  <pageMargins left="0.70866141732283472" right="0.39370078740157483" top="0.78740157480314965" bottom="0.78740157480314965" header="0.51181102362204722" footer="0.51181102362204722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 Grygier - Nadleśnictwo Bircza</cp:lastModifiedBy>
  <cp:lastPrinted>2014-03-20T09:56:15Z</cp:lastPrinted>
  <dcterms:created xsi:type="dcterms:W3CDTF">2013-05-31T10:52:38Z</dcterms:created>
  <dcterms:modified xsi:type="dcterms:W3CDTF">2024-04-25T06:55:26Z</dcterms:modified>
</cp:coreProperties>
</file>