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iszewska\Desktop\Modernizacja\26 - Zmiana SWZ\"/>
    </mc:Choice>
  </mc:AlternateContent>
  <bookViews>
    <workbookView xWindow="0" yWindow="0" windowWidth="28050" windowHeight="1183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I1907" i="1" l="1"/>
  <c r="I1906" i="1" s="1"/>
  <c r="I11" i="1" s="1"/>
  <c r="I398" i="1" l="1"/>
  <c r="I1888" i="1"/>
  <c r="I1891" i="1"/>
  <c r="I1894" i="1"/>
  <c r="I1897" i="1"/>
  <c r="I1900" i="1"/>
  <c r="I1903" i="1"/>
  <c r="I1885" i="1"/>
  <c r="I1884" i="1" s="1"/>
  <c r="I1883" i="1" s="1"/>
  <c r="I10" i="1" s="1"/>
  <c r="I1868" i="1"/>
  <c r="I1871" i="1"/>
  <c r="I1874" i="1"/>
  <c r="I1877" i="1"/>
  <c r="I1880" i="1"/>
  <c r="I1844" i="1"/>
  <c r="I1847" i="1"/>
  <c r="I1850" i="1"/>
  <c r="I1853" i="1"/>
  <c r="I1856" i="1"/>
  <c r="I1859" i="1"/>
  <c r="I1862" i="1"/>
  <c r="I1865" i="1"/>
  <c r="I1841" i="1"/>
  <c r="I1840" i="1" s="1"/>
  <c r="I1828" i="1"/>
  <c r="I1831" i="1"/>
  <c r="I1834" i="1"/>
  <c r="I1837" i="1"/>
  <c r="I1825" i="1"/>
  <c r="I1824" i="1" s="1"/>
  <c r="I1814" i="1"/>
  <c r="I1817" i="1"/>
  <c r="I1820" i="1"/>
  <c r="I1811" i="1"/>
  <c r="I1810" i="1" s="1"/>
  <c r="I1798" i="1"/>
  <c r="I1801" i="1"/>
  <c r="I1804" i="1"/>
  <c r="I1807" i="1"/>
  <c r="I1795" i="1"/>
  <c r="I1794" i="1" s="1"/>
  <c r="I1781" i="1"/>
  <c r="I1784" i="1"/>
  <c r="I1777" i="1" s="1"/>
  <c r="I1787" i="1"/>
  <c r="I1790" i="1"/>
  <c r="I1778" i="1"/>
  <c r="I1774" i="1"/>
  <c r="I1765" i="1"/>
  <c r="I1768" i="1"/>
  <c r="I1771" i="1"/>
  <c r="I1762" i="1"/>
  <c r="I1761" i="1" s="1"/>
  <c r="I1757" i="1"/>
  <c r="I1754" i="1"/>
  <c r="I1751" i="1"/>
  <c r="I1750" i="1" s="1"/>
  <c r="I1738" i="1"/>
  <c r="I1741" i="1"/>
  <c r="I1744" i="1"/>
  <c r="I1747" i="1"/>
  <c r="I1735" i="1"/>
  <c r="I1734" i="1" s="1"/>
  <c r="I1723" i="1"/>
  <c r="I1726" i="1"/>
  <c r="I1729" i="1"/>
  <c r="I1699" i="1"/>
  <c r="I1702" i="1"/>
  <c r="I1705" i="1"/>
  <c r="I1708" i="1"/>
  <c r="I1711" i="1"/>
  <c r="I1714" i="1"/>
  <c r="I1717" i="1"/>
  <c r="I1720" i="1"/>
  <c r="I1696" i="1"/>
  <c r="I1695" i="1" s="1"/>
  <c r="I1683" i="1"/>
  <c r="I1686" i="1"/>
  <c r="I1689" i="1"/>
  <c r="I1692" i="1"/>
  <c r="I1653" i="1"/>
  <c r="I1656" i="1"/>
  <c r="I1659" i="1"/>
  <c r="I1662" i="1"/>
  <c r="I1665" i="1"/>
  <c r="I1668" i="1"/>
  <c r="I1671" i="1"/>
  <c r="I1674" i="1"/>
  <c r="I1677" i="1"/>
  <c r="I1680" i="1"/>
  <c r="I1650" i="1"/>
  <c r="I1649" i="1" s="1"/>
  <c r="I1631" i="1"/>
  <c r="I1634" i="1"/>
  <c r="I1637" i="1"/>
  <c r="I1640" i="1"/>
  <c r="I1643" i="1"/>
  <c r="I1646" i="1"/>
  <c r="I1604" i="1"/>
  <c r="I1607" i="1"/>
  <c r="I1610" i="1"/>
  <c r="I1613" i="1"/>
  <c r="I1616" i="1"/>
  <c r="I1619" i="1"/>
  <c r="I1622" i="1"/>
  <c r="I1625" i="1"/>
  <c r="I1628" i="1"/>
  <c r="I1601" i="1"/>
  <c r="I1600" i="1" s="1"/>
  <c r="I1582" i="1"/>
  <c r="I1578" i="1" s="1"/>
  <c r="I1585" i="1"/>
  <c r="I1588" i="1"/>
  <c r="I1591" i="1"/>
  <c r="I1594" i="1"/>
  <c r="I1597" i="1"/>
  <c r="I1579" i="1"/>
  <c r="I1571" i="1"/>
  <c r="I1574" i="1"/>
  <c r="I1568" i="1"/>
  <c r="I1567" i="1" s="1"/>
  <c r="I1566" i="1"/>
  <c r="I1560" i="1"/>
  <c r="I1563" i="1"/>
  <c r="I1527" i="1"/>
  <c r="I1530" i="1"/>
  <c r="I1533" i="1"/>
  <c r="I1536" i="1"/>
  <c r="I1539" i="1"/>
  <c r="I1542" i="1"/>
  <c r="I1545" i="1"/>
  <c r="I1548" i="1"/>
  <c r="I1551" i="1"/>
  <c r="I1554" i="1"/>
  <c r="I1557" i="1"/>
  <c r="I1524" i="1"/>
  <c r="I1523" i="1" s="1"/>
  <c r="I1502" i="1"/>
  <c r="I1505" i="1"/>
  <c r="I1508" i="1"/>
  <c r="I1511" i="1"/>
  <c r="I1514" i="1"/>
  <c r="I1517" i="1"/>
  <c r="I1520" i="1"/>
  <c r="I1499" i="1"/>
  <c r="I1498" i="1" s="1"/>
  <c r="I1480" i="1"/>
  <c r="I1483" i="1"/>
  <c r="I1486" i="1"/>
  <c r="I1489" i="1"/>
  <c r="I1492" i="1"/>
  <c r="I1495" i="1"/>
  <c r="I1462" i="1"/>
  <c r="I1465" i="1"/>
  <c r="I1458" i="1" s="1"/>
  <c r="I1468" i="1"/>
  <c r="I1471" i="1"/>
  <c r="I1474" i="1"/>
  <c r="I1477" i="1"/>
  <c r="I1459" i="1"/>
  <c r="I1452" i="1"/>
  <c r="I1455" i="1"/>
  <c r="I1431" i="1"/>
  <c r="I1434" i="1"/>
  <c r="I1437" i="1"/>
  <c r="I1440" i="1"/>
  <c r="I1443" i="1"/>
  <c r="I1446" i="1"/>
  <c r="I1449" i="1"/>
  <c r="I1428" i="1"/>
  <c r="I1427" i="1" s="1"/>
  <c r="I1406" i="1"/>
  <c r="I1409" i="1"/>
  <c r="I1412" i="1"/>
  <c r="I1415" i="1"/>
  <c r="I1418" i="1"/>
  <c r="I1421" i="1"/>
  <c r="I1424" i="1"/>
  <c r="I1403" i="1"/>
  <c r="I1402" i="1" s="1"/>
  <c r="I1393" i="1"/>
  <c r="I1396" i="1"/>
  <c r="I1399" i="1"/>
  <c r="I1372" i="1"/>
  <c r="I1375" i="1"/>
  <c r="I1378" i="1"/>
  <c r="I1381" i="1"/>
  <c r="I1384" i="1"/>
  <c r="I1387" i="1"/>
  <c r="I1390" i="1"/>
  <c r="I1345" i="1"/>
  <c r="I1348" i="1"/>
  <c r="I1351" i="1"/>
  <c r="I1354" i="1"/>
  <c r="I1357" i="1"/>
  <c r="I1360" i="1"/>
  <c r="I1363" i="1"/>
  <c r="I1366" i="1"/>
  <c r="I1369" i="1"/>
  <c r="I1342" i="1"/>
  <c r="I1341" i="1" s="1"/>
  <c r="I1320" i="1"/>
  <c r="I1316" i="1" s="1"/>
  <c r="I1323" i="1"/>
  <c r="I1326" i="1"/>
  <c r="I1329" i="1"/>
  <c r="I1332" i="1"/>
  <c r="I1335" i="1"/>
  <c r="I1338" i="1"/>
  <c r="I1317" i="1"/>
  <c r="I1307" i="1"/>
  <c r="I1310" i="1"/>
  <c r="I1313" i="1"/>
  <c r="I1304" i="1"/>
  <c r="I1303" i="1" s="1"/>
  <c r="I1291" i="1"/>
  <c r="I1294" i="1"/>
  <c r="I1297" i="1"/>
  <c r="I1300" i="1"/>
  <c r="I1288" i="1"/>
  <c r="I1287" i="1" s="1"/>
  <c r="I1277" i="1"/>
  <c r="I1280" i="1"/>
  <c r="I1283" i="1"/>
  <c r="I1274" i="1"/>
  <c r="I1273" i="1" s="1"/>
  <c r="I1258" i="1"/>
  <c r="I1261" i="1"/>
  <c r="I1264" i="1"/>
  <c r="I1267" i="1"/>
  <c r="I1257" i="1" s="1"/>
  <c r="I1270" i="1"/>
  <c r="I1242" i="1"/>
  <c r="I1245" i="1"/>
  <c r="I1248" i="1"/>
  <c r="I1251" i="1"/>
  <c r="I1254" i="1"/>
  <c r="I1239" i="1"/>
  <c r="I1238" i="1" s="1"/>
  <c r="I1232" i="1"/>
  <c r="I1235" i="1"/>
  <c r="I1229" i="1"/>
  <c r="I1228" i="1" s="1"/>
  <c r="I1216" i="1"/>
  <c r="I1219" i="1"/>
  <c r="I1222" i="1"/>
  <c r="I1225" i="1"/>
  <c r="I1213" i="1"/>
  <c r="I1212" i="1" s="1"/>
  <c r="I1197" i="1"/>
  <c r="I1193" i="1" s="1"/>
  <c r="I1200" i="1"/>
  <c r="I1203" i="1"/>
  <c r="I1206" i="1"/>
  <c r="I1209" i="1"/>
  <c r="I1194" i="1"/>
  <c r="I1178" i="1"/>
  <c r="I1181" i="1"/>
  <c r="I1184" i="1"/>
  <c r="I1187" i="1"/>
  <c r="I1190" i="1"/>
  <c r="I1175" i="1"/>
  <c r="I1174" i="1" s="1"/>
  <c r="I1165" i="1"/>
  <c r="I1168" i="1"/>
  <c r="I1171" i="1"/>
  <c r="I1162" i="1"/>
  <c r="I1161" i="1" s="1"/>
  <c r="I1128" i="1"/>
  <c r="I1131" i="1"/>
  <c r="I1134" i="1"/>
  <c r="I1137" i="1"/>
  <c r="I1140" i="1"/>
  <c r="I1143" i="1"/>
  <c r="I1146" i="1"/>
  <c r="I1149" i="1"/>
  <c r="I1152" i="1"/>
  <c r="I1155" i="1"/>
  <c r="I1158" i="1"/>
  <c r="I1125" i="1"/>
  <c r="I1124" i="1" s="1"/>
  <c r="I1106" i="1"/>
  <c r="I1102" i="1" s="1"/>
  <c r="I1109" i="1"/>
  <c r="I1112" i="1"/>
  <c r="I1115" i="1"/>
  <c r="I1118" i="1"/>
  <c r="I1121" i="1"/>
  <c r="I1103" i="1"/>
  <c r="I1087" i="1"/>
  <c r="I1090" i="1"/>
  <c r="I1093" i="1"/>
  <c r="I1096" i="1"/>
  <c r="I1099" i="1"/>
  <c r="I1084" i="1"/>
  <c r="I1083" i="1" s="1"/>
  <c r="I1049" i="1"/>
  <c r="I1052" i="1"/>
  <c r="I1055" i="1"/>
  <c r="I1058" i="1"/>
  <c r="I1061" i="1"/>
  <c r="I1064" i="1"/>
  <c r="I1067" i="1"/>
  <c r="I1070" i="1"/>
  <c r="I1073" i="1"/>
  <c r="I1076" i="1"/>
  <c r="I1079" i="1"/>
  <c r="I1046" i="1"/>
  <c r="I1045" i="1" s="1"/>
  <c r="I1030" i="1"/>
  <c r="I1033" i="1"/>
  <c r="I1036" i="1"/>
  <c r="I1039" i="1"/>
  <c r="I1042" i="1"/>
  <c r="I1027" i="1"/>
  <c r="I1026" i="1" s="1"/>
  <c r="I1020" i="1"/>
  <c r="I1023" i="1"/>
  <c r="I1016" i="1" s="1"/>
  <c r="I1017" i="1"/>
  <c r="I995" i="1"/>
  <c r="I998" i="1"/>
  <c r="I1001" i="1"/>
  <c r="I1004" i="1"/>
  <c r="I1007" i="1"/>
  <c r="I1010" i="1"/>
  <c r="I1013" i="1"/>
  <c r="I992" i="1"/>
  <c r="I991" i="1" s="1"/>
  <c r="I976" i="1"/>
  <c r="I979" i="1"/>
  <c r="I982" i="1"/>
  <c r="I985" i="1"/>
  <c r="I988" i="1"/>
  <c r="I973" i="1"/>
  <c r="I972" i="1" s="1"/>
  <c r="I969" i="1"/>
  <c r="I966" i="1"/>
  <c r="I965" i="1" s="1"/>
  <c r="I943" i="1"/>
  <c r="I946" i="1"/>
  <c r="I949" i="1"/>
  <c r="I939" i="1" s="1"/>
  <c r="I952" i="1"/>
  <c r="I955" i="1"/>
  <c r="I958" i="1"/>
  <c r="I961" i="1"/>
  <c r="I940" i="1"/>
  <c r="I938" i="1"/>
  <c r="I911" i="1"/>
  <c r="I914" i="1"/>
  <c r="I917" i="1"/>
  <c r="I920" i="1"/>
  <c r="I923" i="1"/>
  <c r="I926" i="1"/>
  <c r="I929" i="1"/>
  <c r="I932" i="1"/>
  <c r="I935" i="1"/>
  <c r="I908" i="1"/>
  <c r="I907" i="1" s="1"/>
  <c r="I883" i="1"/>
  <c r="I886" i="1"/>
  <c r="I889" i="1"/>
  <c r="I892" i="1"/>
  <c r="I895" i="1"/>
  <c r="I898" i="1"/>
  <c r="I901" i="1"/>
  <c r="I904" i="1"/>
  <c r="I880" i="1"/>
  <c r="I879" i="1" s="1"/>
  <c r="I864" i="1"/>
  <c r="I867" i="1"/>
  <c r="I870" i="1"/>
  <c r="I873" i="1"/>
  <c r="I876" i="1"/>
  <c r="I861" i="1"/>
  <c r="I860" i="1" s="1"/>
  <c r="I842" i="1"/>
  <c r="I838" i="1" s="1"/>
  <c r="I845" i="1"/>
  <c r="I848" i="1"/>
  <c r="I851" i="1"/>
  <c r="I854" i="1"/>
  <c r="I857" i="1"/>
  <c r="I839" i="1"/>
  <c r="I829" i="1"/>
  <c r="I832" i="1"/>
  <c r="I835" i="1"/>
  <c r="I826" i="1"/>
  <c r="I825" i="1" s="1"/>
  <c r="I816" i="1"/>
  <c r="I819" i="1"/>
  <c r="I822" i="1"/>
  <c r="I813" i="1"/>
  <c r="I812" i="1" s="1"/>
  <c r="I791" i="1"/>
  <c r="I794" i="1"/>
  <c r="I797" i="1"/>
  <c r="I800" i="1"/>
  <c r="I803" i="1"/>
  <c r="I806" i="1"/>
  <c r="I809" i="1"/>
  <c r="I788" i="1"/>
  <c r="I787" i="1" s="1"/>
  <c r="I778" i="1"/>
  <c r="I781" i="1"/>
  <c r="I774" i="1" s="1"/>
  <c r="I784" i="1"/>
  <c r="I775" i="1"/>
  <c r="I765" i="1"/>
  <c r="I768" i="1"/>
  <c r="I771" i="1"/>
  <c r="I762" i="1"/>
  <c r="I761" i="1" s="1"/>
  <c r="I731" i="1"/>
  <c r="I734" i="1"/>
  <c r="I737" i="1"/>
  <c r="I740" i="1"/>
  <c r="I743" i="1"/>
  <c r="I746" i="1"/>
  <c r="I749" i="1"/>
  <c r="I752" i="1"/>
  <c r="I755" i="1"/>
  <c r="I758" i="1"/>
  <c r="I728" i="1"/>
  <c r="I727" i="1" s="1"/>
  <c r="I709" i="1"/>
  <c r="I712" i="1"/>
  <c r="I715" i="1"/>
  <c r="I718" i="1"/>
  <c r="I721" i="1"/>
  <c r="I724" i="1"/>
  <c r="I706" i="1"/>
  <c r="I705" i="1" s="1"/>
  <c r="I690" i="1"/>
  <c r="I693" i="1"/>
  <c r="I696" i="1"/>
  <c r="I699" i="1"/>
  <c r="I686" i="1" s="1"/>
  <c r="I702" i="1"/>
  <c r="I687" i="1"/>
  <c r="I643" i="1"/>
  <c r="I646" i="1"/>
  <c r="I649" i="1"/>
  <c r="I652" i="1"/>
  <c r="I655" i="1"/>
  <c r="I658" i="1"/>
  <c r="I661" i="1"/>
  <c r="I664" i="1"/>
  <c r="I667" i="1"/>
  <c r="I670" i="1"/>
  <c r="I673" i="1"/>
  <c r="I676" i="1"/>
  <c r="I679" i="1"/>
  <c r="I682" i="1"/>
  <c r="I640" i="1"/>
  <c r="I639" i="1" s="1"/>
  <c r="I630" i="1"/>
  <c r="I633" i="1"/>
  <c r="I636" i="1"/>
  <c r="I603" i="1"/>
  <c r="I606" i="1"/>
  <c r="I609" i="1"/>
  <c r="I612" i="1"/>
  <c r="I615" i="1"/>
  <c r="I618" i="1"/>
  <c r="I621" i="1"/>
  <c r="I624" i="1"/>
  <c r="I627" i="1"/>
  <c r="I600" i="1"/>
  <c r="I599" i="1" s="1"/>
  <c r="I560" i="1"/>
  <c r="I563" i="1"/>
  <c r="I566" i="1"/>
  <c r="I569" i="1"/>
  <c r="I572" i="1"/>
  <c r="I575" i="1"/>
  <c r="I578" i="1"/>
  <c r="I581" i="1"/>
  <c r="I584" i="1"/>
  <c r="I587" i="1"/>
  <c r="I590" i="1"/>
  <c r="I593" i="1"/>
  <c r="I596" i="1"/>
  <c r="I557" i="1"/>
  <c r="I556" i="1" s="1"/>
  <c r="I550" i="1"/>
  <c r="I553" i="1"/>
  <c r="I514" i="1"/>
  <c r="I517" i="1"/>
  <c r="I510" i="1" s="1"/>
  <c r="I520" i="1"/>
  <c r="I523" i="1"/>
  <c r="I526" i="1"/>
  <c r="I529" i="1"/>
  <c r="I532" i="1"/>
  <c r="I535" i="1"/>
  <c r="I538" i="1"/>
  <c r="I541" i="1"/>
  <c r="I544" i="1"/>
  <c r="I547" i="1"/>
  <c r="I511" i="1"/>
  <c r="I495" i="1"/>
  <c r="I498" i="1"/>
  <c r="I501" i="1"/>
  <c r="I504" i="1"/>
  <c r="I507" i="1"/>
  <c r="I462" i="1"/>
  <c r="I465" i="1"/>
  <c r="I468" i="1"/>
  <c r="I471" i="1"/>
  <c r="I474" i="1"/>
  <c r="I477" i="1"/>
  <c r="I480" i="1"/>
  <c r="I483" i="1"/>
  <c r="I486" i="1"/>
  <c r="I489" i="1"/>
  <c r="I492" i="1"/>
  <c r="I459" i="1"/>
  <c r="I458" i="1" s="1"/>
  <c r="I431" i="1"/>
  <c r="I434" i="1"/>
  <c r="I437" i="1"/>
  <c r="I440" i="1"/>
  <c r="I443" i="1"/>
  <c r="I446" i="1"/>
  <c r="I449" i="1"/>
  <c r="I452" i="1"/>
  <c r="I455" i="1"/>
  <c r="I428" i="1"/>
  <c r="I427" i="1" s="1"/>
  <c r="I412" i="1"/>
  <c r="I415" i="1"/>
  <c r="I418" i="1"/>
  <c r="I421" i="1"/>
  <c r="I424" i="1"/>
  <c r="I409" i="1"/>
  <c r="I408" i="1" s="1"/>
  <c r="I402" i="1"/>
  <c r="I405" i="1"/>
  <c r="I399" i="1"/>
  <c r="I394" i="1"/>
  <c r="I361" i="1"/>
  <c r="I364" i="1"/>
  <c r="I367" i="1"/>
  <c r="I370" i="1"/>
  <c r="I373" i="1"/>
  <c r="I376" i="1"/>
  <c r="I379" i="1"/>
  <c r="I382" i="1"/>
  <c r="I385" i="1"/>
  <c r="I388" i="1"/>
  <c r="I391" i="1"/>
  <c r="I358" i="1"/>
  <c r="I357" i="1" s="1"/>
  <c r="I356" i="1"/>
  <c r="I296" i="1"/>
  <c r="I299" i="1"/>
  <c r="I302" i="1"/>
  <c r="I305" i="1"/>
  <c r="I308" i="1"/>
  <c r="I311" i="1"/>
  <c r="I314" i="1"/>
  <c r="I317" i="1"/>
  <c r="I320" i="1"/>
  <c r="I323" i="1"/>
  <c r="I326" i="1"/>
  <c r="I329" i="1"/>
  <c r="I332" i="1"/>
  <c r="I335" i="1"/>
  <c r="I338" i="1"/>
  <c r="I341" i="1"/>
  <c r="I344" i="1"/>
  <c r="I347" i="1"/>
  <c r="I350" i="1"/>
  <c r="I353" i="1"/>
  <c r="I293" i="1"/>
  <c r="I292" i="1" s="1"/>
  <c r="I256" i="1"/>
  <c r="I259" i="1"/>
  <c r="I262" i="1"/>
  <c r="I265" i="1"/>
  <c r="I268" i="1"/>
  <c r="I271" i="1"/>
  <c r="I274" i="1"/>
  <c r="I277" i="1"/>
  <c r="I280" i="1"/>
  <c r="I283" i="1"/>
  <c r="I286" i="1"/>
  <c r="I289" i="1"/>
  <c r="I253" i="1"/>
  <c r="I252" i="1" s="1"/>
  <c r="I228" i="1"/>
  <c r="I231" i="1"/>
  <c r="I234" i="1"/>
  <c r="I237" i="1"/>
  <c r="I240" i="1"/>
  <c r="I243" i="1"/>
  <c r="I246" i="1"/>
  <c r="I249" i="1"/>
  <c r="I225" i="1"/>
  <c r="I224" i="1" s="1"/>
  <c r="I206" i="1"/>
  <c r="I209" i="1"/>
  <c r="I212" i="1"/>
  <c r="I215" i="1"/>
  <c r="I218" i="1"/>
  <c r="I221" i="1"/>
  <c r="I203" i="1"/>
  <c r="I202" i="1" s="1"/>
  <c r="I193" i="1"/>
  <c r="I196" i="1"/>
  <c r="I199" i="1"/>
  <c r="I190" i="1"/>
  <c r="I189" i="1" s="1"/>
  <c r="I180" i="1"/>
  <c r="I183" i="1"/>
  <c r="I186" i="1"/>
  <c r="I177" i="1"/>
  <c r="I176" i="1" s="1"/>
  <c r="I140" i="1"/>
  <c r="I143" i="1"/>
  <c r="I146" i="1"/>
  <c r="I149" i="1"/>
  <c r="I152" i="1"/>
  <c r="I155" i="1"/>
  <c r="I158" i="1"/>
  <c r="I161" i="1"/>
  <c r="I164" i="1"/>
  <c r="I167" i="1"/>
  <c r="I170" i="1"/>
  <c r="I173" i="1"/>
  <c r="I137" i="1"/>
  <c r="I136" i="1" s="1"/>
  <c r="I124" i="1"/>
  <c r="I127" i="1"/>
  <c r="I130" i="1"/>
  <c r="I133" i="1"/>
  <c r="I121" i="1"/>
  <c r="I120" i="1" s="1"/>
  <c r="I108" i="1"/>
  <c r="I107" i="1" s="1"/>
  <c r="I111" i="1"/>
  <c r="I114" i="1"/>
  <c r="I117" i="1"/>
  <c r="I98" i="1"/>
  <c r="I101" i="1"/>
  <c r="I104" i="1"/>
  <c r="I95" i="1"/>
  <c r="I61" i="1"/>
  <c r="I64" i="1"/>
  <c r="I67" i="1"/>
  <c r="I70" i="1"/>
  <c r="I73" i="1"/>
  <c r="I76" i="1"/>
  <c r="I79" i="1"/>
  <c r="I82" i="1"/>
  <c r="I85" i="1"/>
  <c r="I88" i="1"/>
  <c r="I91" i="1"/>
  <c r="I58" i="1"/>
  <c r="I57" i="1" s="1"/>
  <c r="I42" i="1"/>
  <c r="I45" i="1"/>
  <c r="I48" i="1"/>
  <c r="I51" i="1"/>
  <c r="I54" i="1"/>
  <c r="I39" i="1"/>
  <c r="I20" i="1"/>
  <c r="I23" i="1"/>
  <c r="I26" i="1"/>
  <c r="I29" i="1"/>
  <c r="I32" i="1"/>
  <c r="I35" i="1"/>
  <c r="I17" i="1"/>
  <c r="I1286" i="1" l="1"/>
  <c r="I1733" i="1"/>
  <c r="I1823" i="1"/>
  <c r="I9" i="1" s="1"/>
  <c r="I1793" i="1"/>
  <c r="I1732" i="1" s="1"/>
  <c r="I8" i="1" s="1"/>
  <c r="I1760" i="1"/>
  <c r="I1577" i="1"/>
  <c r="I7" i="1" s="1"/>
  <c r="I1082" i="1"/>
  <c r="I6" i="1" s="1"/>
  <c r="I964" i="1"/>
  <c r="I685" i="1"/>
  <c r="I5" i="1" s="1"/>
  <c r="I397" i="1"/>
  <c r="I15" i="1"/>
  <c r="I4" i="1" s="1"/>
  <c r="I16" i="1"/>
  <c r="I94" i="1"/>
  <c r="I38" i="1"/>
  <c r="I12" i="1" l="1"/>
</calcChain>
</file>

<file path=xl/sharedStrings.xml><?xml version="1.0" encoding="utf-8"?>
<sst xmlns="http://schemas.openxmlformats.org/spreadsheetml/2006/main" count="3987" uniqueCount="1599">
  <si>
    <r>
      <rPr>
        <sz val="8"/>
        <rFont val="Microsoft Sans Serif"/>
        <family val="2"/>
      </rPr>
      <t>Lp.</t>
    </r>
  </si>
  <si>
    <r>
      <rPr>
        <sz val="8"/>
        <rFont val="Microsoft Sans Serif"/>
        <family val="2"/>
      </rPr>
      <t>Podstawa</t>
    </r>
  </si>
  <si>
    <r>
      <rPr>
        <sz val="8"/>
        <rFont val="Microsoft Sans Serif"/>
        <family val="2"/>
      </rPr>
      <t>Opis i wyliczenia</t>
    </r>
  </si>
  <si>
    <r>
      <rPr>
        <sz val="8"/>
        <rFont val="Microsoft Sans Serif"/>
        <family val="2"/>
      </rPr>
      <t>j.m.</t>
    </r>
  </si>
  <si>
    <r>
      <rPr>
        <sz val="8"/>
        <rFont val="Microsoft Sans Serif"/>
        <family val="2"/>
      </rPr>
      <t>Poszcz.</t>
    </r>
  </si>
  <si>
    <r>
      <rPr>
        <sz val="8"/>
        <rFont val="Microsoft Sans Serif"/>
        <family val="2"/>
      </rPr>
      <t>Razem</t>
    </r>
  </si>
  <si>
    <r>
      <rPr>
        <b/>
        <sz val="8"/>
        <rFont val="Microsoft Sans Serif"/>
        <family val="2"/>
      </rPr>
      <t>45262800-9</t>
    </r>
  </si>
  <si>
    <r>
      <rPr>
        <b/>
        <sz val="8"/>
        <rFont val="Microsoft Sans Serif"/>
        <family val="2"/>
      </rPr>
      <t>BUDYNEK ADMINISTRACYJNY</t>
    </r>
  </si>
  <si>
    <r>
      <rPr>
        <b/>
        <sz val="8"/>
        <rFont val="Microsoft Sans Serif"/>
        <family val="2"/>
      </rPr>
      <t>1.1</t>
    </r>
  </si>
  <si>
    <r>
      <rPr>
        <b/>
        <sz val="8"/>
        <rFont val="Microsoft Sans Serif"/>
        <family val="2"/>
      </rPr>
      <t>45110000-1</t>
    </r>
  </si>
  <si>
    <r>
      <rPr>
        <b/>
        <sz val="8"/>
        <rFont val="Microsoft Sans Serif"/>
        <family val="2"/>
      </rPr>
      <t>WYBURZENIA, ZAMUROWANIA, NADPROŻA STALOWE</t>
    </r>
  </si>
  <si>
    <r>
      <rPr>
        <sz val="8"/>
        <rFont val="Microsoft Sans Serif"/>
        <family val="2"/>
      </rPr>
      <t>1 d.1.1</t>
    </r>
  </si>
  <si>
    <r>
      <rPr>
        <sz val="8"/>
        <rFont val="Microsoft Sans Serif"/>
        <family val="2"/>
      </rPr>
      <t xml:space="preserve">KNR 19-01
</t>
    </r>
    <r>
      <rPr>
        <sz val="8"/>
        <rFont val="Microsoft Sans Serif"/>
        <family val="2"/>
      </rPr>
      <t>0529-03</t>
    </r>
  </si>
  <si>
    <r>
      <rPr>
        <sz val="8"/>
        <rFont val="Microsoft Sans Serif"/>
        <family val="2"/>
      </rPr>
      <t>Rozebranie pokrycia dachowego z dachówki innej niż karpiówka</t>
    </r>
  </si>
  <si>
    <r>
      <rPr>
        <sz val="8"/>
        <rFont val="Microsoft Sans Serif"/>
        <family val="2"/>
      </rPr>
      <t>m2</t>
    </r>
  </si>
  <si>
    <r>
      <rPr>
        <sz val="8"/>
        <rFont val="Microsoft Sans Serif"/>
        <family val="2"/>
      </rPr>
      <t>RAZEM</t>
    </r>
  </si>
  <si>
    <r>
      <rPr>
        <sz val="8"/>
        <rFont val="Microsoft Sans Serif"/>
        <family val="2"/>
      </rPr>
      <t>2 d.1.1</t>
    </r>
  </si>
  <si>
    <r>
      <rPr>
        <sz val="8"/>
        <rFont val="Microsoft Sans Serif"/>
        <family val="2"/>
      </rPr>
      <t xml:space="preserve">KNNR-W 3
</t>
    </r>
    <r>
      <rPr>
        <sz val="8"/>
        <rFont val="Microsoft Sans Serif"/>
        <family val="2"/>
      </rPr>
      <t>0516-06</t>
    </r>
  </si>
  <si>
    <r>
      <rPr>
        <sz val="8"/>
        <rFont val="Microsoft Sans Serif"/>
        <family val="2"/>
      </rPr>
      <t>Rozebranie konstrukcji więźb dachowych prostych</t>
    </r>
  </si>
  <si>
    <r>
      <rPr>
        <sz val="8"/>
        <rFont val="Microsoft Sans Serif"/>
        <family val="2"/>
      </rPr>
      <t>3 d.1.1</t>
    </r>
  </si>
  <si>
    <r>
      <rPr>
        <sz val="8"/>
        <rFont val="Microsoft Sans Serif"/>
        <family val="2"/>
      </rPr>
      <t xml:space="preserve">KNR-W 4-01
</t>
    </r>
    <r>
      <rPr>
        <sz val="8"/>
        <rFont val="Microsoft Sans Serif"/>
        <family val="2"/>
      </rPr>
      <t>0348-04</t>
    </r>
  </si>
  <si>
    <r>
      <rPr>
        <sz val="8"/>
        <rFont val="Microsoft Sans Serif"/>
        <family val="2"/>
      </rPr>
      <t>Rozebranie ścian, filarów, kolumn z cegieł na zaprawie cementowej</t>
    </r>
  </si>
  <si>
    <r>
      <rPr>
        <sz val="8"/>
        <rFont val="Microsoft Sans Serif"/>
        <family val="2"/>
      </rPr>
      <t>m3</t>
    </r>
  </si>
  <si>
    <r>
      <rPr>
        <sz val="8"/>
        <rFont val="Microsoft Sans Serif"/>
        <family val="2"/>
      </rPr>
      <t>4 d.1.1</t>
    </r>
  </si>
  <si>
    <r>
      <rPr>
        <sz val="8"/>
        <rFont val="Microsoft Sans Serif"/>
        <family val="2"/>
      </rPr>
      <t xml:space="preserve">KNR 13-23
</t>
    </r>
    <r>
      <rPr>
        <sz val="8"/>
        <rFont val="Microsoft Sans Serif"/>
        <family val="2"/>
      </rPr>
      <t>0103-07</t>
    </r>
  </si>
  <si>
    <r>
      <rPr>
        <sz val="8"/>
        <rFont val="Microsoft Sans Serif"/>
        <family val="2"/>
      </rPr>
      <t xml:space="preserve">Wykucie ręczne bruzd w konstrukcjach z cegieł lub bloczków z betonu komórkowego
</t>
    </r>
    <r>
      <rPr>
        <sz val="8"/>
        <rFont val="Microsoft Sans Serif"/>
        <family val="2"/>
      </rPr>
      <t>(bruzdy dla rdzeni żelbetowych)</t>
    </r>
  </si>
  <si>
    <r>
      <rPr>
        <sz val="8"/>
        <rFont val="Microsoft Sans Serif"/>
        <family val="2"/>
      </rPr>
      <t>5 d.1.1</t>
    </r>
  </si>
  <si>
    <r>
      <rPr>
        <sz val="8"/>
        <rFont val="Microsoft Sans Serif"/>
        <family val="2"/>
      </rPr>
      <t xml:space="preserve">KNR 4-04
</t>
    </r>
    <r>
      <rPr>
        <sz val="8"/>
        <rFont val="Microsoft Sans Serif"/>
        <family val="2"/>
      </rPr>
      <t>0305-03</t>
    </r>
  </si>
  <si>
    <r>
      <rPr>
        <sz val="8"/>
        <rFont val="Microsoft Sans Serif"/>
        <family val="2"/>
      </rPr>
      <t>Rozebranie stropów żelbetowych (płyt, belek, żeber, wieńców) przy grubości płyty stropowej do 20 cm</t>
    </r>
  </si>
  <si>
    <r>
      <rPr>
        <sz val="8"/>
        <rFont val="Microsoft Sans Serif"/>
        <family val="2"/>
      </rPr>
      <t>6 d.1.1</t>
    </r>
  </si>
  <si>
    <r>
      <rPr>
        <sz val="8"/>
        <rFont val="Microsoft Sans Serif"/>
        <family val="2"/>
      </rPr>
      <t xml:space="preserve">KNR 4-01
</t>
    </r>
    <r>
      <rPr>
        <sz val="8"/>
        <rFont val="Microsoft Sans Serif"/>
        <family val="2"/>
      </rPr>
      <t xml:space="preserve">0108-11 0108-
</t>
    </r>
    <r>
      <rPr>
        <sz val="8"/>
        <rFont val="Microsoft Sans Serif"/>
        <family val="2"/>
      </rPr>
      <t>12</t>
    </r>
  </si>
  <si>
    <r>
      <rPr>
        <sz val="8"/>
        <rFont val="Microsoft Sans Serif"/>
        <family val="2"/>
      </rPr>
      <t>Wywiezienie gruzu spryzmowanego samochodami samowyładowczymi na odległość 10 km</t>
    </r>
  </si>
  <si>
    <r>
      <rPr>
        <sz val="8"/>
        <rFont val="Microsoft Sans Serif"/>
        <family val="2"/>
      </rPr>
      <t xml:space="preserve">7
</t>
    </r>
    <r>
      <rPr>
        <sz val="8"/>
        <rFont val="Microsoft Sans Serif"/>
        <family val="2"/>
      </rPr>
      <t>d.1.1</t>
    </r>
  </si>
  <si>
    <r>
      <rPr>
        <sz val="8"/>
        <rFont val="Microsoft Sans Serif"/>
        <family val="2"/>
      </rPr>
      <t>wycena indywidualna</t>
    </r>
  </si>
  <si>
    <r>
      <rPr>
        <sz val="8"/>
        <rFont val="Microsoft Sans Serif"/>
        <family val="2"/>
      </rPr>
      <t>Opłata za utylizacje gruzu</t>
    </r>
  </si>
  <si>
    <r>
      <rPr>
        <b/>
        <sz val="8"/>
        <rFont val="Microsoft Sans Serif"/>
        <family val="2"/>
      </rPr>
      <t>1.2</t>
    </r>
  </si>
  <si>
    <r>
      <rPr>
        <b/>
        <sz val="8"/>
        <rFont val="Microsoft Sans Serif"/>
        <family val="2"/>
      </rPr>
      <t>45111200-0</t>
    </r>
  </si>
  <si>
    <r>
      <rPr>
        <b/>
        <sz val="8"/>
        <rFont val="Microsoft Sans Serif"/>
        <family val="2"/>
      </rPr>
      <t>ROBOTY ZIEMNE I PRZYGOTOWAWCZE</t>
    </r>
  </si>
  <si>
    <r>
      <rPr>
        <sz val="8"/>
        <rFont val="Microsoft Sans Serif"/>
        <family val="2"/>
      </rPr>
      <t>8 d.1.2</t>
    </r>
  </si>
  <si>
    <r>
      <rPr>
        <sz val="8"/>
        <rFont val="Microsoft Sans Serif"/>
        <family val="2"/>
      </rPr>
      <t xml:space="preserve">KNR 2-01
</t>
    </r>
    <r>
      <rPr>
        <sz val="8"/>
        <rFont val="Microsoft Sans Serif"/>
        <family val="2"/>
      </rPr>
      <t>0122-01</t>
    </r>
  </si>
  <si>
    <r>
      <rPr>
        <sz val="8"/>
        <rFont val="Microsoft Sans Serif"/>
        <family val="2"/>
      </rPr>
      <t>Pomiary przy wykopach fundamentowych w terenie równinnym i nizinnym</t>
    </r>
  </si>
  <si>
    <r>
      <rPr>
        <sz val="8"/>
        <rFont val="Microsoft Sans Serif"/>
        <family val="2"/>
      </rPr>
      <t>9 d.1.2</t>
    </r>
  </si>
  <si>
    <r>
      <rPr>
        <sz val="8"/>
        <rFont val="Microsoft Sans Serif"/>
        <family val="2"/>
      </rPr>
      <t xml:space="preserve">KNNR-W 10
</t>
    </r>
    <r>
      <rPr>
        <sz val="8"/>
        <rFont val="Microsoft Sans Serif"/>
        <family val="2"/>
      </rPr>
      <t>2318-02</t>
    </r>
  </si>
  <si>
    <r>
      <rPr>
        <sz val="8"/>
        <rFont val="Microsoft Sans Serif"/>
        <family val="2"/>
      </rPr>
      <t>Wykopy ręczne pod budowle z przemieszczeniem gruntu na odkład; grunt kat. III</t>
    </r>
  </si>
  <si>
    <r>
      <rPr>
        <sz val="8"/>
        <rFont val="Microsoft Sans Serif"/>
        <family val="2"/>
      </rPr>
      <t>10 d.1.2</t>
    </r>
  </si>
  <si>
    <r>
      <rPr>
        <sz val="8"/>
        <rFont val="Microsoft Sans Serif"/>
        <family val="2"/>
      </rPr>
      <t xml:space="preserve">KNR 2-01
</t>
    </r>
    <r>
      <rPr>
        <sz val="8"/>
        <rFont val="Microsoft Sans Serif"/>
        <family val="2"/>
      </rPr>
      <t>0218-05</t>
    </r>
  </si>
  <si>
    <r>
      <rPr>
        <sz val="8"/>
        <rFont val="Microsoft Sans Serif"/>
        <family val="2"/>
      </rPr>
      <t xml:space="preserve">Wykopy oraz przekopy wykonywane koparkami podsiębiernymi
</t>
    </r>
    <r>
      <rPr>
        <sz val="8"/>
        <rFont val="Microsoft Sans Serif"/>
        <family val="2"/>
      </rPr>
      <t>1.20 m3 na odkład w gruncie kat. III</t>
    </r>
  </si>
  <si>
    <r>
      <rPr>
        <sz val="8"/>
        <rFont val="Microsoft Sans Serif"/>
        <family val="2"/>
      </rPr>
      <t xml:space="preserve">11
</t>
    </r>
    <r>
      <rPr>
        <sz val="8"/>
        <rFont val="Microsoft Sans Serif"/>
        <family val="2"/>
      </rPr>
      <t>d.1.2</t>
    </r>
  </si>
  <si>
    <r>
      <rPr>
        <sz val="8"/>
        <rFont val="Microsoft Sans Serif"/>
        <family val="2"/>
      </rPr>
      <t xml:space="preserve">KNR 19-01
</t>
    </r>
    <r>
      <rPr>
        <sz val="8"/>
        <rFont val="Microsoft Sans Serif"/>
        <family val="2"/>
      </rPr>
      <t>0115-02</t>
    </r>
  </si>
  <si>
    <r>
      <rPr>
        <sz val="8"/>
        <rFont val="Microsoft Sans Serif"/>
        <family val="2"/>
      </rPr>
      <t xml:space="preserve">Zasypanie wykopów ziemią z ukopów z przerzutem ziemi na odl.
</t>
    </r>
    <r>
      <rPr>
        <sz val="8"/>
        <rFont val="Microsoft Sans Serif"/>
        <family val="2"/>
      </rPr>
      <t>do 3 m z ubiciem warstwami w gruncie kat. III</t>
    </r>
  </si>
  <si>
    <r>
      <rPr>
        <sz val="8"/>
        <rFont val="Microsoft Sans Serif"/>
        <family val="2"/>
      </rPr>
      <t>12 d.1.2</t>
    </r>
  </si>
  <si>
    <r>
      <rPr>
        <sz val="8"/>
        <rFont val="Microsoft Sans Serif"/>
        <family val="2"/>
      </rPr>
      <t xml:space="preserve">KNR 4-01
</t>
    </r>
    <r>
      <rPr>
        <sz val="8"/>
        <rFont val="Microsoft Sans Serif"/>
        <family val="2"/>
      </rPr>
      <t xml:space="preserve">0108-06 0108-
</t>
    </r>
    <r>
      <rPr>
        <sz val="8"/>
        <rFont val="Microsoft Sans Serif"/>
        <family val="2"/>
      </rPr>
      <t>08</t>
    </r>
  </si>
  <si>
    <r>
      <rPr>
        <sz val="8"/>
        <rFont val="Microsoft Sans Serif"/>
        <family val="2"/>
      </rPr>
      <t>Wywóz ziemi samochodami samowyładowczymi na odległość 10 km grunt.kat. III</t>
    </r>
  </si>
  <si>
    <r>
      <rPr>
        <sz val="8"/>
        <rFont val="Microsoft Sans Serif"/>
        <family val="2"/>
      </rPr>
      <t>13 d.1.2</t>
    </r>
  </si>
  <si>
    <r>
      <rPr>
        <sz val="8"/>
        <rFont val="Microsoft Sans Serif"/>
        <family val="2"/>
      </rPr>
      <t>Opłata za utylizacje ziemi z wykopów</t>
    </r>
  </si>
  <si>
    <r>
      <rPr>
        <sz val="8"/>
        <rFont val="Microsoft Sans Serif"/>
        <family val="2"/>
      </rPr>
      <t>t</t>
    </r>
  </si>
  <si>
    <r>
      <rPr>
        <b/>
        <sz val="8"/>
        <rFont val="Microsoft Sans Serif"/>
        <family val="2"/>
      </rPr>
      <t>1.3</t>
    </r>
  </si>
  <si>
    <r>
      <rPr>
        <b/>
        <sz val="8"/>
        <rFont val="Microsoft Sans Serif"/>
        <family val="2"/>
      </rPr>
      <t>45223500-1</t>
    </r>
  </si>
  <si>
    <r>
      <rPr>
        <b/>
        <sz val="8"/>
        <rFont val="Microsoft Sans Serif"/>
        <family val="2"/>
      </rPr>
      <t>FUNDAMENTY</t>
    </r>
  </si>
  <si>
    <r>
      <rPr>
        <sz val="8"/>
        <rFont val="Microsoft Sans Serif"/>
        <family val="2"/>
      </rPr>
      <t>14 d.1.3</t>
    </r>
  </si>
  <si>
    <r>
      <rPr>
        <sz val="8"/>
        <rFont val="Microsoft Sans Serif"/>
        <family val="2"/>
      </rPr>
      <t xml:space="preserve">KNR 2-02
</t>
    </r>
    <r>
      <rPr>
        <sz val="8"/>
        <rFont val="Microsoft Sans Serif"/>
        <family val="2"/>
      </rPr>
      <t xml:space="preserve">1101-01 z.sz.
</t>
    </r>
    <r>
      <rPr>
        <sz val="8"/>
        <rFont val="Microsoft Sans Serif"/>
        <family val="2"/>
      </rPr>
      <t>5.4. 9913</t>
    </r>
  </si>
  <si>
    <r>
      <rPr>
        <sz val="8"/>
        <rFont val="Microsoft Sans Serif"/>
        <family val="2"/>
      </rPr>
      <t>Podkłady betonowe na podłożu gruntowym Zastosowano pompę do betonu na samochodzie.</t>
    </r>
  </si>
  <si>
    <r>
      <rPr>
        <sz val="8"/>
        <rFont val="Microsoft Sans Serif"/>
        <family val="2"/>
      </rPr>
      <t>15 d.1.3</t>
    </r>
  </si>
  <si>
    <r>
      <rPr>
        <sz val="8"/>
        <rFont val="Microsoft Sans Serif"/>
        <family val="2"/>
      </rPr>
      <t>TZKNBK VII - 117</t>
    </r>
  </si>
  <si>
    <r>
      <rPr>
        <sz val="8"/>
        <rFont val="Microsoft Sans Serif"/>
        <family val="2"/>
      </rPr>
      <t>Izolacja sucha pozioma z papy dwuwarstwowa</t>
    </r>
  </si>
  <si>
    <r>
      <rPr>
        <sz val="8"/>
        <rFont val="Microsoft Sans Serif"/>
        <family val="2"/>
      </rPr>
      <t>16 d.1.3</t>
    </r>
  </si>
  <si>
    <r>
      <rPr>
        <sz val="8"/>
        <rFont val="Microsoft Sans Serif"/>
        <family val="2"/>
      </rPr>
      <t xml:space="preserve">KNR 2-02
</t>
    </r>
    <r>
      <rPr>
        <sz val="8"/>
        <rFont val="Microsoft Sans Serif"/>
        <family val="2"/>
      </rPr>
      <t>0290-04</t>
    </r>
  </si>
  <si>
    <r>
      <rPr>
        <sz val="8"/>
        <rFont val="Microsoft Sans Serif"/>
        <family val="2"/>
      </rPr>
      <t>Przygotowanie i montaż zbrojenia konstrukcji monolitycznych budowli - pręty żebrowane o śr. 8-14 mm</t>
    </r>
  </si>
  <si>
    <r>
      <rPr>
        <sz val="8"/>
        <rFont val="Microsoft Sans Serif"/>
        <family val="2"/>
      </rPr>
      <t>17 d.1.3</t>
    </r>
  </si>
  <si>
    <r>
      <rPr>
        <sz val="8"/>
        <rFont val="Microsoft Sans Serif"/>
        <family val="2"/>
      </rPr>
      <t xml:space="preserve">KNR 4-01
</t>
    </r>
    <r>
      <rPr>
        <sz val="8"/>
        <rFont val="Microsoft Sans Serif"/>
        <family val="2"/>
      </rPr>
      <t>0211-01</t>
    </r>
  </si>
  <si>
    <r>
      <rPr>
        <sz val="8"/>
        <rFont val="Microsoft Sans Serif"/>
        <family val="2"/>
      </rPr>
      <t>Skucie nierówności betonu przy głębokości skucia do 1 cm na ścianach lub podłogach</t>
    </r>
  </si>
  <si>
    <r>
      <rPr>
        <sz val="8"/>
        <rFont val="Microsoft Sans Serif"/>
        <family val="2"/>
      </rPr>
      <t>18 d.1.3</t>
    </r>
  </si>
  <si>
    <r>
      <rPr>
        <sz val="8"/>
        <rFont val="Microsoft Sans Serif"/>
        <family val="2"/>
      </rPr>
      <t xml:space="preserve">KNR 5-08
</t>
    </r>
    <r>
      <rPr>
        <sz val="8"/>
        <rFont val="Microsoft Sans Serif"/>
        <family val="2"/>
      </rPr>
      <t>0803-03</t>
    </r>
  </si>
  <si>
    <r>
      <rPr>
        <sz val="8"/>
        <rFont val="Microsoft Sans Serif"/>
        <family val="2"/>
      </rPr>
      <t xml:space="preserve">Mechaniczne wykonanie ślepych otworów w betonie objętości do
</t>
    </r>
    <r>
      <rPr>
        <sz val="8"/>
        <rFont val="Microsoft Sans Serif"/>
        <family val="2"/>
      </rPr>
      <t>0.1 dm3</t>
    </r>
  </si>
  <si>
    <r>
      <rPr>
        <sz val="8"/>
        <rFont val="Microsoft Sans Serif"/>
        <family val="2"/>
      </rPr>
      <t>szt.</t>
    </r>
  </si>
  <si>
    <r>
      <rPr>
        <sz val="8"/>
        <rFont val="Microsoft Sans Serif"/>
        <family val="2"/>
      </rPr>
      <t>19 d.1.3</t>
    </r>
  </si>
  <si>
    <r>
      <rPr>
        <sz val="8"/>
        <rFont val="Microsoft Sans Serif"/>
        <family val="2"/>
      </rPr>
      <t xml:space="preserve">KNR 2-13
</t>
    </r>
    <r>
      <rPr>
        <sz val="8"/>
        <rFont val="Microsoft Sans Serif"/>
        <family val="2"/>
      </rPr>
      <t xml:space="preserve">1009-02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</si>
  <si>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Wklejenie prętów zbrojeniowych w istniejący fundament</t>
    </r>
  </si>
  <si>
    <r>
      <rPr>
        <sz val="8"/>
        <rFont val="Microsoft Sans Serif"/>
        <family val="2"/>
      </rPr>
      <t>20 d.1.3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</si>
  <si>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0243-03</t>
    </r>
  </si>
  <si>
    <r>
      <rPr>
        <sz val="8"/>
        <rFont val="Microsoft Sans Serif"/>
        <family val="2"/>
      </rPr>
      <t>Ławy fundamentowe prostokątne o szerokości do 1.3 m w deskowaniu - transport betonu pompą, pozostałych materiałów wyciągiem</t>
    </r>
  </si>
  <si>
    <r>
      <rPr>
        <sz val="8"/>
        <rFont val="Microsoft Sans Serif"/>
        <family val="2"/>
      </rPr>
      <t>21 d.1.3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</si>
  <si>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0244-03</t>
    </r>
  </si>
  <si>
    <r>
      <rPr>
        <sz val="8"/>
        <rFont val="Microsoft Sans Serif"/>
        <family val="2"/>
      </rPr>
      <t>Stopy fundamentowe prostokątne o objętości do 1.5 m3 w deskowaniu  - transport betonu pompą, pozostałych materiałów wyciągiem</t>
    </r>
  </si>
  <si>
    <r>
      <rPr>
        <sz val="8"/>
        <rFont val="Microsoft Sans Serif"/>
        <family val="2"/>
      </rPr>
      <t xml:space="preserve">22
</t>
    </r>
    <r>
      <rPr>
        <sz val="8"/>
        <rFont val="Microsoft Sans Serif"/>
        <family val="2"/>
      </rPr>
      <t>d.1.3</t>
    </r>
  </si>
  <si>
    <r>
      <rPr>
        <sz val="8"/>
        <rFont val="Microsoft Sans Serif"/>
        <family val="2"/>
      </rPr>
      <t xml:space="preserve">KNR 0-20
</t>
    </r>
    <r>
      <rPr>
        <sz val="8"/>
        <rFont val="Microsoft Sans Serif"/>
        <family val="2"/>
      </rPr>
      <t xml:space="preserve">0267-01 0267-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</si>
  <si>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 xml:space="preserve">Ściany żelbetowe o gr. 25 cm i wys. do 4 m w deskowaniu
</t>
    </r>
    <r>
      <rPr>
        <sz val="8"/>
        <rFont val="Microsoft Sans Serif"/>
        <family val="2"/>
      </rPr>
      <t>(transport betonu pompą)</t>
    </r>
  </si>
  <si>
    <r>
      <rPr>
        <sz val="8"/>
        <rFont val="Microsoft Sans Serif"/>
        <family val="2"/>
      </rPr>
      <t>23 d.1.3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</si>
  <si>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0603-07</t>
    </r>
  </si>
  <si>
    <r>
      <rPr>
        <sz val="8"/>
        <rFont val="Microsoft Sans Serif"/>
        <family val="2"/>
      </rPr>
      <t>Izolacje przeciwwilgociowe powłokowe bitumiczne pionowe - wykonywane na zimno z lepiku asfaltowego - pierwsza warstwa</t>
    </r>
  </si>
  <si>
    <r>
      <rPr>
        <sz val="8"/>
        <rFont val="Microsoft Sans Serif"/>
        <family val="2"/>
      </rPr>
      <t>24 d.1.3</t>
    </r>
  </si>
  <si>
    <r>
      <rPr>
        <sz val="8"/>
        <rFont val="Microsoft Sans Serif"/>
        <family val="2"/>
      </rPr>
      <t xml:space="preserve">KNR 2-02
</t>
    </r>
    <r>
      <rPr>
        <sz val="8"/>
        <rFont val="Microsoft Sans Serif"/>
        <family val="2"/>
      </rPr>
      <t>0603-02</t>
    </r>
  </si>
  <si>
    <r>
      <rPr>
        <sz val="8"/>
        <rFont val="Microsoft Sans Serif"/>
        <family val="2"/>
      </rPr>
      <t>Izolacje przeciwwilgociowe powłokowe bitumiczne pionowe - wykonywane na zimno z emulsji asfaltowej - druga i następna warstwa</t>
    </r>
  </si>
  <si>
    <r>
      <rPr>
        <sz val="8"/>
        <rFont val="Microsoft Sans Serif"/>
        <family val="2"/>
      </rPr>
      <t>25 d.1.3</t>
    </r>
  </si>
  <si>
    <r>
      <rPr>
        <sz val="8"/>
        <rFont val="Microsoft Sans Serif"/>
        <family val="2"/>
      </rPr>
      <t xml:space="preserve">KNR 0-40
</t>
    </r>
    <r>
      <rPr>
        <sz val="8"/>
        <rFont val="Microsoft Sans Serif"/>
        <family val="2"/>
      </rPr>
      <t>0109-01</t>
    </r>
  </si>
  <si>
    <r>
      <rPr>
        <sz val="8"/>
        <rFont val="Microsoft Sans Serif"/>
        <family val="2"/>
      </rPr>
      <t>Izolacja termiczna ścian fundamentowych</t>
    </r>
  </si>
  <si>
    <r>
      <rPr>
        <b/>
        <sz val="8"/>
        <rFont val="Microsoft Sans Serif"/>
        <family val="2"/>
      </rPr>
      <t>1.4</t>
    </r>
  </si>
  <si>
    <r>
      <rPr>
        <b/>
        <sz val="8"/>
        <rFont val="Microsoft Sans Serif"/>
        <family val="2"/>
      </rPr>
      <t>43124100-9</t>
    </r>
  </si>
  <si>
    <r>
      <rPr>
        <b/>
        <sz val="8"/>
        <rFont val="Microsoft Sans Serif"/>
        <family val="2"/>
      </rPr>
      <t>DRENAŻ</t>
    </r>
  </si>
  <si>
    <r>
      <rPr>
        <sz val="8"/>
        <rFont val="Microsoft Sans Serif"/>
        <family val="2"/>
      </rPr>
      <t xml:space="preserve">26
</t>
    </r>
    <r>
      <rPr>
        <sz val="8"/>
        <rFont val="Microsoft Sans Serif"/>
        <family val="2"/>
      </rPr>
      <t>d.1.4</t>
    </r>
  </si>
  <si>
    <r>
      <rPr>
        <sz val="8"/>
        <rFont val="Microsoft Sans Serif"/>
        <family val="2"/>
      </rPr>
      <t xml:space="preserve">KNNR 11 0703
</t>
    </r>
    <r>
      <rPr>
        <sz val="8"/>
        <rFont val="Microsoft Sans Serif"/>
        <family val="2"/>
      </rPr>
      <t>-03 z.sz.3.4.</t>
    </r>
  </si>
  <si>
    <r>
      <rPr>
        <sz val="8"/>
        <rFont val="Microsoft Sans Serif"/>
        <family val="2"/>
      </rPr>
      <t xml:space="preserve">Ułożenie drenażu z rur z tworzyw sztucznych w zwojach o śr. nom.
</t>
    </r>
    <r>
      <rPr>
        <sz val="8"/>
        <rFont val="Microsoft Sans Serif"/>
        <family val="2"/>
      </rPr>
      <t>100-125 mm (rury z gotową otuliną)</t>
    </r>
  </si>
  <si>
    <r>
      <rPr>
        <sz val="8"/>
        <rFont val="Microsoft Sans Serif"/>
        <family val="2"/>
      </rPr>
      <t>m</t>
    </r>
  </si>
  <si>
    <r>
      <rPr>
        <sz val="8"/>
        <rFont val="Microsoft Sans Serif"/>
        <family val="2"/>
      </rPr>
      <t>27 d.1.4</t>
    </r>
  </si>
  <si>
    <r>
      <rPr>
        <sz val="8"/>
        <rFont val="Microsoft Sans Serif"/>
        <family val="2"/>
      </rPr>
      <t xml:space="preserve">KSNR 11 0406
</t>
    </r>
    <r>
      <rPr>
        <sz val="8"/>
        <rFont val="Microsoft Sans Serif"/>
        <family val="2"/>
      </rPr>
      <t>-01</t>
    </r>
  </si>
  <si>
    <r>
      <rPr>
        <sz val="8"/>
        <rFont val="Microsoft Sans Serif"/>
        <family val="2"/>
      </rPr>
      <t>Studzienki kanalizacyjne z gotowych elementów z tworzyw sztucznych o śr. 315 mm i głębokości 2.0 m</t>
    </r>
  </si>
  <si>
    <r>
      <rPr>
        <sz val="8"/>
        <rFont val="Microsoft Sans Serif"/>
        <family val="2"/>
      </rPr>
      <t>28 d.1.4</t>
    </r>
  </si>
  <si>
    <r>
      <rPr>
        <sz val="8"/>
        <rFont val="Microsoft Sans Serif"/>
        <family val="2"/>
      </rPr>
      <t xml:space="preserve">KNR 2-28
</t>
    </r>
    <r>
      <rPr>
        <sz val="8"/>
        <rFont val="Microsoft Sans Serif"/>
        <family val="2"/>
      </rPr>
      <t>0501-09</t>
    </r>
  </si>
  <si>
    <r>
      <rPr>
        <sz val="8"/>
        <rFont val="Microsoft Sans Serif"/>
        <family val="2"/>
      </rPr>
      <t>Obsypka rurociągu kruszywem dowiezionym</t>
    </r>
  </si>
  <si>
    <r>
      <rPr>
        <sz val="8"/>
        <rFont val="Microsoft Sans Serif"/>
        <family val="2"/>
      </rPr>
      <t>29 d.1.4</t>
    </r>
  </si>
  <si>
    <r>
      <rPr>
        <sz val="8"/>
        <rFont val="Microsoft Sans Serif"/>
        <family val="2"/>
      </rPr>
      <t>włączenie drenażu do istniejących studni</t>
    </r>
  </si>
  <si>
    <r>
      <rPr>
        <sz val="8"/>
        <rFont val="Microsoft Sans Serif"/>
        <family val="2"/>
      </rPr>
      <t>szt</t>
    </r>
  </si>
  <si>
    <r>
      <rPr>
        <b/>
        <sz val="8"/>
        <rFont val="Microsoft Sans Serif"/>
        <family val="2"/>
      </rPr>
      <t>1.5</t>
    </r>
  </si>
  <si>
    <r>
      <rPr>
        <b/>
        <sz val="8"/>
        <rFont val="Microsoft Sans Serif"/>
        <family val="2"/>
      </rPr>
      <t>45210000-2</t>
    </r>
  </si>
  <si>
    <r>
      <rPr>
        <b/>
        <sz val="8"/>
        <rFont val="Microsoft Sans Serif"/>
        <family val="2"/>
      </rPr>
      <t>ŚCIANY MUROWANE</t>
    </r>
  </si>
  <si>
    <r>
      <rPr>
        <sz val="8"/>
        <rFont val="Microsoft Sans Serif"/>
        <family val="2"/>
      </rPr>
      <t xml:space="preserve">30
</t>
    </r>
    <r>
      <rPr>
        <sz val="8"/>
        <rFont val="Microsoft Sans Serif"/>
        <family val="2"/>
      </rPr>
      <t>d.1.5</t>
    </r>
  </si>
  <si>
    <r>
      <rPr>
        <sz val="8"/>
        <rFont val="Microsoft Sans Serif"/>
        <family val="2"/>
      </rPr>
      <t xml:space="preserve">KNR 2-02
</t>
    </r>
    <r>
      <rPr>
        <sz val="8"/>
        <rFont val="Microsoft Sans Serif"/>
        <family val="2"/>
      </rPr>
      <t>0107-01</t>
    </r>
  </si>
  <si>
    <r>
      <rPr>
        <sz val="8"/>
        <rFont val="Microsoft Sans Serif"/>
        <family val="2"/>
      </rPr>
      <t xml:space="preserve">Ściany budynków jednokondygnacyjnych o wysokości do 4.5 m z
</t>
    </r>
    <r>
      <rPr>
        <sz val="8"/>
        <rFont val="Microsoft Sans Serif"/>
        <family val="2"/>
      </rPr>
      <t>bloczków z betonu komórkowego grubości 24 cm</t>
    </r>
  </si>
  <si>
    <r>
      <rPr>
        <sz val="8"/>
        <rFont val="Microsoft Sans Serif"/>
        <family val="2"/>
      </rPr>
      <t>31 d.1.5</t>
    </r>
  </si>
  <si>
    <r>
      <rPr>
        <sz val="8"/>
        <rFont val="Microsoft Sans Serif"/>
        <family val="2"/>
      </rPr>
      <t xml:space="preserve">KNR BC-01 0108-01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</si>
  <si>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Ścianki działowe z bloczków z betonu komórkowego o wys. 20 cm o powierzchni czołowej gładkiej; ściana pełna o gr. 11,5 cm cięcie bloczków piłą taśmową</t>
    </r>
  </si>
  <si>
    <r>
      <rPr>
        <sz val="8"/>
        <rFont val="Microsoft Sans Serif"/>
        <family val="2"/>
      </rPr>
      <t xml:space="preserve">32
</t>
    </r>
    <r>
      <rPr>
        <sz val="8"/>
        <rFont val="Microsoft Sans Serif"/>
        <family val="2"/>
      </rPr>
      <t>d.1.5</t>
    </r>
  </si>
  <si>
    <r>
      <rPr>
        <sz val="8"/>
        <rFont val="Microsoft Sans Serif"/>
        <family val="2"/>
      </rPr>
      <t xml:space="preserve">KNR BC-01
</t>
    </r>
    <r>
      <rPr>
        <sz val="8"/>
        <rFont val="Microsoft Sans Serif"/>
        <family val="2"/>
      </rPr>
      <t>0110-04</t>
    </r>
  </si>
  <si>
    <r>
      <rPr>
        <sz val="8"/>
        <rFont val="Microsoft Sans Serif"/>
        <family val="2"/>
      </rPr>
      <t>Nadproża  w kształtkach U o wys. 25 cm i szer. 24 cm</t>
    </r>
  </si>
  <si>
    <r>
      <rPr>
        <sz val="8"/>
        <rFont val="Microsoft Sans Serif"/>
        <family val="2"/>
      </rPr>
      <t>33 d.1.5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</si>
  <si>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1609-02</t>
    </r>
  </si>
  <si>
    <r>
      <rPr>
        <sz val="8"/>
        <rFont val="Microsoft Sans Serif"/>
        <family val="2"/>
      </rPr>
      <t>Rusztowania ramowe przyścienne RR - 1/30 wysokość do 16 m</t>
    </r>
  </si>
  <si>
    <r>
      <rPr>
        <b/>
        <sz val="8"/>
        <rFont val="Microsoft Sans Serif"/>
        <family val="2"/>
      </rPr>
      <t>1.6</t>
    </r>
  </si>
  <si>
    <r>
      <rPr>
        <b/>
        <sz val="8"/>
        <rFont val="Microsoft Sans Serif"/>
        <family val="2"/>
      </rPr>
      <t>45200000-9</t>
    </r>
  </si>
  <si>
    <r>
      <rPr>
        <b/>
        <sz val="8"/>
        <rFont val="Microsoft Sans Serif"/>
        <family val="2"/>
      </rPr>
      <t>STROP, NADPROŻA, WIEŃCE, RDZENIE ŻELBETOWE</t>
    </r>
  </si>
  <si>
    <r>
      <rPr>
        <sz val="8"/>
        <rFont val="Microsoft Sans Serif"/>
        <family val="2"/>
      </rPr>
      <t>34 d.1.6</t>
    </r>
  </si>
  <si>
    <r>
      <rPr>
        <sz val="8"/>
        <rFont val="Microsoft Sans Serif"/>
        <family val="2"/>
      </rPr>
      <t xml:space="preserve">KNR 2-02
</t>
    </r>
    <r>
      <rPr>
        <sz val="8"/>
        <rFont val="Microsoft Sans Serif"/>
        <family val="2"/>
      </rPr>
      <t xml:space="preserve">0302-02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</si>
  <si>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Montaż stropu z prefabrykowanych płyt kanałowych HC320</t>
    </r>
  </si>
  <si>
    <r>
      <rPr>
        <sz val="8"/>
        <rFont val="Microsoft Sans Serif"/>
        <family val="2"/>
      </rPr>
      <t>35 d.1.6</t>
    </r>
  </si>
  <si>
    <r>
      <rPr>
        <sz val="8"/>
        <rFont val="Microsoft Sans Serif"/>
        <family val="2"/>
      </rPr>
      <t>TZKNBK VII - 77</t>
    </r>
  </si>
  <si>
    <r>
      <rPr>
        <sz val="8"/>
        <rFont val="Microsoft Sans Serif"/>
        <family val="2"/>
      </rPr>
      <t>Izolacja cieplna i przeciwdźwiękowa z płyt styropianowych ułożona na wierzchu konstrukcji - pozioma na sucho</t>
    </r>
  </si>
  <si>
    <r>
      <rPr>
        <sz val="8"/>
        <rFont val="Microsoft Sans Serif"/>
        <family val="2"/>
      </rPr>
      <t xml:space="preserve">36
</t>
    </r>
    <r>
      <rPr>
        <sz val="8"/>
        <rFont val="Microsoft Sans Serif"/>
        <family val="2"/>
      </rPr>
      <t>d.1.6</t>
    </r>
  </si>
  <si>
    <r>
      <rPr>
        <sz val="8"/>
        <rFont val="Microsoft Sans Serif"/>
        <family val="2"/>
      </rPr>
      <t xml:space="preserve">KNR 2-02
</t>
    </r>
    <r>
      <rPr>
        <sz val="8"/>
        <rFont val="Microsoft Sans Serif"/>
        <family val="2"/>
      </rPr>
      <t>1916-07</t>
    </r>
  </si>
  <si>
    <r>
      <rPr>
        <sz val="8"/>
        <rFont val="Microsoft Sans Serif"/>
        <family val="2"/>
      </rPr>
      <t xml:space="preserve">Betonowanie nadbetonu zabezpieczającego izolacje o grubości do
</t>
    </r>
    <r>
      <rPr>
        <sz val="8"/>
        <rFont val="Microsoft Sans Serif"/>
        <family val="2"/>
      </rPr>
      <t>5 cm</t>
    </r>
  </si>
  <si>
    <r>
      <rPr>
        <sz val="8"/>
        <rFont val="Microsoft Sans Serif"/>
        <family val="2"/>
      </rPr>
      <t>37 d.1.6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</si>
  <si>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0247-01</t>
    </r>
  </si>
  <si>
    <r>
      <rPr>
        <sz val="8"/>
        <rFont val="Microsoft Sans Serif"/>
        <family val="2"/>
      </rPr>
      <t>Słupy żelbetowe o wysokości do 4 m w deskowaniu  o stosunku deskowanego obwodu do przekroju do 6 - transport betonu pompą, pozostałych materiałów wyciągiem</t>
    </r>
  </si>
  <si>
    <r>
      <rPr>
        <sz val="8"/>
        <rFont val="Microsoft Sans Serif"/>
        <family val="2"/>
      </rPr>
      <t>38 d.1.6</t>
    </r>
  </si>
  <si>
    <r>
      <rPr>
        <sz val="8"/>
        <rFont val="Microsoft Sans Serif"/>
        <family val="2"/>
      </rPr>
      <t xml:space="preserve">KNR 0-20
</t>
    </r>
    <r>
      <rPr>
        <sz val="8"/>
        <rFont val="Microsoft Sans Serif"/>
        <family val="2"/>
      </rPr>
      <t>0271-01</t>
    </r>
  </si>
  <si>
    <r>
      <rPr>
        <sz val="8"/>
        <rFont val="Microsoft Sans Serif"/>
        <family val="2"/>
      </rPr>
      <t>Belki, podciągi i wieńce o stosunku deskowanego obwodu do przekroju do 8 w deskowaniu  wariant II (transport betonu pompą)</t>
    </r>
  </si>
  <si>
    <r>
      <rPr>
        <b/>
        <sz val="8"/>
        <rFont val="Microsoft Sans Serif"/>
        <family val="2"/>
      </rPr>
      <t>1.7</t>
    </r>
  </si>
  <si>
    <r>
      <rPr>
        <b/>
        <sz val="8"/>
        <rFont val="Microsoft Sans Serif"/>
        <family val="2"/>
      </rPr>
      <t>45261210-9</t>
    </r>
  </si>
  <si>
    <r>
      <rPr>
        <b/>
        <sz val="8"/>
        <rFont val="Microsoft Sans Serif"/>
        <family val="2"/>
      </rPr>
      <t>DACH</t>
    </r>
  </si>
  <si>
    <r>
      <rPr>
        <sz val="8"/>
        <rFont val="Microsoft Sans Serif"/>
        <family val="2"/>
      </rPr>
      <t>39 d.1.7</t>
    </r>
  </si>
  <si>
    <r>
      <rPr>
        <sz val="8"/>
        <rFont val="Microsoft Sans Serif"/>
        <family val="2"/>
      </rPr>
      <t>TZKNBK V - 025</t>
    </r>
  </si>
  <si>
    <r>
      <rPr>
        <sz val="8"/>
        <rFont val="Microsoft Sans Serif"/>
        <family val="2"/>
      </rPr>
      <t>Płatwie z krawędziaków o długości ponad 3.0 m i przekroju ponad 180 cm2</t>
    </r>
  </si>
  <si>
    <r>
      <rPr>
        <sz val="8"/>
        <rFont val="Microsoft Sans Serif"/>
        <family val="2"/>
      </rPr>
      <t xml:space="preserve">40
</t>
    </r>
    <r>
      <rPr>
        <sz val="8"/>
        <rFont val="Microsoft Sans Serif"/>
        <family val="2"/>
      </rPr>
      <t>d.1.7</t>
    </r>
  </si>
  <si>
    <r>
      <rPr>
        <sz val="8"/>
        <rFont val="Microsoft Sans Serif"/>
        <family val="2"/>
      </rPr>
      <t xml:space="preserve">KNR 19-01
</t>
    </r>
    <r>
      <rPr>
        <sz val="8"/>
        <rFont val="Microsoft Sans Serif"/>
        <family val="2"/>
      </rPr>
      <t>0404-07</t>
    </r>
  </si>
  <si>
    <r>
      <rPr>
        <sz val="8"/>
        <rFont val="Microsoft Sans Serif"/>
        <family val="2"/>
      </rPr>
      <t xml:space="preserve">Krokwie o dł. ponad 4,5 m; przekrój poprzeczny drewna do 180
</t>
    </r>
    <r>
      <rPr>
        <sz val="8"/>
        <rFont val="Microsoft Sans Serif"/>
        <family val="2"/>
      </rPr>
      <t>cm2</t>
    </r>
  </si>
  <si>
    <r>
      <rPr>
        <sz val="8"/>
        <rFont val="Microsoft Sans Serif"/>
        <family val="2"/>
      </rPr>
      <t>41 d.1.7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</si>
  <si>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0409-04</t>
    </r>
  </si>
  <si>
    <r>
      <rPr>
        <sz val="8"/>
        <rFont val="Microsoft Sans Serif"/>
        <family val="2"/>
      </rPr>
      <t>Wymiany i rozpory - przekrój poprzeczny drewna do 180 cm2 z tarcicy nasyconej</t>
    </r>
  </si>
  <si>
    <r>
      <rPr>
        <sz val="8"/>
        <rFont val="Microsoft Sans Serif"/>
        <family val="2"/>
      </rPr>
      <t>42 d.1.7</t>
    </r>
  </si>
  <si>
    <r>
      <rPr>
        <sz val="8"/>
        <rFont val="Microsoft Sans Serif"/>
        <family val="2"/>
      </rPr>
      <t>KNR K-05 0103-01</t>
    </r>
  </si>
  <si>
    <r>
      <rPr>
        <sz val="8"/>
        <rFont val="Microsoft Sans Serif"/>
        <family val="2"/>
      </rPr>
      <t>Mocowanie membrany dachowej na krokwiach</t>
    </r>
  </si>
  <si>
    <r>
      <rPr>
        <sz val="8"/>
        <rFont val="Microsoft Sans Serif"/>
        <family val="2"/>
      </rPr>
      <t>43 d.1.7</t>
    </r>
  </si>
  <si>
    <r>
      <rPr>
        <sz val="8"/>
        <rFont val="Microsoft Sans Serif"/>
        <family val="2"/>
      </rPr>
      <t>KNR K-05 0104-06</t>
    </r>
  </si>
  <si>
    <r>
      <rPr>
        <sz val="8"/>
        <rFont val="Microsoft Sans Serif"/>
        <family val="2"/>
      </rPr>
      <t>Montaż kontrłat na dachu bez deskowania, rozstaw krokwi 80 do 100 cm</t>
    </r>
  </si>
  <si>
    <r>
      <rPr>
        <sz val="8"/>
        <rFont val="Microsoft Sans Serif"/>
        <family val="2"/>
      </rPr>
      <t xml:space="preserve">44
</t>
    </r>
    <r>
      <rPr>
        <sz val="8"/>
        <rFont val="Microsoft Sans Serif"/>
        <family val="2"/>
      </rPr>
      <t>d.1.7</t>
    </r>
  </si>
  <si>
    <r>
      <rPr>
        <sz val="8"/>
        <rFont val="Microsoft Sans Serif"/>
        <family val="2"/>
      </rPr>
      <t xml:space="preserve">KNR K-05
</t>
    </r>
    <r>
      <rPr>
        <sz val="8"/>
        <rFont val="Microsoft Sans Serif"/>
        <family val="2"/>
      </rPr>
      <t xml:space="preserve">0105-03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</si>
  <si>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 xml:space="preserve">Montaż łat pod pokrycie z blachy przy rozstawie krokwi 80 do 100
</t>
    </r>
    <r>
      <rPr>
        <sz val="8"/>
        <rFont val="Microsoft Sans Serif"/>
        <family val="2"/>
      </rPr>
      <t>cm</t>
    </r>
  </si>
  <si>
    <r>
      <rPr>
        <sz val="8"/>
        <rFont val="Microsoft Sans Serif"/>
        <family val="2"/>
      </rPr>
      <t>45 d.1.7</t>
    </r>
  </si>
  <si>
    <r>
      <rPr>
        <sz val="8"/>
        <rFont val="Microsoft Sans Serif"/>
        <family val="2"/>
      </rPr>
      <t>KNR K-05 0102-04</t>
    </r>
  </si>
  <si>
    <r>
      <rPr>
        <sz val="8"/>
        <rFont val="Microsoft Sans Serif"/>
        <family val="2"/>
      </rPr>
      <t>Wykonanie deskowania - montaż deski okapowej</t>
    </r>
  </si>
  <si>
    <r>
      <rPr>
        <sz val="8"/>
        <rFont val="Microsoft Sans Serif"/>
        <family val="2"/>
      </rPr>
      <t>46 d.1.7</t>
    </r>
  </si>
  <si>
    <r>
      <rPr>
        <sz val="8"/>
        <rFont val="Microsoft Sans Serif"/>
        <family val="2"/>
      </rPr>
      <t xml:space="preserve">KSNR 2 0504-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</si>
  <si>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Obróbki blacharskie przy szerokości w rozwinięciu ponad 25 cm</t>
    </r>
  </si>
  <si>
    <r>
      <rPr>
        <sz val="8"/>
        <rFont val="Microsoft Sans Serif"/>
        <family val="2"/>
      </rPr>
      <t>47 d.1.7</t>
    </r>
  </si>
  <si>
    <r>
      <rPr>
        <sz val="8"/>
        <rFont val="Microsoft Sans Serif"/>
        <family val="2"/>
      </rPr>
      <t xml:space="preserve">KNNR 2 0504-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</si>
  <si>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Obróbki blacharskie włazów i okien dachowych w dachach krytych papą lub dachówką</t>
    </r>
  </si>
  <si>
    <r>
      <rPr>
        <sz val="8"/>
        <rFont val="Microsoft Sans Serif"/>
        <family val="2"/>
      </rPr>
      <t>48 d.1.7</t>
    </r>
  </si>
  <si>
    <r>
      <rPr>
        <sz val="8"/>
        <rFont val="Microsoft Sans Serif"/>
        <family val="2"/>
      </rPr>
      <t xml:space="preserve">KNR 0-15
</t>
    </r>
    <r>
      <rPr>
        <sz val="8"/>
        <rFont val="Microsoft Sans Serif"/>
        <family val="2"/>
      </rPr>
      <t>0522-14</t>
    </r>
  </si>
  <si>
    <r>
      <rPr>
        <sz val="8"/>
        <rFont val="Microsoft Sans Serif"/>
        <family val="2"/>
      </rPr>
      <t>Pokrycie dachów blachami powlekanymi profilowanymi (trapezowymi) o skoku fali 237 mm mocowanymi wkrętami samogwintującymi do łat drewnianych o rozstawie 120 cm</t>
    </r>
  </si>
  <si>
    <r>
      <rPr>
        <sz val="8"/>
        <rFont val="Microsoft Sans Serif"/>
        <family val="2"/>
      </rPr>
      <t>49 d.1.7</t>
    </r>
  </si>
  <si>
    <r>
      <rPr>
        <sz val="8"/>
        <rFont val="Microsoft Sans Serif"/>
        <family val="2"/>
      </rPr>
      <t>KNR K-05 0404-03</t>
    </r>
  </si>
  <si>
    <r>
      <rPr>
        <sz val="8"/>
        <rFont val="Microsoft Sans Serif"/>
        <family val="2"/>
      </rPr>
      <t>Montaż zabezpieczenia przeciwśnieżnego stalowego z płotkiem</t>
    </r>
  </si>
  <si>
    <r>
      <rPr>
        <sz val="8"/>
        <rFont val="Microsoft Sans Serif"/>
        <family val="2"/>
      </rPr>
      <t>50 d.1.7</t>
    </r>
  </si>
  <si>
    <r>
      <rPr>
        <sz val="8"/>
        <rFont val="Microsoft Sans Serif"/>
        <family val="2"/>
      </rPr>
      <t>KNR 0-15II 0528-04</t>
    </r>
  </si>
  <si>
    <r>
      <rPr>
        <sz val="8"/>
        <rFont val="Microsoft Sans Serif"/>
        <family val="2"/>
      </rPr>
      <t>Rynny dachowe z PCV półokrągłe o śr. 15,0 cm</t>
    </r>
  </si>
  <si>
    <r>
      <rPr>
        <sz val="8"/>
        <rFont val="Microsoft Sans Serif"/>
        <family val="2"/>
      </rPr>
      <t>51 d.1.7</t>
    </r>
  </si>
  <si>
    <r>
      <rPr>
        <sz val="8"/>
        <rFont val="Microsoft Sans Serif"/>
        <family val="2"/>
      </rPr>
      <t>KNR 0-15II 0529-03</t>
    </r>
  </si>
  <si>
    <r>
      <rPr>
        <sz val="8"/>
        <rFont val="Microsoft Sans Serif"/>
        <family val="2"/>
      </rPr>
      <t>Rury spustowe z PCV o śr. 10,0 i 11,0 cm</t>
    </r>
  </si>
  <si>
    <r>
      <rPr>
        <b/>
        <sz val="8"/>
        <rFont val="Microsoft Sans Serif"/>
        <family val="2"/>
      </rPr>
      <t>1.8</t>
    </r>
  </si>
  <si>
    <r>
      <rPr>
        <b/>
        <sz val="8"/>
        <rFont val="Microsoft Sans Serif"/>
        <family val="2"/>
      </rPr>
      <t>45443000-4</t>
    </r>
  </si>
  <si>
    <r>
      <rPr>
        <b/>
        <sz val="8"/>
        <rFont val="Microsoft Sans Serif"/>
        <family val="2"/>
      </rPr>
      <t>ELEWACJA</t>
    </r>
  </si>
  <si>
    <r>
      <rPr>
        <sz val="8"/>
        <rFont val="Microsoft Sans Serif"/>
        <family val="2"/>
      </rPr>
      <t>52 d.1.8</t>
    </r>
  </si>
  <si>
    <r>
      <rPr>
        <sz val="8"/>
        <rFont val="Microsoft Sans Serif"/>
        <family val="2"/>
      </rPr>
      <t>KNR AT-38 0501-01</t>
    </r>
  </si>
  <si>
    <r>
      <rPr>
        <sz val="8"/>
        <rFont val="Microsoft Sans Serif"/>
        <family val="2"/>
      </rPr>
      <t>Montaż listwy startowej</t>
    </r>
  </si>
  <si>
    <r>
      <rPr>
        <sz val="8"/>
        <rFont val="Microsoft Sans Serif"/>
        <family val="2"/>
      </rPr>
      <t>53 d.1.8</t>
    </r>
  </si>
  <si>
    <r>
      <rPr>
        <sz val="8"/>
        <rFont val="Microsoft Sans Serif"/>
        <family val="2"/>
      </rPr>
      <t xml:space="preserve">KNNR 2 1902-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</si>
  <si>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Docieplenie ścian budynków płytami styropianowymi - metoda lekka  faktura nakrapiana lub rustykalna nakładana ręcznie, grubość 1,5 mm na ścianach</t>
    </r>
  </si>
  <si>
    <r>
      <rPr>
        <sz val="8"/>
        <rFont val="Microsoft Sans Serif"/>
        <family val="2"/>
      </rPr>
      <t>54 d.1.8</t>
    </r>
  </si>
  <si>
    <r>
      <rPr>
        <sz val="8"/>
        <rFont val="Microsoft Sans Serif"/>
        <family val="2"/>
      </rPr>
      <t xml:space="preserve">KNNR 2 1902-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</si>
  <si>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Docieplenie ścian budynków płytami styropianowymi - metoda lekka; faktura nakrapiana lub rustykalna nakładana ręcznie, grubość 1,5 mm na ościeżach</t>
    </r>
  </si>
  <si>
    <r>
      <rPr>
        <sz val="8"/>
        <rFont val="Microsoft Sans Serif"/>
        <family val="2"/>
      </rPr>
      <t>55 d.1.8</t>
    </r>
  </si>
  <si>
    <r>
      <rPr>
        <b/>
        <sz val="8"/>
        <rFont val="Microsoft Sans Serif"/>
        <family val="2"/>
      </rPr>
      <t>1.9</t>
    </r>
  </si>
  <si>
    <r>
      <rPr>
        <b/>
        <sz val="8"/>
        <rFont val="Microsoft Sans Serif"/>
        <family val="2"/>
      </rPr>
      <t xml:space="preserve">45421100-5
</t>
    </r>
    <r>
      <rPr>
        <b/>
        <sz val="8"/>
        <rFont val="Microsoft Sans Serif"/>
        <family val="2"/>
      </rPr>
      <t>45421000-4</t>
    </r>
  </si>
  <si>
    <r>
      <rPr>
        <b/>
        <sz val="8"/>
        <rFont val="Microsoft Sans Serif"/>
        <family val="2"/>
      </rPr>
      <t>STOLARKA I ŚLUSARKA</t>
    </r>
  </si>
  <si>
    <r>
      <rPr>
        <sz val="8"/>
        <rFont val="Microsoft Sans Serif"/>
        <family val="2"/>
      </rPr>
      <t xml:space="preserve">56
</t>
    </r>
    <r>
      <rPr>
        <sz val="8"/>
        <rFont val="Microsoft Sans Serif"/>
        <family val="2"/>
      </rPr>
      <t>d.1.9</t>
    </r>
  </si>
  <si>
    <r>
      <rPr>
        <sz val="8"/>
        <rFont val="Microsoft Sans Serif"/>
        <family val="2"/>
      </rPr>
      <t xml:space="preserve">KNNR 7 0701-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</si>
  <si>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Okna z tworzyw sztucznych o powierzchni ponad 2 m2</t>
    </r>
  </si>
  <si>
    <r>
      <rPr>
        <sz val="8"/>
        <rFont val="Microsoft Sans Serif"/>
        <family val="2"/>
      </rPr>
      <t>57 d.1.9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</si>
  <si>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1040-01</t>
    </r>
  </si>
  <si>
    <r>
      <rPr>
        <sz val="8"/>
        <rFont val="Microsoft Sans Serif"/>
        <family val="2"/>
      </rPr>
      <t>Drzwi aluminiowe jednoskrzydłowe z naświetlem</t>
    </r>
  </si>
  <si>
    <r>
      <rPr>
        <sz val="8"/>
        <rFont val="Microsoft Sans Serif"/>
        <family val="2"/>
      </rPr>
      <t>58 d.1.9</t>
    </r>
  </si>
  <si>
    <r>
      <rPr>
        <sz val="8"/>
        <rFont val="Microsoft Sans Serif"/>
        <family val="2"/>
      </rPr>
      <t xml:space="preserve">KNR 13-12
</t>
    </r>
    <r>
      <rPr>
        <sz val="8"/>
        <rFont val="Microsoft Sans Serif"/>
        <family val="2"/>
      </rPr>
      <t>0902-01</t>
    </r>
  </si>
  <si>
    <r>
      <rPr>
        <sz val="8"/>
        <rFont val="Microsoft Sans Serif"/>
        <family val="2"/>
      </rPr>
      <t>Skrzydła drzwiowe wewnętrzne pełne tradycyjne</t>
    </r>
  </si>
  <si>
    <r>
      <rPr>
        <sz val="8"/>
        <rFont val="Microsoft Sans Serif"/>
        <family val="2"/>
      </rPr>
      <t>59 d.1.9</t>
    </r>
  </si>
  <si>
    <r>
      <rPr>
        <sz val="8"/>
        <rFont val="Microsoft Sans Serif"/>
        <family val="2"/>
      </rPr>
      <t xml:space="preserve">KNR 2-02
</t>
    </r>
    <r>
      <rPr>
        <sz val="8"/>
        <rFont val="Microsoft Sans Serif"/>
        <family val="2"/>
      </rPr>
      <t>0129-02</t>
    </r>
  </si>
  <si>
    <r>
      <rPr>
        <sz val="8"/>
        <rFont val="Microsoft Sans Serif"/>
        <family val="2"/>
      </rPr>
      <t>Obsadzenie prefabrykowanych podokienników, długości ponad 1 m</t>
    </r>
  </si>
  <si>
    <r>
      <rPr>
        <b/>
        <sz val="8"/>
        <rFont val="Microsoft Sans Serif"/>
        <family val="2"/>
      </rPr>
      <t>1.10</t>
    </r>
  </si>
  <si>
    <r>
      <rPr>
        <b/>
        <sz val="8"/>
        <rFont val="Microsoft Sans Serif"/>
        <family val="2"/>
      </rPr>
      <t>45262370-5</t>
    </r>
  </si>
  <si>
    <r>
      <rPr>
        <b/>
        <sz val="8"/>
        <rFont val="Microsoft Sans Serif"/>
        <family val="2"/>
      </rPr>
      <t>POSADZKA</t>
    </r>
  </si>
  <si>
    <r>
      <rPr>
        <sz val="8"/>
        <rFont val="Microsoft Sans Serif"/>
        <family val="2"/>
      </rPr>
      <t>60 d.1.10</t>
    </r>
  </si>
  <si>
    <r>
      <rPr>
        <sz val="8"/>
        <rFont val="Microsoft Sans Serif"/>
        <family val="2"/>
      </rPr>
      <t xml:space="preserve">KNR 2-02
</t>
    </r>
    <r>
      <rPr>
        <sz val="8"/>
        <rFont val="Microsoft Sans Serif"/>
        <family val="2"/>
      </rPr>
      <t>1101-07</t>
    </r>
  </si>
  <si>
    <r>
      <rPr>
        <sz val="8"/>
        <rFont val="Microsoft Sans Serif"/>
        <family val="2"/>
      </rPr>
      <t>Podkłady z ubitych materiałów sypkich na podłożu gruntowym</t>
    </r>
  </si>
  <si>
    <r>
      <rPr>
        <sz val="8"/>
        <rFont val="Microsoft Sans Serif"/>
        <family val="2"/>
      </rPr>
      <t>61 d.1.10</t>
    </r>
  </si>
  <si>
    <r>
      <rPr>
        <sz val="8"/>
        <rFont val="Microsoft Sans Serif"/>
        <family val="2"/>
      </rPr>
      <t xml:space="preserve">KNR 2-02
</t>
    </r>
    <r>
      <rPr>
        <sz val="8"/>
        <rFont val="Microsoft Sans Serif"/>
        <family val="2"/>
      </rPr>
      <t>1101-01</t>
    </r>
  </si>
  <si>
    <r>
      <rPr>
        <sz val="8"/>
        <rFont val="Microsoft Sans Serif"/>
        <family val="2"/>
      </rPr>
      <t>Podkłady betonowe na podłożu gruntowym</t>
    </r>
  </si>
  <si>
    <r>
      <rPr>
        <sz val="8"/>
        <rFont val="Microsoft Sans Serif"/>
        <family val="2"/>
      </rPr>
      <t>62 d.1.10</t>
    </r>
  </si>
  <si>
    <r>
      <rPr>
        <sz val="8"/>
        <rFont val="Microsoft Sans Serif"/>
        <family val="2"/>
      </rPr>
      <t xml:space="preserve">KNR 2-02
</t>
    </r>
    <r>
      <rPr>
        <sz val="8"/>
        <rFont val="Microsoft Sans Serif"/>
        <family val="2"/>
      </rPr>
      <t>0604-03</t>
    </r>
  </si>
  <si>
    <r>
      <rPr>
        <sz val="8"/>
        <rFont val="Microsoft Sans Serif"/>
        <family val="2"/>
      </rPr>
      <t>Izolacje przeciwwilgociowe z papy powierzchni poziomych na lepiku na gorąco - pierwsza warstwa</t>
    </r>
  </si>
  <si>
    <r>
      <rPr>
        <sz val="8"/>
        <rFont val="Microsoft Sans Serif"/>
        <family val="2"/>
      </rPr>
      <t xml:space="preserve">63
</t>
    </r>
    <r>
      <rPr>
        <sz val="8"/>
        <rFont val="Microsoft Sans Serif"/>
        <family val="2"/>
      </rPr>
      <t>d.1.10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</si>
  <si>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0605-02</t>
    </r>
  </si>
  <si>
    <r>
      <rPr>
        <sz val="8"/>
        <rFont val="Microsoft Sans Serif"/>
        <family val="2"/>
      </rPr>
      <t xml:space="preserve">Izolacje przeciwwodne z papy powierzchni poziomych na lepiku
</t>
    </r>
    <r>
      <rPr>
        <sz val="8"/>
        <rFont val="Microsoft Sans Serif"/>
        <family val="2"/>
      </rPr>
      <t>asfaltowym na gorąco - druga warstwa</t>
    </r>
  </si>
  <si>
    <r>
      <rPr>
        <sz val="8"/>
        <rFont val="Microsoft Sans Serif"/>
        <family val="2"/>
      </rPr>
      <t>64 d.1.10</t>
    </r>
  </si>
  <si>
    <r>
      <rPr>
        <sz val="8"/>
        <rFont val="Microsoft Sans Serif"/>
        <family val="2"/>
      </rPr>
      <t>KNR AT-50 0712-03</t>
    </r>
  </si>
  <si>
    <r>
      <rPr>
        <sz val="8"/>
        <rFont val="Microsoft Sans Serif"/>
        <family val="2"/>
      </rPr>
      <t>Izolacje poziome - ułożenie płyt termoizolacyjnych w jednej warstwie</t>
    </r>
  </si>
  <si>
    <r>
      <rPr>
        <sz val="8"/>
        <rFont val="Microsoft Sans Serif"/>
        <family val="2"/>
      </rPr>
      <t>65 d.1.10</t>
    </r>
  </si>
  <si>
    <r>
      <rPr>
        <sz val="8"/>
        <rFont val="Microsoft Sans Serif"/>
        <family val="2"/>
      </rPr>
      <t xml:space="preserve">KSNR 2 1101-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</si>
  <si>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Podkłady betonowe pod podłogi i posadzki</t>
    </r>
  </si>
  <si>
    <r>
      <rPr>
        <sz val="8"/>
        <rFont val="Microsoft Sans Serif"/>
        <family val="2"/>
      </rPr>
      <t>66 d.1.10</t>
    </r>
  </si>
  <si>
    <r>
      <rPr>
        <sz val="8"/>
        <rFont val="Microsoft Sans Serif"/>
        <family val="2"/>
      </rPr>
      <t>KNR AT-51 0502-04</t>
    </r>
  </si>
  <si>
    <r>
      <rPr>
        <sz val="8"/>
        <rFont val="Microsoft Sans Serif"/>
        <family val="2"/>
      </rPr>
      <t>Wykonanie posadzki z płytek ceramicznych GRANITOGRES (parter + 1 piętro)</t>
    </r>
  </si>
  <si>
    <r>
      <rPr>
        <b/>
        <sz val="8"/>
        <rFont val="Microsoft Sans Serif"/>
        <family val="2"/>
      </rPr>
      <t>1.11</t>
    </r>
  </si>
  <si>
    <r>
      <rPr>
        <b/>
        <sz val="8"/>
        <rFont val="Microsoft Sans Serif"/>
        <family val="2"/>
      </rPr>
      <t xml:space="preserve">45410000-4
</t>
    </r>
    <r>
      <rPr>
        <b/>
        <sz val="8"/>
        <rFont val="Microsoft Sans Serif"/>
        <family val="2"/>
      </rPr>
      <t>45442100-8</t>
    </r>
  </si>
  <si>
    <r>
      <rPr>
        <b/>
        <sz val="8"/>
        <rFont val="Microsoft Sans Serif"/>
        <family val="2"/>
      </rPr>
      <t>WYKOŃCZENIA</t>
    </r>
  </si>
  <si>
    <r>
      <rPr>
        <sz val="8"/>
        <rFont val="Microsoft Sans Serif"/>
        <family val="2"/>
      </rPr>
      <t xml:space="preserve">67
</t>
    </r>
    <r>
      <rPr>
        <sz val="8"/>
        <rFont val="Microsoft Sans Serif"/>
        <family val="2"/>
      </rPr>
      <t>d.1.11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</si>
  <si>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0803-02</t>
    </r>
  </si>
  <si>
    <r>
      <rPr>
        <sz val="8"/>
        <rFont val="Microsoft Sans Serif"/>
        <family val="2"/>
      </rPr>
      <t xml:space="preserve">Tynki wewnętrzne zwykłe kat. II wykonywane ręcznie na ścianach i
</t>
    </r>
    <r>
      <rPr>
        <sz val="8"/>
        <rFont val="Microsoft Sans Serif"/>
        <family val="2"/>
      </rPr>
      <t>słupach</t>
    </r>
  </si>
  <si>
    <r>
      <rPr>
        <sz val="8"/>
        <rFont val="Microsoft Sans Serif"/>
        <family val="2"/>
      </rPr>
      <t>68 d.1.11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</si>
  <si>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0803-05</t>
    </r>
  </si>
  <si>
    <r>
      <rPr>
        <sz val="8"/>
        <rFont val="Microsoft Sans Serif"/>
        <family val="2"/>
      </rPr>
      <t>Tynki wewnętrzne zwykłe kat. II wykonywane ręcznie na stropach i podciągach</t>
    </r>
  </si>
  <si>
    <r>
      <rPr>
        <sz val="8"/>
        <rFont val="Microsoft Sans Serif"/>
        <family val="2"/>
      </rPr>
      <t>69 d.1.11</t>
    </r>
  </si>
  <si>
    <r>
      <rPr>
        <sz val="8"/>
        <rFont val="Microsoft Sans Serif"/>
        <family val="2"/>
      </rPr>
      <t>KNR AT-40 0420-02</t>
    </r>
  </si>
  <si>
    <r>
      <rPr>
        <sz val="8"/>
        <rFont val="Microsoft Sans Serif"/>
        <family val="2"/>
      </rPr>
      <t>Ułożenie płyt termoizolacyjnych izolacji poziomej w jednej warstwie (strop 1p.)</t>
    </r>
  </si>
  <si>
    <r>
      <rPr>
        <sz val="8"/>
        <rFont val="Microsoft Sans Serif"/>
        <family val="2"/>
      </rPr>
      <t>70 d.1.11</t>
    </r>
  </si>
  <si>
    <r>
      <rPr>
        <sz val="8"/>
        <rFont val="Microsoft Sans Serif"/>
        <family val="2"/>
      </rPr>
      <t xml:space="preserve">KNR 0-14
</t>
    </r>
    <r>
      <rPr>
        <sz val="8"/>
        <rFont val="Microsoft Sans Serif"/>
        <family val="2"/>
      </rPr>
      <t>2012-03</t>
    </r>
  </si>
  <si>
    <r>
      <rPr>
        <sz val="8"/>
        <rFont val="Microsoft Sans Serif"/>
        <family val="2"/>
      </rPr>
      <t>Okładziny stropów płytami gipsowo - kartonowymi na ruszcie podwójnym, podwieszanym, metalowym z kształtowników CD i UD</t>
    </r>
  </si>
  <si>
    <r>
      <rPr>
        <sz val="8"/>
        <rFont val="Microsoft Sans Serif"/>
        <family val="2"/>
      </rPr>
      <t>71 d.1.11</t>
    </r>
  </si>
  <si>
    <r>
      <rPr>
        <sz val="8"/>
        <rFont val="Microsoft Sans Serif"/>
        <family val="2"/>
      </rPr>
      <t xml:space="preserve">KNR K-04 0305-04 0305-
</t>
    </r>
    <r>
      <rPr>
        <sz val="8"/>
        <rFont val="Microsoft Sans Serif"/>
        <family val="2"/>
      </rPr>
      <t>08</t>
    </r>
  </si>
  <si>
    <r>
      <rPr>
        <sz val="8"/>
        <rFont val="Microsoft Sans Serif"/>
        <family val="2"/>
      </rPr>
      <t>Gładzie gipsowe jednowarstwowe, grubości 5 mm, wykonywane ręcznie na stropach na podłożu z tynku</t>
    </r>
  </si>
  <si>
    <r>
      <rPr>
        <sz val="8"/>
        <rFont val="Microsoft Sans Serif"/>
        <family val="2"/>
      </rPr>
      <t>72 d.1.11</t>
    </r>
  </si>
  <si>
    <r>
      <rPr>
        <sz val="8"/>
        <rFont val="Microsoft Sans Serif"/>
        <family val="2"/>
      </rPr>
      <t xml:space="preserve">KNR K-04 0305-01 0305-
</t>
    </r>
    <r>
      <rPr>
        <sz val="8"/>
        <rFont val="Microsoft Sans Serif"/>
        <family val="2"/>
      </rPr>
      <t>07</t>
    </r>
  </si>
  <si>
    <r>
      <rPr>
        <sz val="8"/>
        <rFont val="Microsoft Sans Serif"/>
        <family val="2"/>
      </rPr>
      <t>Gładzie gipsowe jednowarstwowe, grubości 5 mm, wykonywane ręcznie na ścianach na podłożu z tynku</t>
    </r>
  </si>
  <si>
    <r>
      <rPr>
        <sz val="8"/>
        <rFont val="Microsoft Sans Serif"/>
        <family val="2"/>
      </rPr>
      <t>73 d.1.11</t>
    </r>
  </si>
  <si>
    <r>
      <rPr>
        <sz val="8"/>
        <rFont val="Microsoft Sans Serif"/>
        <family val="2"/>
      </rPr>
      <t xml:space="preserve">KNR 19-01
</t>
    </r>
    <r>
      <rPr>
        <sz val="8"/>
        <rFont val="Microsoft Sans Serif"/>
        <family val="2"/>
      </rPr>
      <t>1305-02</t>
    </r>
  </si>
  <si>
    <r>
      <rPr>
        <sz val="8"/>
        <rFont val="Microsoft Sans Serif"/>
        <family val="2"/>
      </rPr>
      <t>Dwukrotne malowanie farbami emulsyjnymi powierzchni wewnętrznych podłoży gipsowych</t>
    </r>
  </si>
  <si>
    <r>
      <rPr>
        <sz val="8"/>
        <rFont val="Microsoft Sans Serif"/>
        <family val="2"/>
      </rPr>
      <t>74 d.1.11</t>
    </r>
  </si>
  <si>
    <r>
      <rPr>
        <sz val="8"/>
        <rFont val="Microsoft Sans Serif"/>
        <family val="2"/>
      </rPr>
      <t xml:space="preserve">KNR 0-12
</t>
    </r>
    <r>
      <rPr>
        <sz val="8"/>
        <rFont val="Microsoft Sans Serif"/>
        <family val="2"/>
      </rPr>
      <t>0829-05</t>
    </r>
  </si>
  <si>
    <r>
      <rPr>
        <sz val="8"/>
        <rFont val="Microsoft Sans Serif"/>
        <family val="2"/>
      </rPr>
      <t>Licowanie ścian płytkami o wymiarach 40 x 40 cm - na klej</t>
    </r>
  </si>
  <si>
    <r>
      <rPr>
        <sz val="8"/>
        <rFont val="Microsoft Sans Serif"/>
        <family val="2"/>
      </rPr>
      <t>75 d.1.11</t>
    </r>
  </si>
  <si>
    <r>
      <rPr>
        <sz val="8"/>
        <rFont val="Microsoft Sans Serif"/>
        <family val="2"/>
      </rPr>
      <t>Aneks kuchenny w pomieszczeniach socjalnych</t>
    </r>
  </si>
  <si>
    <r>
      <rPr>
        <sz val="8"/>
        <rFont val="Microsoft Sans Serif"/>
        <family val="2"/>
      </rPr>
      <t>kpl.</t>
    </r>
  </si>
  <si>
    <r>
      <rPr>
        <b/>
        <sz val="8"/>
        <rFont val="Microsoft Sans Serif"/>
        <family val="2"/>
      </rPr>
      <t>1.12</t>
    </r>
  </si>
  <si>
    <r>
      <rPr>
        <b/>
        <sz val="8"/>
        <rFont val="Microsoft Sans Serif"/>
        <family val="2"/>
      </rPr>
      <t xml:space="preserve">45331100-7
</t>
    </r>
    <r>
      <rPr>
        <b/>
        <sz val="8"/>
        <rFont val="Microsoft Sans Serif"/>
        <family val="2"/>
      </rPr>
      <t>45331000-6</t>
    </r>
  </si>
  <si>
    <r>
      <rPr>
        <b/>
        <sz val="8"/>
        <rFont val="Microsoft Sans Serif"/>
        <family val="2"/>
      </rPr>
      <t>INSTALACJA C.O.</t>
    </r>
  </si>
  <si>
    <r>
      <rPr>
        <sz val="8"/>
        <rFont val="Microsoft Sans Serif"/>
        <family val="2"/>
      </rPr>
      <t xml:space="preserve">76
</t>
    </r>
    <r>
      <rPr>
        <sz val="8"/>
        <rFont val="Microsoft Sans Serif"/>
        <family val="2"/>
      </rPr>
      <t>d.1.12</t>
    </r>
  </si>
  <si>
    <r>
      <rPr>
        <sz val="8"/>
        <rFont val="Microsoft Sans Serif"/>
        <family val="2"/>
      </rPr>
      <t>Podłączenie do istniejącej sieci C.O.</t>
    </r>
  </si>
  <si>
    <r>
      <rPr>
        <sz val="8"/>
        <rFont val="Microsoft Sans Serif"/>
        <family val="2"/>
      </rPr>
      <t>77 d.1.12</t>
    </r>
  </si>
  <si>
    <r>
      <rPr>
        <sz val="8"/>
        <rFont val="Microsoft Sans Serif"/>
        <family val="2"/>
      </rPr>
      <t xml:space="preserve">KNNR 4 0410-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</si>
  <si>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Szafki z rozdzielaczami typu SWP-1, SWN-1 do instalacji c.o. o ilości obwodów 2-4</t>
    </r>
  </si>
  <si>
    <r>
      <rPr>
        <sz val="8"/>
        <rFont val="Microsoft Sans Serif"/>
        <family val="2"/>
      </rPr>
      <t>78 d.1.12</t>
    </r>
  </si>
  <si>
    <r>
      <rPr>
        <sz val="8"/>
        <rFont val="Microsoft Sans Serif"/>
        <family val="2"/>
      </rPr>
      <t xml:space="preserve">KNR-W 2-15
</t>
    </r>
    <r>
      <rPr>
        <sz val="8"/>
        <rFont val="Microsoft Sans Serif"/>
        <family val="2"/>
      </rPr>
      <t>0313-04</t>
    </r>
  </si>
  <si>
    <r>
      <rPr>
        <sz val="8"/>
        <rFont val="Microsoft Sans Serif"/>
        <family val="2"/>
      </rPr>
      <t>Zawory kulowe o śr. 32 mm o połączeniach spawanych</t>
    </r>
  </si>
  <si>
    <r>
      <rPr>
        <sz val="8"/>
        <rFont val="Microsoft Sans Serif"/>
        <family val="2"/>
      </rPr>
      <t>79 d.1.12</t>
    </r>
  </si>
  <si>
    <r>
      <rPr>
        <sz val="8"/>
        <rFont val="Microsoft Sans Serif"/>
        <family val="2"/>
      </rPr>
      <t xml:space="preserve">KNR 0-35
</t>
    </r>
    <r>
      <rPr>
        <sz val="8"/>
        <rFont val="Microsoft Sans Serif"/>
        <family val="2"/>
      </rPr>
      <t>0215-09</t>
    </r>
  </si>
  <si>
    <r>
      <rPr>
        <sz val="8"/>
        <rFont val="Microsoft Sans Serif"/>
        <family val="2"/>
      </rPr>
      <t>Odpowietrzniki automatyczne; śr. nom. 15 mm</t>
    </r>
  </si>
  <si>
    <r>
      <rPr>
        <sz val="8"/>
        <rFont val="Microsoft Sans Serif"/>
        <family val="2"/>
      </rPr>
      <t>80 d.1.12</t>
    </r>
  </si>
  <si>
    <r>
      <rPr>
        <sz val="8"/>
        <rFont val="Microsoft Sans Serif"/>
        <family val="2"/>
      </rPr>
      <t xml:space="preserve">KNR 0-13
</t>
    </r>
    <r>
      <rPr>
        <sz val="8"/>
        <rFont val="Microsoft Sans Serif"/>
        <family val="2"/>
      </rPr>
      <t>0128-01</t>
    </r>
  </si>
  <si>
    <r>
      <rPr>
        <sz val="8"/>
        <rFont val="Microsoft Sans Serif"/>
        <family val="2"/>
      </rPr>
      <t>Rurociągi o śr. 20 mm</t>
    </r>
  </si>
  <si>
    <r>
      <rPr>
        <sz val="8"/>
        <rFont val="Microsoft Sans Serif"/>
        <family val="2"/>
      </rPr>
      <t>81 d.1.12</t>
    </r>
  </si>
  <si>
    <r>
      <rPr>
        <sz val="8"/>
        <rFont val="Microsoft Sans Serif"/>
        <family val="2"/>
      </rPr>
      <t xml:space="preserve">KNR 0-13
</t>
    </r>
    <r>
      <rPr>
        <sz val="8"/>
        <rFont val="Microsoft Sans Serif"/>
        <family val="2"/>
      </rPr>
      <t xml:space="preserve">0128-01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</si>
  <si>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Rurociągi o śr. 16 mm</t>
    </r>
  </si>
  <si>
    <r>
      <rPr>
        <sz val="8"/>
        <rFont val="Microsoft Sans Serif"/>
        <family val="2"/>
      </rPr>
      <t>82 d.1.12</t>
    </r>
  </si>
  <si>
    <r>
      <rPr>
        <sz val="8"/>
        <rFont val="Microsoft Sans Serif"/>
        <family val="2"/>
      </rPr>
      <t xml:space="preserve">KNR 2-15
</t>
    </r>
    <r>
      <rPr>
        <sz val="8"/>
        <rFont val="Microsoft Sans Serif"/>
        <family val="2"/>
      </rPr>
      <t xml:space="preserve">0608-03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</si>
  <si>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Zawory odcinające ZMT o śr. 20 mm  1.0 MPa</t>
    </r>
  </si>
  <si>
    <r>
      <rPr>
        <sz val="8"/>
        <rFont val="Microsoft Sans Serif"/>
        <family val="2"/>
      </rPr>
      <t>83 d.1.12</t>
    </r>
  </si>
  <si>
    <r>
      <rPr>
        <sz val="8"/>
        <rFont val="Microsoft Sans Serif"/>
        <family val="2"/>
      </rPr>
      <t>KNR INSTAL 0309-08</t>
    </r>
  </si>
  <si>
    <r>
      <rPr>
        <sz val="8"/>
        <rFont val="Microsoft Sans Serif"/>
        <family val="2"/>
      </rPr>
      <t>Zawór regulacyjny śr. nom. 20 mm</t>
    </r>
  </si>
  <si>
    <r>
      <rPr>
        <sz val="8"/>
        <rFont val="Microsoft Sans Serif"/>
        <family val="2"/>
      </rPr>
      <t>84 d.1.12</t>
    </r>
  </si>
  <si>
    <r>
      <rPr>
        <sz val="8"/>
        <rFont val="Microsoft Sans Serif"/>
        <family val="2"/>
      </rPr>
      <t xml:space="preserve">KNR 0-35
</t>
    </r>
    <r>
      <rPr>
        <sz val="8"/>
        <rFont val="Microsoft Sans Serif"/>
        <family val="2"/>
      </rPr>
      <t>0209-01</t>
    </r>
  </si>
  <si>
    <r>
      <rPr>
        <sz val="8"/>
        <rFont val="Microsoft Sans Serif"/>
        <family val="2"/>
      </rPr>
      <t>Grzejniki stalowe jednopłytowe typ C11, V11 o wys. 300-900 mm i dł. 400-800 mm, montaż grzejników na ścianie</t>
    </r>
  </si>
  <si>
    <r>
      <rPr>
        <sz val="8"/>
        <rFont val="Microsoft Sans Serif"/>
        <family val="2"/>
      </rPr>
      <t>85 d.1.12</t>
    </r>
  </si>
  <si>
    <r>
      <rPr>
        <sz val="8"/>
        <rFont val="Microsoft Sans Serif"/>
        <family val="2"/>
      </rPr>
      <t xml:space="preserve">KNR 0-35
</t>
    </r>
    <r>
      <rPr>
        <sz val="8"/>
        <rFont val="Microsoft Sans Serif"/>
        <family val="2"/>
      </rPr>
      <t>0209-04</t>
    </r>
  </si>
  <si>
    <r>
      <rPr>
        <sz val="8"/>
        <rFont val="Microsoft Sans Serif"/>
        <family val="2"/>
      </rPr>
      <t>Grzejniki stalowe jednopłytowe typ C11, V11 o wys. 300-900 mm i dł. 1000-1400 mm, montaż grzejników na ścianie</t>
    </r>
  </si>
  <si>
    <r>
      <rPr>
        <sz val="8"/>
        <rFont val="Microsoft Sans Serif"/>
        <family val="2"/>
      </rPr>
      <t>86 d.1.12</t>
    </r>
  </si>
  <si>
    <r>
      <rPr>
        <sz val="8"/>
        <rFont val="Microsoft Sans Serif"/>
        <family val="2"/>
      </rPr>
      <t xml:space="preserve">KNP 05 0424-
</t>
    </r>
    <r>
      <rPr>
        <sz val="8"/>
        <rFont val="Microsoft Sans Serif"/>
        <family val="2"/>
      </rPr>
      <t>03.01</t>
    </r>
  </si>
  <si>
    <r>
      <rPr>
        <sz val="8"/>
        <rFont val="Microsoft Sans Serif"/>
        <family val="2"/>
      </rPr>
      <t>Zawory grzejnikowe o śr. 15 mm</t>
    </r>
  </si>
  <si>
    <r>
      <rPr>
        <sz val="8"/>
        <rFont val="Microsoft Sans Serif"/>
        <family val="2"/>
      </rPr>
      <t>87 d.1.12</t>
    </r>
  </si>
  <si>
    <r>
      <rPr>
        <sz val="8"/>
        <rFont val="Microsoft Sans Serif"/>
        <family val="2"/>
      </rPr>
      <t xml:space="preserve">KNR 0-35
</t>
    </r>
    <r>
      <rPr>
        <sz val="8"/>
        <rFont val="Microsoft Sans Serif"/>
        <family val="2"/>
      </rPr>
      <t>0215-04</t>
    </r>
  </si>
  <si>
    <r>
      <rPr>
        <sz val="8"/>
        <rFont val="Microsoft Sans Serif"/>
        <family val="2"/>
      </rPr>
      <t>Głowice termostatyczne o zakresie nastaw 6-28 st. C</t>
    </r>
  </si>
  <si>
    <r>
      <rPr>
        <sz val="8"/>
        <rFont val="Microsoft Sans Serif"/>
        <family val="2"/>
      </rPr>
      <t xml:space="preserve">88
</t>
    </r>
    <r>
      <rPr>
        <sz val="8"/>
        <rFont val="Microsoft Sans Serif"/>
        <family val="2"/>
      </rPr>
      <t>d.1.12</t>
    </r>
  </si>
  <si>
    <r>
      <rPr>
        <sz val="8"/>
        <rFont val="Microsoft Sans Serif"/>
        <family val="2"/>
      </rPr>
      <t xml:space="preserve">KNR 0-31
</t>
    </r>
    <r>
      <rPr>
        <sz val="8"/>
        <rFont val="Microsoft Sans Serif"/>
        <family val="2"/>
      </rPr>
      <t>0218-05</t>
    </r>
  </si>
  <si>
    <r>
      <rPr>
        <sz val="8"/>
        <rFont val="Microsoft Sans Serif"/>
        <family val="2"/>
      </rPr>
      <t xml:space="preserve">Próba instalacji centralnego ogrzewania na gorąco z dokonaniem
</t>
    </r>
    <r>
      <rPr>
        <sz val="8"/>
        <rFont val="Microsoft Sans Serif"/>
        <family val="2"/>
      </rPr>
      <t>regulacji</t>
    </r>
  </si>
  <si>
    <r>
      <rPr>
        <sz val="8"/>
        <rFont val="Microsoft Sans Serif"/>
        <family val="2"/>
      </rPr>
      <t xml:space="preserve">szt.
</t>
    </r>
    <r>
      <rPr>
        <sz val="8"/>
        <rFont val="Microsoft Sans Serif"/>
        <family val="2"/>
      </rPr>
      <t>grzej ników</t>
    </r>
  </si>
  <si>
    <r>
      <rPr>
        <sz val="8"/>
        <rFont val="Microsoft Sans Serif"/>
        <family val="2"/>
      </rPr>
      <t>szt. grzej ników</t>
    </r>
  </si>
  <si>
    <r>
      <rPr>
        <b/>
        <sz val="8"/>
        <rFont val="Microsoft Sans Serif"/>
        <family val="2"/>
      </rPr>
      <t>1.13</t>
    </r>
  </si>
  <si>
    <r>
      <rPr>
        <b/>
        <sz val="8"/>
        <rFont val="Microsoft Sans Serif"/>
        <family val="2"/>
      </rPr>
      <t xml:space="preserve">45330000-9
</t>
    </r>
    <r>
      <rPr>
        <b/>
        <sz val="8"/>
        <rFont val="Microsoft Sans Serif"/>
        <family val="2"/>
      </rPr>
      <t>45300000-0</t>
    </r>
  </si>
  <si>
    <r>
      <rPr>
        <b/>
        <sz val="8"/>
        <rFont val="Microsoft Sans Serif"/>
        <family val="2"/>
      </rPr>
      <t>INSTALACJA WOD - KAN</t>
    </r>
  </si>
  <si>
    <r>
      <rPr>
        <sz val="8"/>
        <rFont val="Microsoft Sans Serif"/>
        <family val="2"/>
      </rPr>
      <t>89 d.1.13</t>
    </r>
  </si>
  <si>
    <r>
      <rPr>
        <sz val="8"/>
        <rFont val="Microsoft Sans Serif"/>
        <family val="2"/>
      </rPr>
      <t xml:space="preserve">KNNR 4 0203-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</si>
  <si>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Rurociągi z PVC kanalizacyjne o śr. 50 mm w gotowych wykopach, wewnątrz budynków o połączeniach wciskowych</t>
    </r>
  </si>
  <si>
    <r>
      <rPr>
        <sz val="8"/>
        <rFont val="Microsoft Sans Serif"/>
        <family val="2"/>
      </rPr>
      <t>90 d.1.13</t>
    </r>
  </si>
  <si>
    <r>
      <rPr>
        <sz val="8"/>
        <rFont val="Microsoft Sans Serif"/>
        <family val="2"/>
      </rPr>
      <t xml:space="preserve">KNNR 4 0203-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</si>
  <si>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Rurociągi z PVC kanalizacyjne o śr. 75 mm w gotowych wykopach, wewnątrz budynków o połączeniach wciskowych</t>
    </r>
  </si>
  <si>
    <r>
      <rPr>
        <sz val="8"/>
        <rFont val="Microsoft Sans Serif"/>
        <family val="2"/>
      </rPr>
      <t>91 d.1.13</t>
    </r>
  </si>
  <si>
    <r>
      <rPr>
        <sz val="8"/>
        <rFont val="Microsoft Sans Serif"/>
        <family val="2"/>
      </rPr>
      <t xml:space="preserve">KNNR 4 0203-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</si>
  <si>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Rurociągi z PVC kanalizacyjne o śr. 110 mm w gotowych wykopach, wewnątrz budynków o połączeniach wciskowych</t>
    </r>
  </si>
  <si>
    <r>
      <rPr>
        <sz val="8"/>
        <rFont val="Microsoft Sans Serif"/>
        <family val="2"/>
      </rPr>
      <t>92 d.1.13</t>
    </r>
  </si>
  <si>
    <r>
      <rPr>
        <sz val="8"/>
        <rFont val="Microsoft Sans Serif"/>
        <family val="2"/>
      </rPr>
      <t xml:space="preserve">KNNR 4 0211-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</si>
  <si>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Dodatki za wykonanie podejść odpływowych z PVC o śr. 50 mm o połączeniach wciskowych</t>
    </r>
  </si>
  <si>
    <r>
      <rPr>
        <sz val="8"/>
        <rFont val="Microsoft Sans Serif"/>
        <family val="2"/>
      </rPr>
      <t>93 d.1.13</t>
    </r>
  </si>
  <si>
    <r>
      <rPr>
        <sz val="8"/>
        <rFont val="Microsoft Sans Serif"/>
        <family val="2"/>
      </rPr>
      <t xml:space="preserve">KNNR 4 0211-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</si>
  <si>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Dodatki za wykonanie podejść odpływowych z PVC o śr. 75 mm o połączeniach wciskowych</t>
    </r>
  </si>
  <si>
    <r>
      <rPr>
        <sz val="8"/>
        <rFont val="Microsoft Sans Serif"/>
        <family val="2"/>
      </rPr>
      <t xml:space="preserve">94
</t>
    </r>
    <r>
      <rPr>
        <sz val="8"/>
        <rFont val="Microsoft Sans Serif"/>
        <family val="2"/>
      </rPr>
      <t>d.1.13</t>
    </r>
  </si>
  <si>
    <r>
      <rPr>
        <sz val="8"/>
        <rFont val="Microsoft Sans Serif"/>
        <family val="2"/>
      </rPr>
      <t xml:space="preserve">KNNR 4 0211-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</si>
  <si>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 xml:space="preserve">Dodatki za wykonanie podejść odpływowych z PVC o śr. 110 mm o
</t>
    </r>
    <r>
      <rPr>
        <sz val="8"/>
        <rFont val="Microsoft Sans Serif"/>
        <family val="2"/>
      </rPr>
      <t>połączeniach wciskowych</t>
    </r>
  </si>
  <si>
    <r>
      <rPr>
        <sz val="8"/>
        <rFont val="Microsoft Sans Serif"/>
        <family val="2"/>
      </rPr>
      <t>95 d.1.13</t>
    </r>
  </si>
  <si>
    <r>
      <rPr>
        <sz val="8"/>
        <rFont val="Microsoft Sans Serif"/>
        <family val="2"/>
      </rPr>
      <t xml:space="preserve">KNR 2-15
</t>
    </r>
    <r>
      <rPr>
        <sz val="8"/>
        <rFont val="Microsoft Sans Serif"/>
        <family val="2"/>
      </rPr>
      <t>0205-04</t>
    </r>
  </si>
  <si>
    <r>
      <rPr>
        <sz val="8"/>
        <rFont val="Microsoft Sans Serif"/>
        <family val="2"/>
      </rPr>
      <t>Montaż rurociągów z PCW o śr. 110 mm na ścianach z łączeniem metodą wciskową (pion)</t>
    </r>
  </si>
  <si>
    <r>
      <rPr>
        <sz val="8"/>
        <rFont val="Microsoft Sans Serif"/>
        <family val="2"/>
      </rPr>
      <t>96 d.1.13</t>
    </r>
  </si>
  <si>
    <r>
      <rPr>
        <sz val="8"/>
        <rFont val="Microsoft Sans Serif"/>
        <family val="2"/>
      </rPr>
      <t xml:space="preserve">KSNR 4 0301-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</si>
  <si>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Rurociągi stalowe śr. 25 mm o połączeniach gwintowanych na ścianach w budynkach mieszkalnych</t>
    </r>
  </si>
  <si>
    <r>
      <rPr>
        <sz val="8"/>
        <rFont val="Microsoft Sans Serif"/>
        <family val="2"/>
      </rPr>
      <t>97 d.1.13</t>
    </r>
  </si>
  <si>
    <r>
      <rPr>
        <sz val="8"/>
        <rFont val="Microsoft Sans Serif"/>
        <family val="2"/>
      </rPr>
      <t xml:space="preserve">KNR-W 2-25
</t>
    </r>
    <r>
      <rPr>
        <sz val="8"/>
        <rFont val="Microsoft Sans Serif"/>
        <family val="2"/>
      </rPr>
      <t xml:space="preserve">0514-02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</si>
  <si>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Zawory hydrant. śr. 25 mm w szafkach wnękowych - budowa</t>
    </r>
  </si>
  <si>
    <r>
      <rPr>
        <sz val="8"/>
        <rFont val="Microsoft Sans Serif"/>
        <family val="2"/>
      </rPr>
      <t>98 d.1.13</t>
    </r>
  </si>
  <si>
    <r>
      <rPr>
        <sz val="8"/>
        <rFont val="Microsoft Sans Serif"/>
        <family val="2"/>
      </rPr>
      <t xml:space="preserve">KNR-W 2-15
</t>
    </r>
    <r>
      <rPr>
        <sz val="8"/>
        <rFont val="Microsoft Sans Serif"/>
        <family val="2"/>
      </rPr>
      <t>0218-02</t>
    </r>
  </si>
  <si>
    <r>
      <rPr>
        <sz val="8"/>
        <rFont val="Microsoft Sans Serif"/>
        <family val="2"/>
      </rPr>
      <t>Syfony pojedyncze z tworzywa sztucznego o śr. 50 mm</t>
    </r>
  </si>
  <si>
    <r>
      <rPr>
        <sz val="8"/>
        <rFont val="Microsoft Sans Serif"/>
        <family val="2"/>
      </rPr>
      <t>99 d.1.13</t>
    </r>
  </si>
  <si>
    <r>
      <rPr>
        <sz val="8"/>
        <rFont val="Microsoft Sans Serif"/>
        <family val="2"/>
      </rPr>
      <t xml:space="preserve">KNP 05 0214-
</t>
    </r>
    <r>
      <rPr>
        <sz val="8"/>
        <rFont val="Microsoft Sans Serif"/>
        <family val="2"/>
      </rPr>
      <t>01.01</t>
    </r>
  </si>
  <si>
    <r>
      <rPr>
        <sz val="8"/>
        <rFont val="Microsoft Sans Serif"/>
        <family val="2"/>
      </rPr>
      <t>Zlewy żeliwne i stalowe</t>
    </r>
  </si>
  <si>
    <r>
      <rPr>
        <sz val="8"/>
        <rFont val="Microsoft Sans Serif"/>
        <family val="2"/>
      </rPr>
      <t>100 d.1.13</t>
    </r>
  </si>
  <si>
    <r>
      <rPr>
        <sz val="8"/>
        <rFont val="Microsoft Sans Serif"/>
        <family val="2"/>
      </rPr>
      <t>101 d.1.13</t>
    </r>
  </si>
  <si>
    <r>
      <rPr>
        <sz val="8"/>
        <rFont val="Microsoft Sans Serif"/>
        <family val="2"/>
      </rPr>
      <t xml:space="preserve">KSNR 4 0112-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</si>
  <si>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Wodomierze skrzydełkowe o śr. 32 mm</t>
    </r>
  </si>
  <si>
    <r>
      <rPr>
        <sz val="8"/>
        <rFont val="Microsoft Sans Serif"/>
        <family val="2"/>
      </rPr>
      <t>102 d.1.13</t>
    </r>
  </si>
  <si>
    <r>
      <rPr>
        <sz val="8"/>
        <rFont val="Microsoft Sans Serif"/>
        <family val="2"/>
      </rPr>
      <t xml:space="preserve">KNR 2-15
</t>
    </r>
    <r>
      <rPr>
        <sz val="8"/>
        <rFont val="Microsoft Sans Serif"/>
        <family val="2"/>
      </rPr>
      <t>0415-03</t>
    </r>
  </si>
  <si>
    <r>
      <rPr>
        <sz val="8"/>
        <rFont val="Microsoft Sans Serif"/>
        <family val="2"/>
      </rPr>
      <t>Zawór antyskażeniowy / zwrotny DN25</t>
    </r>
  </si>
  <si>
    <r>
      <rPr>
        <sz val="8"/>
        <rFont val="Microsoft Sans Serif"/>
        <family val="2"/>
      </rPr>
      <t>103 d.1.13</t>
    </r>
  </si>
  <si>
    <r>
      <rPr>
        <sz val="8"/>
        <rFont val="Microsoft Sans Serif"/>
        <family val="2"/>
      </rPr>
      <t>104 d.1.13</t>
    </r>
  </si>
  <si>
    <r>
      <rPr>
        <sz val="8"/>
        <rFont val="Microsoft Sans Serif"/>
        <family val="2"/>
      </rPr>
      <t>Montaż elektrycznego podgrzewacza wody (10l)</t>
    </r>
  </si>
  <si>
    <r>
      <rPr>
        <sz val="8"/>
        <rFont val="Microsoft Sans Serif"/>
        <family val="2"/>
      </rPr>
      <t>105 d.1.13</t>
    </r>
  </si>
  <si>
    <r>
      <rPr>
        <sz val="8"/>
        <rFont val="Microsoft Sans Serif"/>
        <family val="2"/>
      </rPr>
      <t xml:space="preserve">KNR 0-35
</t>
    </r>
    <r>
      <rPr>
        <sz val="8"/>
        <rFont val="Microsoft Sans Serif"/>
        <family val="2"/>
      </rPr>
      <t>0106-01</t>
    </r>
  </si>
  <si>
    <r>
      <rPr>
        <sz val="8"/>
        <rFont val="Microsoft Sans Serif"/>
        <family val="2"/>
      </rPr>
      <t>Podejścia dopływowe do wody zimnej lub ciepłej do baterii montowanych na ścianie; śr. zewn. 15 mm</t>
    </r>
  </si>
  <si>
    <r>
      <rPr>
        <sz val="8"/>
        <rFont val="Microsoft Sans Serif"/>
        <family val="2"/>
      </rPr>
      <t>106 d.1.13</t>
    </r>
  </si>
  <si>
    <r>
      <rPr>
        <sz val="8"/>
        <rFont val="Microsoft Sans Serif"/>
        <family val="2"/>
      </rPr>
      <t xml:space="preserve">KNR 2-15
</t>
    </r>
    <r>
      <rPr>
        <sz val="8"/>
        <rFont val="Microsoft Sans Serif"/>
        <family val="2"/>
      </rPr>
      <t>0114-01</t>
    </r>
  </si>
  <si>
    <r>
      <rPr>
        <sz val="8"/>
        <rFont val="Microsoft Sans Serif"/>
        <family val="2"/>
      </rPr>
      <t>Zawory czerpalne o śr. nom. 15 mm</t>
    </r>
  </si>
  <si>
    <r>
      <rPr>
        <sz val="8"/>
        <rFont val="Microsoft Sans Serif"/>
        <family val="2"/>
      </rPr>
      <t>107 d.1.13</t>
    </r>
  </si>
  <si>
    <r>
      <rPr>
        <sz val="8"/>
        <rFont val="Microsoft Sans Serif"/>
        <family val="2"/>
      </rPr>
      <t xml:space="preserve">KSNR 4 0214-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</si>
  <si>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Ustępy z płuczką typu kompakt</t>
    </r>
  </si>
  <si>
    <r>
      <rPr>
        <sz val="8"/>
        <rFont val="Microsoft Sans Serif"/>
        <family val="2"/>
      </rPr>
      <t xml:space="preserve">108
</t>
    </r>
    <r>
      <rPr>
        <sz val="8"/>
        <rFont val="Microsoft Sans Serif"/>
        <family val="2"/>
      </rPr>
      <t>d.1.13</t>
    </r>
  </si>
  <si>
    <r>
      <rPr>
        <sz val="8"/>
        <rFont val="Microsoft Sans Serif"/>
        <family val="2"/>
      </rPr>
      <t xml:space="preserve">KNNR 4 0218-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</si>
  <si>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Wpusty ściekowe z tworzywa sztucznego o śr. 50 mm</t>
    </r>
  </si>
  <si>
    <r>
      <rPr>
        <sz val="8"/>
        <rFont val="Microsoft Sans Serif"/>
        <family val="2"/>
      </rPr>
      <t>109 d.1.13</t>
    </r>
  </si>
  <si>
    <r>
      <rPr>
        <sz val="8"/>
        <rFont val="Microsoft Sans Serif"/>
        <family val="2"/>
      </rPr>
      <t xml:space="preserve">KNR-W 2-15
</t>
    </r>
    <r>
      <rPr>
        <sz val="8"/>
        <rFont val="Microsoft Sans Serif"/>
        <family val="2"/>
      </rPr>
      <t>0127-01</t>
    </r>
  </si>
  <si>
    <r>
      <rPr>
        <sz val="8"/>
        <rFont val="Microsoft Sans Serif"/>
        <family val="2"/>
      </rPr>
      <t>Próba szczelności instalacji wodociągowych z rur z tworzyw sztucznych w budynkach mieszkalnych (rurociąg o śr. do 63 mm)</t>
    </r>
  </si>
  <si>
    <r>
      <rPr>
        <sz val="8"/>
        <rFont val="Microsoft Sans Serif"/>
        <family val="2"/>
      </rPr>
      <t xml:space="preserve">7,5
</t>
    </r>
    <r>
      <rPr>
        <sz val="8"/>
        <rFont val="Microsoft Sans Serif"/>
        <family val="2"/>
      </rPr>
      <t>Obmiar dodatkowy: ilość prób szczelności 1</t>
    </r>
  </si>
  <si>
    <r>
      <rPr>
        <sz val="8"/>
        <rFont val="Microsoft Sans Serif"/>
        <family val="2"/>
      </rPr>
      <t xml:space="preserve">m prób.
</t>
    </r>
    <r>
      <rPr>
        <sz val="8"/>
        <rFont val="Microsoft Sans Serif"/>
        <family val="2"/>
      </rPr>
      <t>prób.</t>
    </r>
  </si>
  <si>
    <r>
      <rPr>
        <sz val="8"/>
        <rFont val="Microsoft Sans Serif"/>
        <family val="2"/>
      </rPr>
      <t xml:space="preserve">7,500
</t>
    </r>
    <r>
      <rPr>
        <sz val="8"/>
        <rFont val="Microsoft Sans Serif"/>
        <family val="2"/>
      </rPr>
      <t>1,000</t>
    </r>
  </si>
  <si>
    <r>
      <rPr>
        <sz val="8"/>
        <rFont val="Microsoft Sans Serif"/>
        <family val="2"/>
      </rPr>
      <t>łączna długość rurociągu</t>
    </r>
  </si>
  <si>
    <r>
      <rPr>
        <sz val="8"/>
        <rFont val="Microsoft Sans Serif"/>
        <family val="2"/>
      </rPr>
      <t>ilość prób szczelności</t>
    </r>
  </si>
  <si>
    <r>
      <rPr>
        <b/>
        <sz val="8"/>
        <rFont val="Microsoft Sans Serif"/>
        <family val="2"/>
      </rPr>
      <t>1.14</t>
    </r>
  </si>
  <si>
    <r>
      <rPr>
        <b/>
        <sz val="8"/>
        <rFont val="Microsoft Sans Serif"/>
        <family val="2"/>
      </rPr>
      <t>45331000-6</t>
    </r>
  </si>
  <si>
    <r>
      <rPr>
        <b/>
        <sz val="8"/>
        <rFont val="Microsoft Sans Serif"/>
        <family val="2"/>
      </rPr>
      <t>INSTALACJA WENTYLACJI</t>
    </r>
  </si>
  <si>
    <r>
      <rPr>
        <sz val="8"/>
        <rFont val="Microsoft Sans Serif"/>
        <family val="2"/>
      </rPr>
      <t>110 d.1.14</t>
    </r>
  </si>
  <si>
    <r>
      <rPr>
        <sz val="8"/>
        <rFont val="Microsoft Sans Serif"/>
        <family val="2"/>
      </rPr>
      <t xml:space="preserve">KNR-W 4-01
</t>
    </r>
    <r>
      <rPr>
        <sz val="8"/>
        <rFont val="Microsoft Sans Serif"/>
        <family val="2"/>
      </rPr>
      <t>0335-21</t>
    </r>
  </si>
  <si>
    <r>
      <rPr>
        <sz val="8"/>
        <rFont val="Microsoft Sans Serif"/>
        <family val="2"/>
      </rPr>
      <t>Przebicie otworów w stropie ceramicznym</t>
    </r>
  </si>
  <si>
    <r>
      <rPr>
        <sz val="8"/>
        <rFont val="Microsoft Sans Serif"/>
        <family val="2"/>
      </rPr>
      <t>111 d.1.14</t>
    </r>
  </si>
  <si>
    <r>
      <rPr>
        <sz val="8"/>
        <rFont val="Microsoft Sans Serif"/>
        <family val="2"/>
      </rPr>
      <t xml:space="preserve">KNNR 5 0410-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</si>
  <si>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Wentylatory ścienne</t>
    </r>
  </si>
  <si>
    <r>
      <rPr>
        <sz val="8"/>
        <rFont val="Microsoft Sans Serif"/>
        <family val="2"/>
      </rPr>
      <t>112 d.1.14</t>
    </r>
  </si>
  <si>
    <r>
      <rPr>
        <sz val="8"/>
        <rFont val="Microsoft Sans Serif"/>
        <family val="2"/>
      </rPr>
      <t xml:space="preserve">KNR 2-17
</t>
    </r>
    <r>
      <rPr>
        <sz val="8"/>
        <rFont val="Microsoft Sans Serif"/>
        <family val="2"/>
      </rPr>
      <t>0114-01</t>
    </r>
  </si>
  <si>
    <r>
      <rPr>
        <sz val="8"/>
        <rFont val="Microsoft Sans Serif"/>
        <family val="2"/>
      </rPr>
      <t>Przewody wentylacyjne z blachy stalowej, kołowe, typ B/I o śr. do 100 mm - udział kształtek do 55 %</t>
    </r>
  </si>
  <si>
    <r>
      <rPr>
        <sz val="8"/>
        <rFont val="Microsoft Sans Serif"/>
        <family val="2"/>
      </rPr>
      <t>113 d.1.14</t>
    </r>
  </si>
  <si>
    <r>
      <rPr>
        <sz val="8"/>
        <rFont val="Microsoft Sans Serif"/>
        <family val="2"/>
      </rPr>
      <t xml:space="preserve">KNR 7-24
</t>
    </r>
    <r>
      <rPr>
        <sz val="8"/>
        <rFont val="Microsoft Sans Serif"/>
        <family val="2"/>
      </rPr>
      <t xml:space="preserve">0153-02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</si>
  <si>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Montaż agregatu zewnętrznego o mocy 8,8 kW</t>
    </r>
  </si>
  <si>
    <r>
      <rPr>
        <sz val="8"/>
        <rFont val="Microsoft Sans Serif"/>
        <family val="2"/>
      </rPr>
      <t>114 d.1.14</t>
    </r>
  </si>
  <si>
    <r>
      <rPr>
        <sz val="8"/>
        <rFont val="Microsoft Sans Serif"/>
        <family val="2"/>
      </rPr>
      <t xml:space="preserve">KNR 7-24
</t>
    </r>
    <r>
      <rPr>
        <sz val="8"/>
        <rFont val="Microsoft Sans Serif"/>
        <family val="2"/>
      </rPr>
      <t xml:space="preserve">0130-01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</si>
  <si>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Montaż jednostki wewnętrznej 1,5kW</t>
    </r>
  </si>
  <si>
    <r>
      <rPr>
        <sz val="8"/>
        <rFont val="Microsoft Sans Serif"/>
        <family val="2"/>
      </rPr>
      <t>115 d.1.14</t>
    </r>
  </si>
  <si>
    <r>
      <rPr>
        <sz val="8"/>
        <rFont val="Microsoft Sans Serif"/>
        <family val="2"/>
      </rPr>
      <t>Montaż jednostki wewnętrznej 2,5kW</t>
    </r>
  </si>
  <si>
    <r>
      <rPr>
        <sz val="8"/>
        <rFont val="Microsoft Sans Serif"/>
        <family val="2"/>
      </rPr>
      <t>116 d.1.14</t>
    </r>
  </si>
  <si>
    <r>
      <rPr>
        <sz val="8"/>
        <rFont val="Microsoft Sans Serif"/>
        <family val="2"/>
      </rPr>
      <t>Montaż jednostki wewnętrznej 3,5kW</t>
    </r>
  </si>
  <si>
    <r>
      <rPr>
        <sz val="8"/>
        <rFont val="Microsoft Sans Serif"/>
        <family val="2"/>
      </rPr>
      <t>117 d.1.14</t>
    </r>
  </si>
  <si>
    <r>
      <rPr>
        <sz val="8"/>
        <rFont val="Microsoft Sans Serif"/>
        <family val="2"/>
      </rPr>
      <t>Montaż jednostki wewnętrznej 7 kW</t>
    </r>
  </si>
  <si>
    <r>
      <rPr>
        <sz val="8"/>
        <rFont val="Microsoft Sans Serif"/>
        <family val="2"/>
      </rPr>
      <t>118 d.1.14</t>
    </r>
  </si>
  <si>
    <r>
      <rPr>
        <sz val="8"/>
        <rFont val="Microsoft Sans Serif"/>
        <family val="2"/>
      </rPr>
      <t xml:space="preserve">KNNR 4 0405-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</si>
  <si>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Rurociągi z rur miedzianych w instalacji obiegu freonu o średnicy 6,35 mm</t>
    </r>
  </si>
  <si>
    <r>
      <rPr>
        <sz val="8"/>
        <rFont val="Microsoft Sans Serif"/>
        <family val="2"/>
      </rPr>
      <t>119 d.1.14</t>
    </r>
  </si>
  <si>
    <r>
      <rPr>
        <sz val="8"/>
        <rFont val="Microsoft Sans Serif"/>
        <family val="2"/>
      </rPr>
      <t>Rurociągi z rur miedzianych w instalacji obiegu freonu o średnicy 9,52 mm</t>
    </r>
  </si>
  <si>
    <r>
      <rPr>
        <sz val="8"/>
        <rFont val="Microsoft Sans Serif"/>
        <family val="2"/>
      </rPr>
      <t>120 d.1.14</t>
    </r>
  </si>
  <si>
    <r>
      <rPr>
        <sz val="8"/>
        <rFont val="Microsoft Sans Serif"/>
        <family val="2"/>
      </rPr>
      <t>Rurociągi z rur miedzianych w instalacji obiegu freonu o średnicy 12,7 mm</t>
    </r>
  </si>
  <si>
    <r>
      <rPr>
        <sz val="8"/>
        <rFont val="Microsoft Sans Serif"/>
        <family val="2"/>
      </rPr>
      <t>121 d.1.14</t>
    </r>
  </si>
  <si>
    <r>
      <rPr>
        <sz val="8"/>
        <rFont val="Microsoft Sans Serif"/>
        <family val="2"/>
      </rPr>
      <t xml:space="preserve">KNNR 4 0110-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</si>
  <si>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Rurociągi z PVCo śr. zewnętrznej 32 mm łączone metodą klejenia, na ścianach w budynkach niemieszkalnych (instalacja odprowadzania skroplin)</t>
    </r>
  </si>
  <si>
    <r>
      <rPr>
        <sz val="8"/>
        <rFont val="Microsoft Sans Serif"/>
        <family val="2"/>
      </rPr>
      <t>122 d.1.14</t>
    </r>
  </si>
  <si>
    <r>
      <rPr>
        <sz val="8"/>
        <rFont val="Microsoft Sans Serif"/>
        <family val="2"/>
      </rPr>
      <t>Próby szczelności, przedmuchania instalacji azotem, napełnienie i uruchomienie.</t>
    </r>
  </si>
  <si>
    <r>
      <rPr>
        <b/>
        <sz val="8"/>
        <rFont val="Microsoft Sans Serif"/>
        <family val="2"/>
      </rPr>
      <t>1.15</t>
    </r>
  </si>
  <si>
    <r>
      <rPr>
        <b/>
        <sz val="8"/>
        <rFont val="Microsoft Sans Serif"/>
        <family val="2"/>
      </rPr>
      <t xml:space="preserve">45310000-3
</t>
    </r>
    <r>
      <rPr>
        <b/>
        <sz val="8"/>
        <rFont val="Microsoft Sans Serif"/>
        <family val="2"/>
      </rPr>
      <t xml:space="preserve">45311000-0
</t>
    </r>
    <r>
      <rPr>
        <b/>
        <sz val="8"/>
        <rFont val="Microsoft Sans Serif"/>
        <family val="2"/>
      </rPr>
      <t>45317000-2</t>
    </r>
  </si>
  <si>
    <r>
      <rPr>
        <b/>
        <sz val="8"/>
        <rFont val="Microsoft Sans Serif"/>
        <family val="2"/>
      </rPr>
      <t>INSTALACJE ELEKTRYCZNE</t>
    </r>
  </si>
  <si>
    <r>
      <rPr>
        <b/>
        <sz val="8"/>
        <rFont val="Microsoft Sans Serif"/>
        <family val="2"/>
      </rPr>
      <t>1.15.1</t>
    </r>
  </si>
  <si>
    <r>
      <rPr>
        <b/>
        <sz val="8"/>
        <rFont val="Microsoft Sans Serif"/>
        <family val="2"/>
      </rPr>
      <t>Rozdzielnice</t>
    </r>
  </si>
  <si>
    <r>
      <rPr>
        <sz val="8"/>
        <rFont val="Microsoft Sans Serif"/>
        <family val="2"/>
      </rPr>
      <t xml:space="preserve">123 d.1.15.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</si>
  <si>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KNR 5-14
</t>
    </r>
    <r>
      <rPr>
        <sz val="8"/>
        <rFont val="Microsoft Sans Serif"/>
        <family val="2"/>
      </rPr>
      <t>0101-02</t>
    </r>
  </si>
  <si>
    <r>
      <rPr>
        <sz val="8"/>
        <rFont val="Microsoft Sans Serif"/>
        <family val="2"/>
      </rPr>
      <t>Montaż przyścienny rozdzielnic, szaf, pulpitów, tablic przekaźnikowych i nastawczych o masie do 50 kg - Rozdzielnica RG</t>
    </r>
  </si>
  <si>
    <r>
      <rPr>
        <sz val="8"/>
        <rFont val="Microsoft Sans Serif"/>
        <family val="2"/>
      </rPr>
      <t xml:space="preserve">124
</t>
    </r>
    <r>
      <rPr>
        <sz val="8"/>
        <rFont val="Microsoft Sans Serif"/>
        <family val="2"/>
      </rPr>
      <t xml:space="preserve">d.1.15.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</si>
  <si>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Montaż przyścienny rozdzielnic, szaf, pulpitów, tablic
</t>
    </r>
    <r>
      <rPr>
        <sz val="8"/>
        <rFont val="Microsoft Sans Serif"/>
        <family val="2"/>
      </rPr>
      <t>przekaźnikowych i nastawczych o masie do 50 kg - Rozdzielnica RB</t>
    </r>
  </si>
  <si>
    <r>
      <rPr>
        <sz val="8"/>
        <rFont val="Microsoft Sans Serif"/>
        <family val="2"/>
      </rPr>
      <t xml:space="preserve">125 d.1.15.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</si>
  <si>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KNR 5-14
</t>
    </r>
    <r>
      <rPr>
        <sz val="8"/>
        <rFont val="Microsoft Sans Serif"/>
        <family val="2"/>
      </rPr>
      <t>0103-03</t>
    </r>
  </si>
  <si>
    <r>
      <rPr>
        <sz val="8"/>
        <rFont val="Microsoft Sans Serif"/>
        <family val="2"/>
      </rPr>
      <t>Montaż wolnostojący rozdzielnic, szaf, pulpitów, tablic przekaźnikowych i nastawczych o masie do 100 kg - Szafa SA PWP</t>
    </r>
  </si>
  <si>
    <r>
      <rPr>
        <b/>
        <sz val="8"/>
        <rFont val="Microsoft Sans Serif"/>
        <family val="2"/>
      </rPr>
      <t>1.15.2</t>
    </r>
  </si>
  <si>
    <r>
      <rPr>
        <b/>
        <sz val="8"/>
        <rFont val="Microsoft Sans Serif"/>
        <family val="2"/>
      </rPr>
      <t>Trasy kablowe</t>
    </r>
  </si>
  <si>
    <r>
      <rPr>
        <sz val="8"/>
        <rFont val="Microsoft Sans Serif"/>
        <family val="2"/>
      </rPr>
      <t xml:space="preserve">126 d.1.15.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</si>
  <si>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5 1209-
</t>
    </r>
    <r>
      <rPr>
        <sz val="8"/>
        <rFont val="Microsoft Sans Serif"/>
        <family val="2"/>
      </rPr>
      <t>0202</t>
    </r>
  </si>
  <si>
    <r>
      <rPr>
        <sz val="8"/>
        <rFont val="Microsoft Sans Serif"/>
        <family val="2"/>
      </rPr>
      <t>Przebijanie otworów śr. 40 mm o długości do 30 cm w ścianach lub stropach z gazobetonu</t>
    </r>
  </si>
  <si>
    <r>
      <rPr>
        <sz val="8"/>
        <rFont val="Microsoft Sans Serif"/>
        <family val="2"/>
      </rPr>
      <t>otw.</t>
    </r>
  </si>
  <si>
    <r>
      <rPr>
        <sz val="8"/>
        <rFont val="Microsoft Sans Serif"/>
        <family val="2"/>
      </rPr>
      <t xml:space="preserve">127 d.1.15.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</si>
  <si>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5 1201-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</si>
  <si>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Osadzenie w podłożu kołków metalowych kotwiących M10 w stropie</t>
    </r>
  </si>
  <si>
    <r>
      <rPr>
        <sz val="8"/>
        <rFont val="Microsoft Sans Serif"/>
        <family val="2"/>
      </rPr>
      <t>55 * 2</t>
    </r>
  </si>
  <si>
    <r>
      <rPr>
        <sz val="8"/>
        <rFont val="Microsoft Sans Serif"/>
        <family val="2"/>
      </rPr>
      <t xml:space="preserve">128 d.1.15.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</si>
  <si>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5 1101-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</si>
  <si>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Konstrukcje wsporcze przykręcane o masie do 2 kg - 2 mocowania</t>
    </r>
  </si>
  <si>
    <r>
      <rPr>
        <sz val="8"/>
        <rFont val="Microsoft Sans Serif"/>
        <family val="2"/>
      </rPr>
      <t xml:space="preserve">129
</t>
    </r>
    <r>
      <rPr>
        <sz val="8"/>
        <rFont val="Microsoft Sans Serif"/>
        <family val="2"/>
      </rPr>
      <t xml:space="preserve">d.1.15.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</si>
  <si>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5 1105-
</t>
    </r>
    <r>
      <rPr>
        <sz val="8"/>
        <rFont val="Microsoft Sans Serif"/>
        <family val="2"/>
      </rPr>
      <t>07</t>
    </r>
  </si>
  <si>
    <r>
      <rPr>
        <sz val="8"/>
        <rFont val="Microsoft Sans Serif"/>
        <family val="2"/>
      </rPr>
      <t xml:space="preserve">Korytka o szerokości do 100 mm przykręcane do gotowych
</t>
    </r>
    <r>
      <rPr>
        <sz val="8"/>
        <rFont val="Microsoft Sans Serif"/>
        <family val="2"/>
      </rPr>
      <t>otworów</t>
    </r>
  </si>
  <si>
    <r>
      <rPr>
        <sz val="8"/>
        <rFont val="Microsoft Sans Serif"/>
        <family val="2"/>
      </rPr>
      <t>3 + 6 + 3 + 6 + 3 + 12 + 5 + 12 + 5</t>
    </r>
  </si>
  <si>
    <r>
      <rPr>
        <sz val="8"/>
        <rFont val="Microsoft Sans Serif"/>
        <family val="2"/>
      </rPr>
      <t xml:space="preserve">130 d.1.15.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</si>
  <si>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KNR 5-08
</t>
    </r>
    <r>
      <rPr>
        <sz val="8"/>
        <rFont val="Microsoft Sans Serif"/>
        <family val="2"/>
      </rPr>
      <t>0103-01</t>
    </r>
  </si>
  <si>
    <r>
      <rPr>
        <sz val="8"/>
        <rFont val="Microsoft Sans Serif"/>
        <family val="2"/>
      </rPr>
      <t>Montaż konsolek pod rury winidurowe w ciągach wielokrotnych z przygotowaniem podłoża mechanicznie - przykręcenie do kołków kotwiących w podłożu gipsowym, gazobetonowym</t>
    </r>
  </si>
  <si>
    <r>
      <rPr>
        <sz val="8"/>
        <rFont val="Microsoft Sans Serif"/>
        <family val="2"/>
      </rPr>
      <t>2 * 2 + 2 * 3</t>
    </r>
  </si>
  <si>
    <r>
      <rPr>
        <sz val="8"/>
        <rFont val="Microsoft Sans Serif"/>
        <family val="2"/>
      </rPr>
      <t xml:space="preserve">131 d.1.15.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</si>
  <si>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KNR 5-08
</t>
    </r>
    <r>
      <rPr>
        <sz val="8"/>
        <rFont val="Microsoft Sans Serif"/>
        <family val="2"/>
      </rPr>
      <t>0111-03</t>
    </r>
  </si>
  <si>
    <r>
      <rPr>
        <sz val="8"/>
        <rFont val="Microsoft Sans Serif"/>
        <family val="2"/>
      </rPr>
      <t>Rury winidurowe o śr. do 37 mm układane n.t. w ciągach wielokrotnych na gotowym podłożu</t>
    </r>
  </si>
  <si>
    <r>
      <rPr>
        <b/>
        <sz val="8"/>
        <rFont val="Microsoft Sans Serif"/>
        <family val="2"/>
      </rPr>
      <t>1.15.3</t>
    </r>
  </si>
  <si>
    <r>
      <rPr>
        <b/>
        <sz val="8"/>
        <rFont val="Microsoft Sans Serif"/>
        <family val="2"/>
      </rPr>
      <t>WLZ-y</t>
    </r>
  </si>
  <si>
    <r>
      <rPr>
        <sz val="8"/>
        <rFont val="Microsoft Sans Serif"/>
        <family val="2"/>
      </rPr>
      <t xml:space="preserve">132 d.1.15.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</si>
  <si>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KNNR 5 1209-
</t>
    </r>
    <r>
      <rPr>
        <sz val="8"/>
        <rFont val="Microsoft Sans Serif"/>
        <family val="2"/>
      </rPr>
      <t>0203</t>
    </r>
  </si>
  <si>
    <r>
      <rPr>
        <sz val="8"/>
        <rFont val="Microsoft Sans Serif"/>
        <family val="2"/>
      </rPr>
      <t>Przebijanie otworów śr. 60 mm o długości do 30 cm w ścianach lub stropach z gazobetonu</t>
    </r>
  </si>
  <si>
    <r>
      <rPr>
        <sz val="8"/>
        <rFont val="Microsoft Sans Serif"/>
        <family val="2"/>
      </rPr>
      <t xml:space="preserve">133 d.1.15.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</si>
  <si>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KNNR 5 0114-
</t>
    </r>
    <r>
      <rPr>
        <sz val="8"/>
        <rFont val="Microsoft Sans Serif"/>
        <family val="2"/>
      </rPr>
      <t>08</t>
    </r>
  </si>
  <si>
    <r>
      <rPr>
        <sz val="8"/>
        <rFont val="Microsoft Sans Serif"/>
        <family val="2"/>
      </rPr>
      <t>Przepusty rurowe hermetyczne w ścianie z rur o śr.do 36 mm</t>
    </r>
  </si>
  <si>
    <r>
      <rPr>
        <sz val="8"/>
        <rFont val="Microsoft Sans Serif"/>
        <family val="2"/>
      </rPr>
      <t xml:space="preserve">134 d.1.15.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</si>
  <si>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KNNR 5 1207-
</t>
    </r>
    <r>
      <rPr>
        <sz val="8"/>
        <rFont val="Microsoft Sans Serif"/>
        <family val="2"/>
      </rPr>
      <t>11</t>
    </r>
  </si>
  <si>
    <r>
      <rPr>
        <sz val="8"/>
        <rFont val="Microsoft Sans Serif"/>
        <family val="2"/>
      </rPr>
      <t>Wykucie bruzd dla rur RKLG28, RS37 w gipsie, tynku, gazobetonie</t>
    </r>
  </si>
  <si>
    <r>
      <rPr>
        <sz val="8"/>
        <rFont val="Microsoft Sans Serif"/>
        <family val="2"/>
      </rPr>
      <t xml:space="preserve">135 d.1.15.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</si>
  <si>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KNNR 5 1208-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</si>
  <si>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Zaprawianie bruzd o szerokości do 25 mm</t>
    </r>
  </si>
  <si>
    <r>
      <rPr>
        <sz val="8"/>
        <rFont val="Microsoft Sans Serif"/>
        <family val="2"/>
      </rPr>
      <t xml:space="preserve">136 d.1.15.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</si>
  <si>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KNNR 5 0102-
</t>
    </r>
    <r>
      <rPr>
        <sz val="8"/>
        <rFont val="Microsoft Sans Serif"/>
        <family val="2"/>
      </rPr>
      <t>08</t>
    </r>
  </si>
  <si>
    <r>
      <rPr>
        <sz val="8"/>
        <rFont val="Microsoft Sans Serif"/>
        <family val="2"/>
      </rPr>
      <t>Rury winidurowe karbowane (giętkie) o śr.do 36 mm układane p.t. w gotowych bruzdach w podłożu innym niż beton</t>
    </r>
  </si>
  <si>
    <r>
      <rPr>
        <sz val="8"/>
        <rFont val="Microsoft Sans Serif"/>
        <family val="2"/>
      </rPr>
      <t xml:space="preserve">137 d.1.15.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</si>
  <si>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KNNR 5 0715-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</si>
  <si>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Układanie kabli o masie do 3.0 kg/m w budynkach, budowlach lub na estakadach z mocowaniem - YKY 5x35mm2</t>
    </r>
  </si>
  <si>
    <r>
      <rPr>
        <sz val="8"/>
        <rFont val="Microsoft Sans Serif"/>
        <family val="2"/>
      </rPr>
      <t>2 + 2 + 5 + 2</t>
    </r>
  </si>
  <si>
    <r>
      <rPr>
        <sz val="8"/>
        <rFont val="Microsoft Sans Serif"/>
        <family val="2"/>
      </rPr>
      <t xml:space="preserve">138 d.1.15.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</si>
  <si>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KNNR 5 0715-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</si>
  <si>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Układanie kabli o masie do 1.0 kg/m w budynkach, budowlach lub na estakadach z mocowaniem - N2XH 5x16mm2</t>
    </r>
  </si>
  <si>
    <r>
      <rPr>
        <sz val="8"/>
        <rFont val="Microsoft Sans Serif"/>
        <family val="2"/>
      </rPr>
      <t>2 + 5 + 3 + 3 + 5 + 2</t>
    </r>
  </si>
  <si>
    <r>
      <rPr>
        <sz val="8"/>
        <rFont val="Microsoft Sans Serif"/>
        <family val="2"/>
      </rPr>
      <t xml:space="preserve">139 d.1.15.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</si>
  <si>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KNNR 5 0726-
</t>
    </r>
    <r>
      <rPr>
        <sz val="8"/>
        <rFont val="Microsoft Sans Serif"/>
        <family val="2"/>
      </rPr>
      <t>10</t>
    </r>
  </si>
  <si>
    <r>
      <rPr>
        <sz val="8"/>
        <rFont val="Microsoft Sans Serif"/>
        <family val="2"/>
      </rPr>
      <t>Zarobienie na sucho końca kabla 5-żyłowego o przekroju żył do 50 mm2 na napięcie do 1 kV o izolacji i powłoce z tworzyw sztucznych</t>
    </r>
  </si>
  <si>
    <r>
      <rPr>
        <sz val="8"/>
        <rFont val="Microsoft Sans Serif"/>
        <family val="2"/>
      </rPr>
      <t xml:space="preserve">140 d.1.15.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</si>
  <si>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KNNR 5 0726-
</t>
    </r>
    <r>
      <rPr>
        <sz val="8"/>
        <rFont val="Microsoft Sans Serif"/>
        <family val="2"/>
      </rPr>
      <t>09</t>
    </r>
  </si>
  <si>
    <r>
      <rPr>
        <sz val="8"/>
        <rFont val="Microsoft Sans Serif"/>
        <family val="2"/>
      </rPr>
      <t>Zarobienie na sucho końca kabla 5-żyłowego o przekroju żył do 16 mm2 na napięcie do 1 kV o izolacji i powłoce z tworzyw sztucznych</t>
    </r>
  </si>
  <si>
    <r>
      <rPr>
        <sz val="8"/>
        <rFont val="Microsoft Sans Serif"/>
        <family val="2"/>
      </rPr>
      <t xml:space="preserve">141 d.1.15.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</si>
  <si>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KNNR 5 1302-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</si>
  <si>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Badanie linii kablowej nn - kabel 5-żyłowy</t>
    </r>
  </si>
  <si>
    <r>
      <rPr>
        <sz val="8"/>
        <rFont val="Microsoft Sans Serif"/>
        <family val="2"/>
      </rPr>
      <t>odc.</t>
    </r>
  </si>
  <si>
    <r>
      <rPr>
        <b/>
        <sz val="8"/>
        <rFont val="Microsoft Sans Serif"/>
        <family val="2"/>
      </rPr>
      <t>1.15.4</t>
    </r>
  </si>
  <si>
    <r>
      <rPr>
        <b/>
        <sz val="8"/>
        <rFont val="Microsoft Sans Serif"/>
        <family val="2"/>
      </rPr>
      <t>Oprzewodowanie</t>
    </r>
  </si>
  <si>
    <r>
      <rPr>
        <sz val="8"/>
        <rFont val="Microsoft Sans Serif"/>
        <family val="2"/>
      </rPr>
      <t xml:space="preserve">142 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</si>
  <si>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KNNR 5 1207-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</si>
  <si>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Wykucie bruzd dla przewodów wtynkowych na styku elementów betonowych</t>
    </r>
  </si>
  <si>
    <r>
      <rPr>
        <sz val="8"/>
        <rFont val="Microsoft Sans Serif"/>
        <family val="2"/>
      </rPr>
      <t>661,65 * 0,2</t>
    </r>
  </si>
  <si>
    <r>
      <rPr>
        <sz val="8"/>
        <rFont val="Microsoft Sans Serif"/>
        <family val="2"/>
      </rPr>
      <t xml:space="preserve">143
</t>
    </r>
    <r>
      <rPr>
        <sz val="8"/>
        <rFont val="Microsoft Sans Serif"/>
        <family val="2"/>
      </rPr>
      <t xml:space="preserve">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</si>
  <si>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144 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</si>
  <si>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KNR 5-08
</t>
    </r>
    <r>
      <rPr>
        <sz val="8"/>
        <rFont val="Microsoft Sans Serif"/>
        <family val="2"/>
      </rPr>
      <t>0201-01</t>
    </r>
  </si>
  <si>
    <r>
      <rPr>
        <sz val="8"/>
        <rFont val="Microsoft Sans Serif"/>
        <family val="2"/>
      </rPr>
      <t>Montaż uchwytów pod przewody kabelkowe układane pojedynczo z przygotowaniem podłoża mechanicznie - przykręcanie do kołków plastikowych w podłożu gipsowym, gazobetonowym</t>
    </r>
  </si>
  <si>
    <r>
      <rPr>
        <sz val="8"/>
        <rFont val="Microsoft Sans Serif"/>
        <family val="2"/>
      </rPr>
      <t>193,5 + 53,75 + 410,4 + 4</t>
    </r>
  </si>
  <si>
    <r>
      <rPr>
        <sz val="8"/>
        <rFont val="Microsoft Sans Serif"/>
        <family val="2"/>
      </rPr>
      <t xml:space="preserve">145 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</si>
  <si>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KNR 5-08
</t>
    </r>
    <r>
      <rPr>
        <sz val="8"/>
        <rFont val="Microsoft Sans Serif"/>
        <family val="2"/>
      </rPr>
      <t>0211-01</t>
    </r>
  </si>
  <si>
    <r>
      <rPr>
        <sz val="8"/>
        <rFont val="Microsoft Sans Serif"/>
        <family val="2"/>
      </rPr>
      <t>Przewody kabelkowe n.t. w powłoce polwinitowej (łączny przekrój żył do 6-Cu/12-Al mm2) mocowane paskami lub klamerkami na przygotowanym podłożu - N2XH 3x1,5mm2</t>
    </r>
  </si>
  <si>
    <r>
      <rPr>
        <sz val="8"/>
        <rFont val="Microsoft Sans Serif"/>
        <family val="2"/>
      </rPr>
      <t>43 * 6 * 0,75</t>
    </r>
  </si>
  <si>
    <r>
      <rPr>
        <sz val="8"/>
        <rFont val="Microsoft Sans Serif"/>
        <family val="2"/>
      </rPr>
      <t xml:space="preserve">146 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</si>
  <si>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KNNR 5 0209-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</si>
  <si>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Przewody kabelkowe o łącznym przekroju żył do 7.5 mm2 układane w gotowych korytkach i na drabinkach na uchwytach bezśrubowych - N2XH 3x1,5mm2</t>
    </r>
  </si>
  <si>
    <r>
      <rPr>
        <sz val="8"/>
        <rFont val="Microsoft Sans Serif"/>
        <family val="2"/>
      </rPr>
      <t>43 * 6 * 0,25</t>
    </r>
  </si>
  <si>
    <r>
      <rPr>
        <sz val="8"/>
        <rFont val="Microsoft Sans Serif"/>
        <family val="2"/>
      </rPr>
      <t xml:space="preserve">147 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</si>
  <si>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>Przewody kabelkowe n.t. w powłoce polwinitowej (łączny przekrój żył do 6-Cu/12-Al mm2) mocowane paskami lub klamerkami na przygotowanym podłożu - N2XH 4x1,5mm2</t>
    </r>
  </si>
  <si>
    <r>
      <rPr>
        <sz val="8"/>
        <rFont val="Microsoft Sans Serif"/>
        <family val="2"/>
      </rPr>
      <t>11 * 7 * 0,75</t>
    </r>
  </si>
  <si>
    <r>
      <rPr>
        <sz val="8"/>
        <rFont val="Microsoft Sans Serif"/>
        <family val="2"/>
      </rPr>
      <t xml:space="preserve">148 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</si>
  <si>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>Przewody kabelkowe o łącznym przekroju żył do 7.5 mm2 układane w gotowych korytkach i na drabinkach na uchwytach bezśrubowych - N2XH 4x1,5mm2</t>
    </r>
  </si>
  <si>
    <r>
      <rPr>
        <sz val="8"/>
        <rFont val="Microsoft Sans Serif"/>
        <family val="2"/>
      </rPr>
      <t>11 * 7 * 0,25</t>
    </r>
  </si>
  <si>
    <r>
      <rPr>
        <sz val="8"/>
        <rFont val="Microsoft Sans Serif"/>
        <family val="2"/>
      </rPr>
      <t xml:space="preserve">149
</t>
    </r>
    <r>
      <rPr>
        <sz val="8"/>
        <rFont val="Microsoft Sans Serif"/>
        <family val="2"/>
      </rPr>
      <t xml:space="preserve">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</si>
  <si>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Przewody kabelkowe n.t. w powłoce polwinitowej (łączny przekrój
</t>
    </r>
    <r>
      <rPr>
        <sz val="8"/>
        <rFont val="Microsoft Sans Serif"/>
        <family val="2"/>
      </rPr>
      <t>żył do 6-Cu/12-Al mm2) mocowane paskami lub klamerkami na przygotowanym podłożu - N2XH 3x2,5mm2</t>
    </r>
  </si>
  <si>
    <r>
      <rPr>
        <sz val="8"/>
        <rFont val="Microsoft Sans Serif"/>
        <family val="2"/>
      </rPr>
      <t>76 * 9 * 0,6</t>
    </r>
  </si>
  <si>
    <r>
      <rPr>
        <sz val="8"/>
        <rFont val="Microsoft Sans Serif"/>
        <family val="2"/>
      </rPr>
      <t xml:space="preserve">150 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</si>
  <si>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>Przewody kabelkowe o łącznym przekroju żył do 7.5 mm2 układane w gotowych korytkach i na drabinkach na uchwytach bezśrubowych - N2XH 3x2,5mm2</t>
    </r>
  </si>
  <si>
    <r>
      <rPr>
        <sz val="8"/>
        <rFont val="Microsoft Sans Serif"/>
        <family val="2"/>
      </rPr>
      <t>76 * 9 * 0,4</t>
    </r>
  </si>
  <si>
    <r>
      <rPr>
        <sz val="8"/>
        <rFont val="Microsoft Sans Serif"/>
        <family val="2"/>
      </rPr>
      <t xml:space="preserve">151 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</si>
  <si>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KNR 5-08
</t>
    </r>
    <r>
      <rPr>
        <sz val="8"/>
        <rFont val="Microsoft Sans Serif"/>
        <family val="2"/>
      </rPr>
      <t>0211-03</t>
    </r>
  </si>
  <si>
    <r>
      <rPr>
        <sz val="8"/>
        <rFont val="Microsoft Sans Serif"/>
        <family val="2"/>
      </rPr>
      <t>Przewody kabelkowe n.t. w powłoce polwinitowej (łączny przekrój żył do 24-Cu/40-Al mm2) mocowane paskami lub klamerkami na przygotowanym podłożu - N2XH 3x6mm2</t>
    </r>
  </si>
  <si>
    <r>
      <rPr>
        <sz val="8"/>
        <rFont val="Microsoft Sans Serif"/>
        <family val="2"/>
      </rPr>
      <t xml:space="preserve">152 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</si>
  <si>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KNNR 5 0209-
</t>
    </r>
    <r>
      <rPr>
        <sz val="8"/>
        <rFont val="Microsoft Sans Serif"/>
        <family val="2"/>
      </rPr>
      <t>06</t>
    </r>
  </si>
  <si>
    <r>
      <rPr>
        <sz val="8"/>
        <rFont val="Microsoft Sans Serif"/>
        <family val="2"/>
      </rPr>
      <t>Przewody kabelkowe o łącznym przekroju żył do 30 mm2 układane w gotowych korytkach i na drabinkach na uchwytach bezśrubowych - N2XH 3x6mm2</t>
    </r>
  </si>
  <si>
    <r>
      <rPr>
        <sz val="8"/>
        <rFont val="Microsoft Sans Serif"/>
        <family val="2"/>
      </rPr>
      <t xml:space="preserve">153 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</si>
  <si>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KNNR 5 0206-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</si>
  <si>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Przewody kabelkowe o łącznym przekroju żył do 7.5 mm2 układane n.t. na podłożu innym niż betonowe - NHXH 2x1,5mm2 E90</t>
    </r>
  </si>
  <si>
    <r>
      <rPr>
        <sz val="8"/>
        <rFont val="Microsoft Sans Serif"/>
        <family val="2"/>
      </rPr>
      <t>10 + 22</t>
    </r>
  </si>
  <si>
    <r>
      <rPr>
        <sz val="8"/>
        <rFont val="Microsoft Sans Serif"/>
        <family val="2"/>
      </rPr>
      <t xml:space="preserve">154 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</si>
  <si>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KNNR 5 0206-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</si>
  <si>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Przewody kabelkowe o łącznym przekroju żył do 12.5 mm2 układane n.t. na podłożu innym niż betonowe - NHXH 5x2,5mm2 E90</t>
    </r>
  </si>
  <si>
    <r>
      <rPr>
        <sz val="8"/>
        <rFont val="Microsoft Sans Serif"/>
        <family val="2"/>
      </rPr>
      <t xml:space="preserve">155 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</si>
  <si>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KNNR 5 1303-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</si>
  <si>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Pomiar rezystancji izolacji instalacji elektrycznej - obwód 1-fazowy (pomiar pierwszy)</t>
    </r>
  </si>
  <si>
    <r>
      <rPr>
        <sz val="8"/>
        <rFont val="Microsoft Sans Serif"/>
        <family val="2"/>
      </rPr>
      <t>pomi ar</t>
    </r>
  </si>
  <si>
    <r>
      <rPr>
        <sz val="8"/>
        <rFont val="Microsoft Sans Serif"/>
        <family val="2"/>
      </rPr>
      <t xml:space="preserve">156 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</si>
  <si>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KNNR 5 1303-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</si>
  <si>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Pomiar rezystancji izolacji instalacji elektrycznej - obwód 1-fazowy (każdy następny pomiar)</t>
    </r>
  </si>
  <si>
    <r>
      <rPr>
        <sz val="8"/>
        <rFont val="Microsoft Sans Serif"/>
        <family val="2"/>
      </rPr>
      <t xml:space="preserve">157 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</si>
  <si>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KNNR 5 1303-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</si>
  <si>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Pomiar rezystancji izolacji instalacji elektrycznej - obwód 3-fazowy (pomiar pierwszy)</t>
    </r>
  </si>
  <si>
    <r>
      <rPr>
        <sz val="8"/>
        <rFont val="Microsoft Sans Serif"/>
        <family val="2"/>
      </rPr>
      <t xml:space="preserve">158 d.1.15.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</si>
  <si>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KNNR 5 1303-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</si>
  <si>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Pomiar rezystancji izolacji instalacji elektrycznej - obwód 3-fazowy (każdy następny pomiar)</t>
    </r>
  </si>
  <si>
    <r>
      <rPr>
        <b/>
        <sz val="8"/>
        <rFont val="Microsoft Sans Serif"/>
        <family val="2"/>
      </rPr>
      <t>1.15.5</t>
    </r>
  </si>
  <si>
    <r>
      <rPr>
        <b/>
        <sz val="8"/>
        <rFont val="Microsoft Sans Serif"/>
        <family val="2"/>
      </rPr>
      <t>Oprawy oświetleniowe</t>
    </r>
  </si>
  <si>
    <r>
      <rPr>
        <sz val="8"/>
        <rFont val="Microsoft Sans Serif"/>
        <family val="2"/>
      </rPr>
      <t xml:space="preserve">159 d.1.15.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</si>
  <si>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 xml:space="preserve">KNNR 5 0502-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</si>
  <si>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Oprawy oświetleniowe przykręcane (zwykłe) - Oprawa B.2</t>
    </r>
  </si>
  <si>
    <r>
      <rPr>
        <sz val="8"/>
        <rFont val="Microsoft Sans Serif"/>
        <family val="2"/>
      </rPr>
      <t xml:space="preserve">160 d.1.15.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</si>
  <si>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 xml:space="preserve">KNNR 5 0502-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</si>
  <si>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Oprawy oświetleniowe przykręcane (zwykłe) - Oprawa C.1</t>
    </r>
  </si>
  <si>
    <r>
      <rPr>
        <sz val="8"/>
        <rFont val="Microsoft Sans Serif"/>
        <family val="2"/>
      </rPr>
      <t xml:space="preserve">161 d.1.15.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</si>
  <si>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Oprawy oświetleniowe przykręcane (zwykłe) - Oprawa D.1</t>
    </r>
  </si>
  <si>
    <r>
      <rPr>
        <sz val="8"/>
        <rFont val="Microsoft Sans Serif"/>
        <family val="2"/>
      </rPr>
      <t xml:space="preserve">162 d.1.15.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</si>
  <si>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Oprawy oświetleniowe przykręcane (zwykłe) - Oprawa D.2</t>
    </r>
  </si>
  <si>
    <r>
      <rPr>
        <sz val="8"/>
        <rFont val="Microsoft Sans Serif"/>
        <family val="2"/>
      </rPr>
      <t xml:space="preserve">163 d.1.15.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</si>
  <si>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 xml:space="preserve">KNNR 5 0502-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</si>
  <si>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Oprawy oświetleniowe przykręcane (zwykłe) - Oprawa E.1</t>
    </r>
  </si>
  <si>
    <r>
      <rPr>
        <sz val="8"/>
        <rFont val="Microsoft Sans Serif"/>
        <family val="2"/>
      </rPr>
      <t xml:space="preserve">164 d.1.15.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</si>
  <si>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Oprawy oświetleniowe przykręcane (zwykłe) - Oprawa F.1</t>
    </r>
  </si>
  <si>
    <r>
      <rPr>
        <sz val="8"/>
        <rFont val="Microsoft Sans Serif"/>
        <family val="2"/>
      </rPr>
      <t xml:space="preserve">165
</t>
    </r>
    <r>
      <rPr>
        <sz val="8"/>
        <rFont val="Microsoft Sans Serif"/>
        <family val="2"/>
      </rPr>
      <t xml:space="preserve">d.1.15.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</si>
  <si>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Oprawy oświetleniowe przykręcane (zwykłe) - Oprawa G.1</t>
    </r>
  </si>
  <si>
    <r>
      <rPr>
        <sz val="8"/>
        <rFont val="Microsoft Sans Serif"/>
        <family val="2"/>
      </rPr>
      <t xml:space="preserve">166 d.1.15.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</si>
  <si>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 xml:space="preserve">KNNR 5 0502-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</si>
  <si>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Oprawy oświetleniowe przykręcane (zwykłe) - Oprawa ewakuacyjna EW1</t>
    </r>
  </si>
  <si>
    <r>
      <rPr>
        <sz val="8"/>
        <rFont val="Microsoft Sans Serif"/>
        <family val="2"/>
      </rPr>
      <t xml:space="preserve">167 d.1.15.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</si>
  <si>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Oprawy oświetleniowe przykręcane (zwykłe) - Oprawa ewakuacyjna EW2</t>
    </r>
  </si>
  <si>
    <r>
      <rPr>
        <sz val="8"/>
        <rFont val="Microsoft Sans Serif"/>
        <family val="2"/>
      </rPr>
      <t xml:space="preserve">168 d.1.15.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</si>
  <si>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Oprawy oświetleniowe przykręcane (zwykłe) - Oprawa ewakuacyjna EW3</t>
    </r>
  </si>
  <si>
    <r>
      <rPr>
        <sz val="8"/>
        <rFont val="Microsoft Sans Serif"/>
        <family val="2"/>
      </rPr>
      <t xml:space="preserve">169 d.1.15.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</si>
  <si>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Oprawy oświetleniowe przykręcane (zwykłe) - Oprawa awaryjna AW1</t>
    </r>
  </si>
  <si>
    <r>
      <rPr>
        <sz val="8"/>
        <rFont val="Microsoft Sans Serif"/>
        <family val="2"/>
      </rPr>
      <t xml:space="preserve">170 d.1.15.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</si>
  <si>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Oprawy oświetleniowe przykręcane (zwykłe) - Oprawa awaryjna AW2</t>
    </r>
  </si>
  <si>
    <r>
      <rPr>
        <sz val="8"/>
        <rFont val="Microsoft Sans Serif"/>
        <family val="2"/>
      </rPr>
      <t xml:space="preserve">171
</t>
    </r>
    <r>
      <rPr>
        <sz val="8"/>
        <rFont val="Microsoft Sans Serif"/>
        <family val="2"/>
      </rPr>
      <t xml:space="preserve">d.1.15.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</si>
  <si>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 xml:space="preserve">Oprawy oświetleniowe przykręcane (zwykłe) - Oprawa awaryjna
</t>
    </r>
    <r>
      <rPr>
        <sz val="8"/>
        <rFont val="Microsoft Sans Serif"/>
        <family val="2"/>
      </rPr>
      <t>AW3</t>
    </r>
  </si>
  <si>
    <r>
      <rPr>
        <sz val="8"/>
        <rFont val="Microsoft Sans Serif"/>
        <family val="2"/>
      </rPr>
      <t xml:space="preserve">172 d.1.15.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</si>
  <si>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Oprawy oświetleniowe przykręcane (zwykłe) - Oprawa awaryjna AW4</t>
    </r>
  </si>
  <si>
    <r>
      <rPr>
        <sz val="8"/>
        <rFont val="Microsoft Sans Serif"/>
        <family val="2"/>
      </rPr>
      <t xml:space="preserve">173 d.1.15.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</si>
  <si>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 xml:space="preserve">KNNR-W 9
</t>
    </r>
    <r>
      <rPr>
        <sz val="8"/>
        <rFont val="Microsoft Sans Serif"/>
        <family val="2"/>
      </rPr>
      <t>1201-01</t>
    </r>
  </si>
  <si>
    <r>
      <rPr>
        <sz val="8"/>
        <rFont val="Microsoft Sans Serif"/>
        <family val="2"/>
      </rPr>
      <t>Pomiar natężenia oświetlenia wnętrz bezpośrednio na stanowisku roboczym</t>
    </r>
  </si>
  <si>
    <r>
      <rPr>
        <sz val="8"/>
        <rFont val="Microsoft Sans Serif"/>
        <family val="2"/>
      </rPr>
      <t>punkt</t>
    </r>
  </si>
  <si>
    <r>
      <rPr>
        <b/>
        <sz val="8"/>
        <rFont val="Microsoft Sans Serif"/>
        <family val="2"/>
      </rPr>
      <t>1.15.6</t>
    </r>
  </si>
  <si>
    <r>
      <rPr>
        <b/>
        <sz val="8"/>
        <rFont val="Microsoft Sans Serif"/>
        <family val="2"/>
      </rPr>
      <t>Osprzęt elektroinstalacyjny</t>
    </r>
  </si>
  <si>
    <r>
      <rPr>
        <sz val="8"/>
        <rFont val="Microsoft Sans Serif"/>
        <family val="2"/>
      </rPr>
      <t xml:space="preserve">174 d.1.15.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</si>
  <si>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KNNR 5 0301-
</t>
    </r>
    <r>
      <rPr>
        <sz val="8"/>
        <rFont val="Microsoft Sans Serif"/>
        <family val="2"/>
      </rPr>
      <t>10</t>
    </r>
  </si>
  <si>
    <r>
      <rPr>
        <sz val="8"/>
        <rFont val="Microsoft Sans Serif"/>
        <family val="2"/>
      </rPr>
      <t>Przygotowanie podłoża pod osprzęt instalacyjny mocowany na zaprawie cementowej lub gipsowej - wykonanie ślepych otworów w podłożu gazobetonowym</t>
    </r>
  </si>
  <si>
    <r>
      <rPr>
        <sz val="8"/>
        <rFont val="Microsoft Sans Serif"/>
        <family val="2"/>
      </rPr>
      <t>10 + 4 + 4 + 11 + 43</t>
    </r>
  </si>
  <si>
    <r>
      <rPr>
        <sz val="8"/>
        <rFont val="Microsoft Sans Serif"/>
        <family val="2"/>
      </rPr>
      <t xml:space="preserve">175 d.1.15.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</si>
  <si>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KNNR 5 0302-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</si>
  <si>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Puszki instalacyjne podtynkowe pojedyncze o śr.do 60 mm</t>
    </r>
  </si>
  <si>
    <r>
      <rPr>
        <sz val="8"/>
        <rFont val="Microsoft Sans Serif"/>
        <family val="2"/>
      </rPr>
      <t>poz.174</t>
    </r>
  </si>
  <si>
    <r>
      <rPr>
        <sz val="8"/>
        <rFont val="Microsoft Sans Serif"/>
        <family val="2"/>
      </rPr>
      <t xml:space="preserve">176 d.1.15.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</si>
  <si>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KNNR 5 0303-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</si>
  <si>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Puszki z tworzywa sztucznego o wym. 75x75 mm o 3 wylotach dla przewodów o przekroju do 2.5 mm2 - Puszka przyłączeniowa dla kuchenki elektrycznej</t>
    </r>
  </si>
  <si>
    <r>
      <rPr>
        <sz val="8"/>
        <rFont val="Microsoft Sans Serif"/>
        <family val="2"/>
      </rPr>
      <t xml:space="preserve">177 d.1.15.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</si>
  <si>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KNNR 5 0306-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</si>
  <si>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Łączniki i przyciski jednobiegunowe podtynkowe w puszce instalacyjnej</t>
    </r>
  </si>
  <si>
    <r>
      <rPr>
        <sz val="8"/>
        <rFont val="Microsoft Sans Serif"/>
        <family val="2"/>
      </rPr>
      <t xml:space="preserve">178 d.1.15.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</si>
  <si>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KNNR 5 0306-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</si>
  <si>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Łączniki świecznikowe podtynkowe w puszce instalacyjnej</t>
    </r>
  </si>
  <si>
    <r>
      <rPr>
        <sz val="8"/>
        <rFont val="Microsoft Sans Serif"/>
        <family val="2"/>
      </rPr>
      <t xml:space="preserve">179
</t>
    </r>
    <r>
      <rPr>
        <sz val="8"/>
        <rFont val="Microsoft Sans Serif"/>
        <family val="2"/>
      </rPr>
      <t xml:space="preserve">d.1.15.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</si>
  <si>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KNNR 5 0306-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</si>
  <si>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 xml:space="preserve">Łączniki krzyżowe, dwubiegunowe podtynkowe w puszce
</t>
    </r>
    <r>
      <rPr>
        <sz val="8"/>
        <rFont val="Microsoft Sans Serif"/>
        <family val="2"/>
      </rPr>
      <t>instalacyjnej - Łącznik schodowy</t>
    </r>
  </si>
  <si>
    <r>
      <rPr>
        <sz val="8"/>
        <rFont val="Microsoft Sans Serif"/>
        <family val="2"/>
      </rPr>
      <t xml:space="preserve">180 d.1.15.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</si>
  <si>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KNNR 5 0308-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</si>
  <si>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Gniazda instalacyjne wtyczkowe ze stykiem ochronnym podtynkowe 2-biegunowe przelotowe pojedyncze IP44 o obciążalności do 10 A i przekroju przewodów do 2.5 mm2</t>
    </r>
  </si>
  <si>
    <r>
      <rPr>
        <sz val="8"/>
        <rFont val="Microsoft Sans Serif"/>
        <family val="2"/>
      </rPr>
      <t xml:space="preserve">181 d.1.15.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</si>
  <si>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KNNR 5 0308-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</si>
  <si>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Gniazda instalacyjne wtyczkowe ze stykiem ochronnym podtynkowe 2-biegunowe przelotowe podwójne o obciążalności do 10 A i przekroju przewodów do 2.5 mm2</t>
    </r>
  </si>
  <si>
    <r>
      <rPr>
        <sz val="8"/>
        <rFont val="Microsoft Sans Serif"/>
        <family val="2"/>
      </rPr>
      <t xml:space="preserve">182 d.1.15.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</si>
  <si>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KNNR 5 0301-
</t>
    </r>
    <r>
      <rPr>
        <sz val="8"/>
        <rFont val="Microsoft Sans Serif"/>
        <family val="2"/>
      </rPr>
      <t>09</t>
    </r>
  </si>
  <si>
    <r>
      <rPr>
        <sz val="8"/>
        <rFont val="Microsoft Sans Serif"/>
        <family val="2"/>
      </rPr>
      <t>Przygotowanie podłoża pod osprzęt instalacyjny mocowany przez przykręcenie do konsolek osadzonych w podłożu - wykonanie ślepych otworów w podłożu betonowym</t>
    </r>
  </si>
  <si>
    <r>
      <rPr>
        <sz val="8"/>
        <rFont val="Microsoft Sans Serif"/>
        <family val="2"/>
      </rPr>
      <t xml:space="preserve">183 d.1.15.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</si>
  <si>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KNNR 5 0303-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</si>
  <si>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Puszki z tworzywa sztucznego o wym. 85x105 mm o 3 wylotach dla przewodów o przekroju do 6 mm2 - Puszka podłogowa</t>
    </r>
  </si>
  <si>
    <r>
      <rPr>
        <sz val="8"/>
        <rFont val="Microsoft Sans Serif"/>
        <family val="2"/>
      </rPr>
      <t xml:space="preserve">184 d.1.15.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</si>
  <si>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KNNR 5 0308-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</si>
  <si>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Gniazda instalacyjne wtyczkowe ze stykiem ochronnym natynkowe 2-biegunowe przykręcane o obciążalności do 16 A i przekroju przewodów do 2.5 mm2 - Gniazdo wtyczkowe K45</t>
    </r>
  </si>
  <si>
    <r>
      <rPr>
        <sz val="8"/>
        <rFont val="Microsoft Sans Serif"/>
        <family val="2"/>
      </rPr>
      <t xml:space="preserve">185
</t>
    </r>
    <r>
      <rPr>
        <sz val="8"/>
        <rFont val="Microsoft Sans Serif"/>
        <family val="2"/>
      </rPr>
      <t xml:space="preserve">d.1.15.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</si>
  <si>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KNNR 5 0406-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</si>
  <si>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Aparaty elektryczne o masie do 5 kg - Przycisk PWP - sygnalizacja</t>
    </r>
  </si>
  <si>
    <r>
      <rPr>
        <sz val="8"/>
        <rFont val="Microsoft Sans Serif"/>
        <family val="2"/>
      </rPr>
      <t xml:space="preserve">186 d.1.15.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</si>
  <si>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>Aparaty elektryczne o masie do 5 kg - Przycisk PWP - uruchomienie</t>
    </r>
  </si>
  <si>
    <r>
      <rPr>
        <sz val="8"/>
        <rFont val="Microsoft Sans Serif"/>
        <family val="2"/>
      </rPr>
      <t xml:space="preserve">187 d.1.15.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</si>
  <si>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>Wentylatory ścienne łazienkowe</t>
    </r>
  </si>
  <si>
    <r>
      <rPr>
        <b/>
        <sz val="8"/>
        <rFont val="Microsoft Sans Serif"/>
        <family val="2"/>
      </rPr>
      <t>1.15.7</t>
    </r>
  </si>
  <si>
    <r>
      <rPr>
        <b/>
        <sz val="8"/>
        <rFont val="Microsoft Sans Serif"/>
        <family val="2"/>
      </rPr>
      <t>Uziemienie, instalacja odgromowa i połączenia wyrównawcze</t>
    </r>
  </si>
  <si>
    <r>
      <rPr>
        <sz val="8"/>
        <rFont val="Microsoft Sans Serif"/>
        <family val="2"/>
      </rPr>
      <t xml:space="preserve">188 d.1.15.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</si>
  <si>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KNNR 5 0603-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</si>
  <si>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Przewody uziemiające i wyrównawcze w kanałach z mocowaniem uchwytów (bednarka o przekroju do 120 mm2) - Uziom fundamentowy</t>
    </r>
  </si>
  <si>
    <r>
      <rPr>
        <sz val="8"/>
        <rFont val="Microsoft Sans Serif"/>
        <family val="2"/>
      </rPr>
      <t>5 + 9 + 5 + 2 + 7</t>
    </r>
  </si>
  <si>
    <r>
      <rPr>
        <sz val="8"/>
        <rFont val="Microsoft Sans Serif"/>
        <family val="2"/>
      </rPr>
      <t xml:space="preserve">189 d.1.15.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</si>
  <si>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KNNR 5 0601-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</si>
  <si>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Przewody instalacji odgromowej nienaprężane poziome mocowane na wspornikach klejonych - Zwody poziome</t>
    </r>
  </si>
  <si>
    <r>
      <rPr>
        <sz val="8"/>
        <rFont val="Microsoft Sans Serif"/>
        <family val="2"/>
      </rPr>
      <t>10 + 8 + 8 + 14</t>
    </r>
  </si>
  <si>
    <r>
      <rPr>
        <sz val="8"/>
        <rFont val="Microsoft Sans Serif"/>
        <family val="2"/>
      </rPr>
      <t xml:space="preserve">190 d.1.15.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</si>
  <si>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KNNR 5 0609-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</si>
  <si>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Zwody pionowe instalacji odgromowej na dachu lub dymniku stromym</t>
    </r>
  </si>
  <si>
    <r>
      <rPr>
        <sz val="8"/>
        <rFont val="Microsoft Sans Serif"/>
        <family val="2"/>
      </rPr>
      <t xml:space="preserve">191 d.1.15.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</si>
  <si>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KNNR 5 0103-
</t>
    </r>
    <r>
      <rPr>
        <sz val="8"/>
        <rFont val="Microsoft Sans Serif"/>
        <family val="2"/>
      </rPr>
      <t>06</t>
    </r>
  </si>
  <si>
    <r>
      <rPr>
        <sz val="8"/>
        <rFont val="Microsoft Sans Serif"/>
        <family val="2"/>
      </rPr>
      <t>Rury winidurowe o śr.do 28 mm układane n.t. na podłożu innym niż beton - Rury odgromowe</t>
    </r>
  </si>
  <si>
    <r>
      <rPr>
        <sz val="8"/>
        <rFont val="Microsoft Sans Serif"/>
        <family val="2"/>
      </rPr>
      <t>2 * 6</t>
    </r>
  </si>
  <si>
    <r>
      <rPr>
        <sz val="8"/>
        <rFont val="Microsoft Sans Serif"/>
        <family val="2"/>
      </rPr>
      <t xml:space="preserve">192 d.1.15.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</si>
  <si>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KNNR 5 0201-
</t>
    </r>
    <r>
      <rPr>
        <sz val="8"/>
        <rFont val="Microsoft Sans Serif"/>
        <family val="2"/>
      </rPr>
      <t xml:space="preserve">04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</si>
  <si>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Przewody jednożyłowe o przekroju 10 mm2 wciągane do rur - Przewody odprowadzjące</t>
    </r>
  </si>
  <si>
    <r>
      <rPr>
        <sz val="8"/>
        <rFont val="Microsoft Sans Serif"/>
        <family val="2"/>
      </rPr>
      <t>poz.191</t>
    </r>
  </si>
  <si>
    <r>
      <rPr>
        <sz val="8"/>
        <rFont val="Microsoft Sans Serif"/>
        <family val="2"/>
      </rPr>
      <t xml:space="preserve">193
</t>
    </r>
    <r>
      <rPr>
        <sz val="8"/>
        <rFont val="Microsoft Sans Serif"/>
        <family val="2"/>
      </rPr>
      <t xml:space="preserve">d.1.15.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</si>
  <si>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KNNR 5 0612-
</t>
    </r>
    <r>
      <rPr>
        <sz val="8"/>
        <rFont val="Microsoft Sans Serif"/>
        <family val="2"/>
      </rPr>
      <t>06</t>
    </r>
  </si>
  <si>
    <r>
      <rPr>
        <sz val="8"/>
        <rFont val="Microsoft Sans Serif"/>
        <family val="2"/>
      </rPr>
      <t xml:space="preserve">Złącza kontrolne w instalacji odgromowej lub przewodach
</t>
    </r>
    <r>
      <rPr>
        <sz val="8"/>
        <rFont val="Microsoft Sans Serif"/>
        <family val="2"/>
      </rPr>
      <t>wyrównawczych - połączenie pręt-płaskownik</t>
    </r>
  </si>
  <si>
    <r>
      <rPr>
        <sz val="8"/>
        <rFont val="Microsoft Sans Serif"/>
        <family val="2"/>
      </rPr>
      <t xml:space="preserve">194 d.1.15.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</si>
  <si>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KNNR 5 0404-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</si>
  <si>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Obudowy o powierzchni do 0.1 m2 - Odbudowa złącza kontrolnego</t>
    </r>
  </si>
  <si>
    <r>
      <rPr>
        <sz val="8"/>
        <rFont val="Microsoft Sans Serif"/>
        <family val="2"/>
      </rPr>
      <t xml:space="preserve">195 d.1.15.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</si>
  <si>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>Aparaty elektryczne o masie do 5 kg - Szyna wyrównwcza SWP</t>
    </r>
  </si>
  <si>
    <r>
      <rPr>
        <sz val="8"/>
        <rFont val="Microsoft Sans Serif"/>
        <family val="2"/>
      </rPr>
      <t xml:space="preserve">196 d.1.15.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</si>
  <si>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KNNR 5 0602-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</si>
  <si>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Przewody uziemiające i wyrównawcze w budynkach ułożone luzem - LgY 6mm2</t>
    </r>
  </si>
  <si>
    <r>
      <rPr>
        <sz val="8"/>
        <rFont val="Microsoft Sans Serif"/>
        <family val="2"/>
      </rPr>
      <t>2 + 3 + 4 + 5 + 3 + 12 + 5</t>
    </r>
  </si>
  <si>
    <r>
      <rPr>
        <sz val="8"/>
        <rFont val="Microsoft Sans Serif"/>
        <family val="2"/>
      </rPr>
      <t xml:space="preserve">197 d.1.15.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</si>
  <si>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KNNR 5 1304-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</si>
  <si>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Badania i pomiary instalacji uziemiającej (pierwszy pomiar)</t>
    </r>
  </si>
  <si>
    <r>
      <rPr>
        <sz val="8"/>
        <rFont val="Microsoft Sans Serif"/>
        <family val="2"/>
      </rPr>
      <t xml:space="preserve">198 d.1.15.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</si>
  <si>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KNNR 5 1304-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</si>
  <si>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Badania i pomiary instalacji uziemiającej (każdy następny pomiar)</t>
    </r>
  </si>
  <si>
    <r>
      <rPr>
        <sz val="8"/>
        <rFont val="Microsoft Sans Serif"/>
        <family val="2"/>
      </rPr>
      <t xml:space="preserve">199
</t>
    </r>
    <r>
      <rPr>
        <sz val="8"/>
        <rFont val="Microsoft Sans Serif"/>
        <family val="2"/>
      </rPr>
      <t xml:space="preserve">d.1.15.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</si>
  <si>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KNNR 5 1304-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</si>
  <si>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Badania i pomiary instalacji piorunochronnej (pierwszy pomiar)</t>
    </r>
  </si>
  <si>
    <r>
      <rPr>
        <sz val="8"/>
        <rFont val="Microsoft Sans Serif"/>
        <family val="2"/>
      </rPr>
      <t xml:space="preserve">200 d.1.15.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</si>
  <si>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KNNR 5 1304-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</si>
  <si>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Badania i pomiary instalacji piorunochronnej (każdy następny pomiar)</t>
    </r>
  </si>
  <si>
    <r>
      <rPr>
        <b/>
        <sz val="8"/>
        <rFont val="Microsoft Sans Serif"/>
        <family val="2"/>
      </rPr>
      <t>1.15.8</t>
    </r>
  </si>
  <si>
    <r>
      <rPr>
        <b/>
        <sz val="8"/>
        <rFont val="Microsoft Sans Serif"/>
        <family val="2"/>
      </rPr>
      <t>Instalacja okablowania strukturalnego</t>
    </r>
  </si>
  <si>
    <r>
      <rPr>
        <sz val="8"/>
        <rFont val="Microsoft Sans Serif"/>
        <family val="2"/>
      </rPr>
      <t xml:space="preserve">201 d.1.15.
</t>
    </r>
    <r>
      <rPr>
        <sz val="8"/>
        <rFont val="Microsoft Sans Serif"/>
        <family val="2"/>
      </rPr>
      <t>8</t>
    </r>
  </si>
  <si>
    <r>
      <rPr>
        <sz val="8"/>
        <rFont val="Microsoft Sans Serif"/>
        <family val="2"/>
      </rPr>
      <t xml:space="preserve">KNNR 5 1207-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</si>
  <si>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Wykucie bruzd dla rur RKLG18, RS22 w gipsie, tynku, gazobetonie</t>
    </r>
  </si>
  <si>
    <r>
      <rPr>
        <sz val="8"/>
        <rFont val="Microsoft Sans Serif"/>
        <family val="2"/>
      </rPr>
      <t>poz.203</t>
    </r>
  </si>
  <si>
    <r>
      <rPr>
        <sz val="8"/>
        <rFont val="Microsoft Sans Serif"/>
        <family val="2"/>
      </rPr>
      <t xml:space="preserve">202 d.1.15.
</t>
    </r>
    <r>
      <rPr>
        <sz val="8"/>
        <rFont val="Microsoft Sans Serif"/>
        <family val="2"/>
      </rPr>
      <t>8</t>
    </r>
  </si>
  <si>
    <r>
      <rPr>
        <sz val="8"/>
        <rFont val="Microsoft Sans Serif"/>
        <family val="2"/>
      </rPr>
      <t xml:space="preserve">203 d.1.15.
</t>
    </r>
    <r>
      <rPr>
        <sz val="8"/>
        <rFont val="Microsoft Sans Serif"/>
        <family val="2"/>
      </rPr>
      <t>8</t>
    </r>
  </si>
  <si>
    <r>
      <rPr>
        <sz val="8"/>
        <rFont val="Microsoft Sans Serif"/>
        <family val="2"/>
      </rPr>
      <t xml:space="preserve">KNNR 5 0102-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</si>
  <si>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Rury winidurowe karbowane (giętkie) o śr.do 19 mm układane p.t. w gotowych bruzdach w podłożu innym niż beton</t>
    </r>
  </si>
  <si>
    <r>
      <rPr>
        <sz val="8"/>
        <rFont val="Microsoft Sans Serif"/>
        <family val="2"/>
      </rPr>
      <t>348 / 2</t>
    </r>
  </si>
  <si>
    <r>
      <rPr>
        <sz val="8"/>
        <rFont val="Microsoft Sans Serif"/>
        <family val="2"/>
      </rPr>
      <t xml:space="preserve">204 d.1.15.
</t>
    </r>
    <r>
      <rPr>
        <sz val="8"/>
        <rFont val="Microsoft Sans Serif"/>
        <family val="2"/>
      </rPr>
      <t>8</t>
    </r>
  </si>
  <si>
    <r>
      <rPr>
        <sz val="8"/>
        <rFont val="Microsoft Sans Serif"/>
        <family val="2"/>
      </rPr>
      <t xml:space="preserve">KNNR 5 0203-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</si>
  <si>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Przewody kabelkowe o łącznym przekroju żył do 7.5 mm2 wciągane do rur - UTP kat.6A</t>
    </r>
  </si>
  <si>
    <r>
      <rPr>
        <sz val="8"/>
        <rFont val="Microsoft Sans Serif"/>
        <family val="2"/>
      </rPr>
      <t>29 * 40 * 0,3</t>
    </r>
  </si>
  <si>
    <r>
      <rPr>
        <sz val="8"/>
        <rFont val="Microsoft Sans Serif"/>
        <family val="2"/>
      </rPr>
      <t xml:space="preserve">205 d.1.15.
</t>
    </r>
    <r>
      <rPr>
        <sz val="8"/>
        <rFont val="Microsoft Sans Serif"/>
        <family val="2"/>
      </rPr>
      <t>8</t>
    </r>
  </si>
  <si>
    <r>
      <rPr>
        <sz val="8"/>
        <rFont val="Microsoft Sans Serif"/>
        <family val="2"/>
      </rPr>
      <t>Przewody kabelkowe o łącznym przekroju żył do 7.5 mm2 układane w gotowych korytkach i na drabinkach na uchwytach bezśrubowych - UTP kat.6A</t>
    </r>
  </si>
  <si>
    <r>
      <rPr>
        <sz val="8"/>
        <rFont val="Microsoft Sans Serif"/>
        <family val="2"/>
      </rPr>
      <t>29 * 40 * 0,7</t>
    </r>
  </si>
  <si>
    <r>
      <rPr>
        <sz val="8"/>
        <rFont val="Microsoft Sans Serif"/>
        <family val="2"/>
      </rPr>
      <t xml:space="preserve">206 d.1.15.
</t>
    </r>
    <r>
      <rPr>
        <sz val="8"/>
        <rFont val="Microsoft Sans Serif"/>
        <family val="2"/>
      </rPr>
      <t>8</t>
    </r>
  </si>
  <si>
    <r>
      <rPr>
        <sz val="8"/>
        <rFont val="Microsoft Sans Serif"/>
        <family val="2"/>
      </rPr>
      <t xml:space="preserve">207
</t>
    </r>
    <r>
      <rPr>
        <sz val="8"/>
        <rFont val="Microsoft Sans Serif"/>
        <family val="2"/>
      </rPr>
      <t xml:space="preserve">d.1.15.
</t>
    </r>
    <r>
      <rPr>
        <sz val="8"/>
        <rFont val="Microsoft Sans Serif"/>
        <family val="2"/>
      </rPr>
      <t>8</t>
    </r>
  </si>
  <si>
    <r>
      <rPr>
        <sz val="8"/>
        <rFont val="Microsoft Sans Serif"/>
        <family val="2"/>
      </rPr>
      <t xml:space="preserve">208 d.1.15.
</t>
    </r>
    <r>
      <rPr>
        <sz val="8"/>
        <rFont val="Microsoft Sans Serif"/>
        <family val="2"/>
      </rPr>
      <t>8</t>
    </r>
  </si>
  <si>
    <r>
      <rPr>
        <sz val="8"/>
        <rFont val="Microsoft Sans Serif"/>
        <family val="2"/>
      </rPr>
      <t>KNR AT-14 0107-01</t>
    </r>
  </si>
  <si>
    <r>
      <rPr>
        <sz val="8"/>
        <rFont val="Microsoft Sans Serif"/>
        <family val="2"/>
      </rPr>
      <t>Montaż gniazd RJ45 w gnieździe abonenckim lub panelu - Gniazdo 2xRJ45</t>
    </r>
  </si>
  <si>
    <r>
      <rPr>
        <sz val="8"/>
        <rFont val="Microsoft Sans Serif"/>
        <family val="2"/>
      </rPr>
      <t xml:space="preserve">209 d.1.15.
</t>
    </r>
    <r>
      <rPr>
        <sz val="8"/>
        <rFont val="Microsoft Sans Serif"/>
        <family val="2"/>
      </rPr>
      <t>8</t>
    </r>
  </si>
  <si>
    <r>
      <rPr>
        <sz val="8"/>
        <rFont val="Microsoft Sans Serif"/>
        <family val="2"/>
      </rPr>
      <t>Montaż gniazd RJ45 w gnieździe abonenckim lub panelu - Gniazdo 1xRJ45</t>
    </r>
  </si>
  <si>
    <r>
      <rPr>
        <sz val="8"/>
        <rFont val="Microsoft Sans Serif"/>
        <family val="2"/>
      </rPr>
      <t xml:space="preserve">210 d.1.15.
</t>
    </r>
    <r>
      <rPr>
        <sz val="8"/>
        <rFont val="Microsoft Sans Serif"/>
        <family val="2"/>
      </rPr>
      <t>8</t>
    </r>
  </si>
  <si>
    <r>
      <rPr>
        <sz val="8"/>
        <rFont val="Microsoft Sans Serif"/>
        <family val="2"/>
      </rPr>
      <t>KNR AT-14 0107-07</t>
    </r>
  </si>
  <si>
    <r>
      <rPr>
        <sz val="8"/>
        <rFont val="Microsoft Sans Serif"/>
        <family val="2"/>
      </rPr>
      <t>Montaż gniazd RJ45 w gnieździe abonenckim lub panelu - dodatek za montaż gniazda RJ45 w wersji podtynkowej z podłączeniem modułu</t>
    </r>
  </si>
  <si>
    <r>
      <rPr>
        <sz val="8"/>
        <rFont val="Microsoft Sans Serif"/>
        <family val="2"/>
      </rPr>
      <t xml:space="preserve">211 d.1.15.
</t>
    </r>
    <r>
      <rPr>
        <sz val="8"/>
        <rFont val="Microsoft Sans Serif"/>
        <family val="2"/>
      </rPr>
      <t>8</t>
    </r>
  </si>
  <si>
    <r>
      <rPr>
        <sz val="8"/>
        <rFont val="Microsoft Sans Serif"/>
        <family val="2"/>
      </rPr>
      <t>Montaż gniazd RJ45 w gnieździe abonenckim lub panelu - Gniazdo 2xRJ45 K45</t>
    </r>
  </si>
  <si>
    <r>
      <rPr>
        <sz val="8"/>
        <rFont val="Microsoft Sans Serif"/>
        <family val="2"/>
      </rPr>
      <t xml:space="preserve">212 d.1.15.
</t>
    </r>
    <r>
      <rPr>
        <sz val="8"/>
        <rFont val="Microsoft Sans Serif"/>
        <family val="2"/>
      </rPr>
      <t>8</t>
    </r>
  </si>
  <si>
    <r>
      <rPr>
        <sz val="8"/>
        <rFont val="Microsoft Sans Serif"/>
        <family val="2"/>
      </rPr>
      <t>KNR AT-14 0110-01</t>
    </r>
  </si>
  <si>
    <r>
      <rPr>
        <sz val="8"/>
        <rFont val="Microsoft Sans Serif"/>
        <family val="2"/>
      </rPr>
      <t>Montaż szaf dystrybucyjnych 19" stojących - Szafa rack GPD</t>
    </r>
  </si>
  <si>
    <r>
      <rPr>
        <sz val="8"/>
        <rFont val="Microsoft Sans Serif"/>
        <family val="2"/>
      </rPr>
      <t xml:space="preserve">213
</t>
    </r>
    <r>
      <rPr>
        <sz val="8"/>
        <rFont val="Microsoft Sans Serif"/>
        <family val="2"/>
      </rPr>
      <t xml:space="preserve">d.1.15.
</t>
    </r>
    <r>
      <rPr>
        <sz val="8"/>
        <rFont val="Microsoft Sans Serif"/>
        <family val="2"/>
      </rPr>
      <t>8</t>
    </r>
  </si>
  <si>
    <r>
      <rPr>
        <sz val="8"/>
        <rFont val="Microsoft Sans Serif"/>
        <family val="2"/>
      </rPr>
      <t xml:space="preserve">KNR AT-14
</t>
    </r>
    <r>
      <rPr>
        <sz val="8"/>
        <rFont val="Microsoft Sans Serif"/>
        <family val="2"/>
      </rPr>
      <t>0110-14</t>
    </r>
  </si>
  <si>
    <r>
      <rPr>
        <sz val="8"/>
        <rFont val="Microsoft Sans Serif"/>
        <family val="2"/>
      </rPr>
      <t xml:space="preserve">Montaż szaf dystrybucyjnych 19" - dodatek za montaż szafy
</t>
    </r>
    <r>
      <rPr>
        <sz val="8"/>
        <rFont val="Microsoft Sans Serif"/>
        <family val="2"/>
      </rPr>
      <t>stojącej o wielkości do 24U</t>
    </r>
  </si>
  <si>
    <r>
      <rPr>
        <sz val="8"/>
        <rFont val="Microsoft Sans Serif"/>
        <family val="2"/>
      </rPr>
      <t xml:space="preserve">214 d.1.15.
</t>
    </r>
    <r>
      <rPr>
        <sz val="8"/>
        <rFont val="Microsoft Sans Serif"/>
        <family val="2"/>
      </rPr>
      <t>8</t>
    </r>
  </si>
  <si>
    <r>
      <rPr>
        <sz val="8"/>
        <rFont val="Microsoft Sans Serif"/>
        <family val="2"/>
      </rPr>
      <t>KNR AT-14 0105-01</t>
    </r>
  </si>
  <si>
    <r>
      <rPr>
        <sz val="8"/>
        <rFont val="Microsoft Sans Serif"/>
        <family val="2"/>
      </rPr>
      <t>Montaż złącza RJ45 na skrętce 4-parowej nieekranowanej UTP</t>
    </r>
  </si>
  <si>
    <r>
      <rPr>
        <sz val="8"/>
        <rFont val="Microsoft Sans Serif"/>
        <family val="2"/>
      </rPr>
      <t xml:space="preserve">215 d.1.15.
</t>
    </r>
    <r>
      <rPr>
        <sz val="8"/>
        <rFont val="Microsoft Sans Serif"/>
        <family val="2"/>
      </rPr>
      <t>8</t>
    </r>
  </si>
  <si>
    <r>
      <rPr>
        <sz val="8"/>
        <rFont val="Microsoft Sans Serif"/>
        <family val="2"/>
      </rPr>
      <t>KNR AT-14 0111-01</t>
    </r>
  </si>
  <si>
    <r>
      <rPr>
        <sz val="8"/>
        <rFont val="Microsoft Sans Serif"/>
        <family val="2"/>
      </rPr>
      <t>Wykonanie pomiarów torów transmisyjnych zgodnie z wymaganiami</t>
    </r>
  </si>
  <si>
    <r>
      <rPr>
        <b/>
        <sz val="8"/>
        <rFont val="Microsoft Sans Serif"/>
        <family val="2"/>
      </rPr>
      <t>BUDYNEK WAGI</t>
    </r>
  </si>
  <si>
    <r>
      <rPr>
        <b/>
        <sz val="8"/>
        <rFont val="Microsoft Sans Serif"/>
        <family val="2"/>
      </rPr>
      <t>2.1</t>
    </r>
  </si>
  <si>
    <r>
      <rPr>
        <sz val="8"/>
        <rFont val="Microsoft Sans Serif"/>
        <family val="2"/>
      </rPr>
      <t xml:space="preserve">216
</t>
    </r>
    <r>
      <rPr>
        <sz val="8"/>
        <rFont val="Microsoft Sans Serif"/>
        <family val="2"/>
      </rPr>
      <t>d.2.1</t>
    </r>
  </si>
  <si>
    <r>
      <rPr>
        <sz val="8"/>
        <rFont val="Microsoft Sans Serif"/>
        <family val="2"/>
      </rPr>
      <t xml:space="preserve">Pomiary przy wykopach fundamentowych w terenie równinnym i
</t>
    </r>
    <r>
      <rPr>
        <sz val="8"/>
        <rFont val="Microsoft Sans Serif"/>
        <family val="2"/>
      </rPr>
      <t>nizinnym</t>
    </r>
  </si>
  <si>
    <r>
      <rPr>
        <sz val="8"/>
        <rFont val="Microsoft Sans Serif"/>
        <family val="2"/>
      </rPr>
      <t>217 d.2.1</t>
    </r>
  </si>
  <si>
    <r>
      <rPr>
        <sz val="8"/>
        <rFont val="Microsoft Sans Serif"/>
        <family val="2"/>
      </rPr>
      <t>218 d.2.1</t>
    </r>
  </si>
  <si>
    <r>
      <rPr>
        <sz val="8"/>
        <rFont val="Microsoft Sans Serif"/>
        <family val="2"/>
      </rPr>
      <t>219 d.2.1</t>
    </r>
  </si>
  <si>
    <r>
      <rPr>
        <sz val="8"/>
        <rFont val="Microsoft Sans Serif"/>
        <family val="2"/>
      </rPr>
      <t>Zasypanie wykopów ziemią z ukopów z przerzutem ziemi na odl. do 3 m z ubiciem warstwami w gruncie kat. III</t>
    </r>
  </si>
  <si>
    <r>
      <rPr>
        <sz val="8"/>
        <rFont val="Microsoft Sans Serif"/>
        <family val="2"/>
      </rPr>
      <t>220 d.2.1</t>
    </r>
  </si>
  <si>
    <r>
      <rPr>
        <sz val="8"/>
        <rFont val="Microsoft Sans Serif"/>
        <family val="2"/>
      </rPr>
      <t>221 d.2.1</t>
    </r>
  </si>
  <si>
    <r>
      <rPr>
        <b/>
        <sz val="8"/>
        <rFont val="Microsoft Sans Serif"/>
        <family val="2"/>
      </rPr>
      <t>2.2</t>
    </r>
  </si>
  <si>
    <r>
      <rPr>
        <sz val="8"/>
        <rFont val="Microsoft Sans Serif"/>
        <family val="2"/>
      </rPr>
      <t>222 d.2.2</t>
    </r>
  </si>
  <si>
    <r>
      <rPr>
        <sz val="8"/>
        <rFont val="Microsoft Sans Serif"/>
        <family val="2"/>
      </rPr>
      <t>223 d.2.2</t>
    </r>
  </si>
  <si>
    <r>
      <rPr>
        <sz val="8"/>
        <rFont val="Microsoft Sans Serif"/>
        <family val="2"/>
      </rPr>
      <t xml:space="preserve">KNR 4-01
</t>
    </r>
    <r>
      <rPr>
        <sz val="8"/>
        <rFont val="Microsoft Sans Serif"/>
        <family val="2"/>
      </rPr>
      <t>0304-04</t>
    </r>
  </si>
  <si>
    <r>
      <rPr>
        <sz val="8"/>
        <rFont val="Microsoft Sans Serif"/>
        <family val="2"/>
      </rPr>
      <t>Uzupełnienie ścian lub zamurowanie otworów w ścianach na zaprawie cementowej cegłami</t>
    </r>
  </si>
  <si>
    <r>
      <rPr>
        <sz val="8"/>
        <rFont val="Microsoft Sans Serif"/>
        <family val="2"/>
      </rPr>
      <t>224 d.2.2</t>
    </r>
  </si>
  <si>
    <r>
      <rPr>
        <sz val="8"/>
        <rFont val="Microsoft Sans Serif"/>
        <family val="2"/>
      </rPr>
      <t>KNR AT-13 0105-08</t>
    </r>
  </si>
  <si>
    <r>
      <rPr>
        <sz val="8"/>
        <rFont val="Microsoft Sans Serif"/>
        <family val="2"/>
      </rPr>
      <t>Wykucie bruzd o szer. do 15 cm w ścianach - podłoże z cegły - gniazda pod nadproża i oparcie stropu</t>
    </r>
  </si>
  <si>
    <r>
      <rPr>
        <sz val="8"/>
        <rFont val="Microsoft Sans Serif"/>
        <family val="2"/>
      </rPr>
      <t>225 d.2.2</t>
    </r>
  </si>
  <si>
    <r>
      <rPr>
        <sz val="8"/>
        <rFont val="Microsoft Sans Serif"/>
        <family val="2"/>
      </rPr>
      <t xml:space="preserve">KNR 13-23
</t>
    </r>
    <r>
      <rPr>
        <sz val="8"/>
        <rFont val="Microsoft Sans Serif"/>
        <family val="2"/>
      </rPr>
      <t>0206-10</t>
    </r>
  </si>
  <si>
    <r>
      <rPr>
        <sz val="8"/>
        <rFont val="Microsoft Sans Serif"/>
        <family val="2"/>
      </rPr>
      <t>Osadzenie belek stalowych</t>
    </r>
  </si>
  <si>
    <r>
      <rPr>
        <sz val="8"/>
        <rFont val="Microsoft Sans Serif"/>
        <family val="2"/>
      </rPr>
      <t>226 d.2.2</t>
    </r>
  </si>
  <si>
    <r>
      <rPr>
        <sz val="8"/>
        <rFont val="Microsoft Sans Serif"/>
        <family val="2"/>
      </rPr>
      <t xml:space="preserve">KNR-W 4-01
</t>
    </r>
    <r>
      <rPr>
        <sz val="8"/>
        <rFont val="Microsoft Sans Serif"/>
        <family val="2"/>
      </rPr>
      <t>0326-07</t>
    </r>
  </si>
  <si>
    <r>
      <rPr>
        <sz val="8"/>
        <rFont val="Microsoft Sans Serif"/>
        <family val="2"/>
      </rPr>
      <t>Zamurowanie bruzd poziomych o przekroju 1 x 1 ceg. w ścianach z cegieł</t>
    </r>
  </si>
  <si>
    <r>
      <rPr>
        <sz val="8"/>
        <rFont val="Microsoft Sans Serif"/>
        <family val="2"/>
      </rPr>
      <t>227 d.2.2</t>
    </r>
  </si>
  <si>
    <r>
      <rPr>
        <sz val="8"/>
        <rFont val="Microsoft Sans Serif"/>
        <family val="2"/>
      </rPr>
      <t>228 d.2.2</t>
    </r>
  </si>
  <si>
    <r>
      <rPr>
        <b/>
        <sz val="8"/>
        <rFont val="Microsoft Sans Serif"/>
        <family val="2"/>
      </rPr>
      <t>2.3</t>
    </r>
  </si>
  <si>
    <r>
      <rPr>
        <sz val="8"/>
        <rFont val="Microsoft Sans Serif"/>
        <family val="2"/>
      </rPr>
      <t>229 d.2.3</t>
    </r>
  </si>
  <si>
    <r>
      <rPr>
        <sz val="8"/>
        <rFont val="Microsoft Sans Serif"/>
        <family val="2"/>
      </rPr>
      <t xml:space="preserve">230
</t>
    </r>
    <r>
      <rPr>
        <sz val="8"/>
        <rFont val="Microsoft Sans Serif"/>
        <family val="2"/>
      </rPr>
      <t>d.2.3</t>
    </r>
  </si>
  <si>
    <r>
      <rPr>
        <sz val="8"/>
        <rFont val="Microsoft Sans Serif"/>
        <family val="2"/>
      </rPr>
      <t xml:space="preserve">TZKNBK VII -
</t>
    </r>
    <r>
      <rPr>
        <sz val="8"/>
        <rFont val="Microsoft Sans Serif"/>
        <family val="2"/>
      </rPr>
      <t>117</t>
    </r>
  </si>
  <si>
    <r>
      <rPr>
        <sz val="8"/>
        <rFont val="Microsoft Sans Serif"/>
        <family val="2"/>
      </rPr>
      <t>231 d.2.3</t>
    </r>
  </si>
  <si>
    <r>
      <rPr>
        <sz val="8"/>
        <rFont val="Microsoft Sans Serif"/>
        <family val="2"/>
      </rPr>
      <t>232 d.2.3</t>
    </r>
  </si>
  <si>
    <r>
      <rPr>
        <sz val="8"/>
        <rFont val="Microsoft Sans Serif"/>
        <family val="2"/>
      </rPr>
      <t>233 d.2.3</t>
    </r>
  </si>
  <si>
    <r>
      <rPr>
        <sz val="8"/>
        <rFont val="Microsoft Sans Serif"/>
        <family val="2"/>
      </rPr>
      <t>234 d.2.3</t>
    </r>
  </si>
  <si>
    <r>
      <rPr>
        <sz val="8"/>
        <rFont val="Microsoft Sans Serif"/>
        <family val="2"/>
      </rPr>
      <t>235 d.2.3</t>
    </r>
  </si>
  <si>
    <r>
      <rPr>
        <sz val="8"/>
        <rFont val="Microsoft Sans Serif"/>
        <family val="2"/>
      </rPr>
      <t>236 d.2.3</t>
    </r>
  </si>
  <si>
    <r>
      <rPr>
        <sz val="8"/>
        <rFont val="Microsoft Sans Serif"/>
        <family val="2"/>
      </rPr>
      <t>Ściany żelbetowe o gr. 25 cm i wys. do 4 m w deskowaniu (transport betonu pompą)</t>
    </r>
  </si>
  <si>
    <r>
      <rPr>
        <sz val="8"/>
        <rFont val="Microsoft Sans Serif"/>
        <family val="2"/>
      </rPr>
      <t xml:space="preserve">237
</t>
    </r>
    <r>
      <rPr>
        <sz val="8"/>
        <rFont val="Microsoft Sans Serif"/>
        <family val="2"/>
      </rPr>
      <t>d.2.3</t>
    </r>
  </si>
  <si>
    <r>
      <rPr>
        <sz val="8"/>
        <rFont val="Microsoft Sans Serif"/>
        <family val="2"/>
      </rPr>
      <t xml:space="preserve">Izolacje przeciwwilgociowe powłokowe bitumiczne pionowe -
</t>
    </r>
    <r>
      <rPr>
        <sz val="8"/>
        <rFont val="Microsoft Sans Serif"/>
        <family val="2"/>
      </rPr>
      <t>wykonywane na zimno z lepiku asfaltowego - pierwsza warstwa</t>
    </r>
  </si>
  <si>
    <r>
      <rPr>
        <sz val="8"/>
        <rFont val="Microsoft Sans Serif"/>
        <family val="2"/>
      </rPr>
      <t>238 d.2.3</t>
    </r>
  </si>
  <si>
    <r>
      <rPr>
        <sz val="8"/>
        <rFont val="Microsoft Sans Serif"/>
        <family val="2"/>
      </rPr>
      <t>239 d.2.3</t>
    </r>
  </si>
  <si>
    <r>
      <rPr>
        <b/>
        <sz val="8"/>
        <rFont val="Microsoft Sans Serif"/>
        <family val="2"/>
      </rPr>
      <t>2.4</t>
    </r>
  </si>
  <si>
    <r>
      <rPr>
        <sz val="8"/>
        <rFont val="Microsoft Sans Serif"/>
        <family val="2"/>
      </rPr>
      <t>240 d.2.4</t>
    </r>
  </si>
  <si>
    <r>
      <rPr>
        <sz val="8"/>
        <rFont val="Microsoft Sans Serif"/>
        <family val="2"/>
      </rPr>
      <t>Ułożenie drenażu z rur z tworzyw sztucznych w zwojach o śr. nom. 100-125 mm (rury z gotową otuliną)</t>
    </r>
  </si>
  <si>
    <r>
      <rPr>
        <sz val="8"/>
        <rFont val="Microsoft Sans Serif"/>
        <family val="2"/>
      </rPr>
      <t xml:space="preserve">241
</t>
    </r>
    <r>
      <rPr>
        <sz val="8"/>
        <rFont val="Microsoft Sans Serif"/>
        <family val="2"/>
      </rPr>
      <t>d.2.4</t>
    </r>
  </si>
  <si>
    <r>
      <rPr>
        <sz val="8"/>
        <rFont val="Microsoft Sans Serif"/>
        <family val="2"/>
      </rPr>
      <t xml:space="preserve">Studzienki kanalizacyjne z gotowych elementów z tworzyw
</t>
    </r>
    <r>
      <rPr>
        <sz val="8"/>
        <rFont val="Microsoft Sans Serif"/>
        <family val="2"/>
      </rPr>
      <t>sztucznych o śr. 315 mm i głębokości 2.0 m</t>
    </r>
  </si>
  <si>
    <r>
      <rPr>
        <sz val="8"/>
        <rFont val="Microsoft Sans Serif"/>
        <family val="2"/>
      </rPr>
      <t>242 d.2.4</t>
    </r>
  </si>
  <si>
    <r>
      <rPr>
        <sz val="8"/>
        <rFont val="Microsoft Sans Serif"/>
        <family val="2"/>
      </rPr>
      <t>243 d.2.4</t>
    </r>
  </si>
  <si>
    <r>
      <rPr>
        <b/>
        <sz val="8"/>
        <rFont val="Microsoft Sans Serif"/>
        <family val="2"/>
      </rPr>
      <t>2.5</t>
    </r>
  </si>
  <si>
    <r>
      <rPr>
        <sz val="8"/>
        <rFont val="Microsoft Sans Serif"/>
        <family val="2"/>
      </rPr>
      <t>244 d.2.5</t>
    </r>
  </si>
  <si>
    <r>
      <rPr>
        <sz val="8"/>
        <rFont val="Microsoft Sans Serif"/>
        <family val="2"/>
      </rPr>
      <t>Ściany budynków jednokondygnacyjnych o wysokości do 4.5 m z bloczków z betonu komórkowego grubości 24 cm</t>
    </r>
  </si>
  <si>
    <r>
      <rPr>
        <sz val="8"/>
        <rFont val="Microsoft Sans Serif"/>
        <family val="2"/>
      </rPr>
      <t xml:space="preserve">245
</t>
    </r>
    <r>
      <rPr>
        <sz val="8"/>
        <rFont val="Microsoft Sans Serif"/>
        <family val="2"/>
      </rPr>
      <t>d.2.5</t>
    </r>
  </si>
  <si>
    <r>
      <rPr>
        <sz val="8"/>
        <rFont val="Microsoft Sans Serif"/>
        <family val="2"/>
      </rPr>
      <t>246 d.2.5</t>
    </r>
  </si>
  <si>
    <r>
      <rPr>
        <sz val="8"/>
        <rFont val="Microsoft Sans Serif"/>
        <family val="2"/>
      </rPr>
      <t>247 d.2.5</t>
    </r>
  </si>
  <si>
    <r>
      <rPr>
        <b/>
        <sz val="8"/>
        <rFont val="Microsoft Sans Serif"/>
        <family val="2"/>
      </rPr>
      <t>2.6</t>
    </r>
  </si>
  <si>
    <r>
      <rPr>
        <b/>
        <sz val="8"/>
        <rFont val="Microsoft Sans Serif"/>
        <family val="2"/>
      </rPr>
      <t xml:space="preserve">45200000-9
</t>
    </r>
    <r>
      <rPr>
        <b/>
        <sz val="8"/>
        <rFont val="Microsoft Sans Serif"/>
        <family val="2"/>
      </rPr>
      <t>45261210-9</t>
    </r>
  </si>
  <si>
    <r>
      <rPr>
        <b/>
        <sz val="8"/>
        <rFont val="Microsoft Sans Serif"/>
        <family val="2"/>
      </rPr>
      <t>STROPODACH</t>
    </r>
  </si>
  <si>
    <r>
      <rPr>
        <sz val="8"/>
        <rFont val="Microsoft Sans Serif"/>
        <family val="2"/>
      </rPr>
      <t>248 d.2.6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</si>
  <si>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0214-01</t>
    </r>
  </si>
  <si>
    <r>
      <rPr>
        <sz val="8"/>
        <rFont val="Microsoft Sans Serif"/>
        <family val="2"/>
      </rPr>
      <t>Stropy gęstożebrowe TERIVA I</t>
    </r>
  </si>
  <si>
    <r>
      <rPr>
        <sz val="8"/>
        <rFont val="Microsoft Sans Serif"/>
        <family val="2"/>
      </rPr>
      <t xml:space="preserve">249
</t>
    </r>
    <r>
      <rPr>
        <sz val="8"/>
        <rFont val="Microsoft Sans Serif"/>
        <family val="2"/>
      </rPr>
      <t>d.2.6</t>
    </r>
  </si>
  <si>
    <r>
      <rPr>
        <sz val="8"/>
        <rFont val="Microsoft Sans Serif"/>
        <family val="2"/>
      </rPr>
      <t xml:space="preserve">Belki, podciągi i wieńce o stosunku deskowanego obwodu do
</t>
    </r>
    <r>
      <rPr>
        <sz val="8"/>
        <rFont val="Microsoft Sans Serif"/>
        <family val="2"/>
      </rPr>
      <t>przekroju do 8 w deskowaniu PERI wariant II (transport betonu pompą)</t>
    </r>
  </si>
  <si>
    <r>
      <rPr>
        <sz val="8"/>
        <rFont val="Microsoft Sans Serif"/>
        <family val="2"/>
      </rPr>
      <t>250 d.2.6</t>
    </r>
  </si>
  <si>
    <r>
      <rPr>
        <sz val="8"/>
        <rFont val="Microsoft Sans Serif"/>
        <family val="2"/>
      </rPr>
      <t xml:space="preserve">KNR AT-09 0201-01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</si>
  <si>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Warstwy konstrukcyjne budowlane - paroizolacja</t>
    </r>
  </si>
  <si>
    <r>
      <rPr>
        <sz val="8"/>
        <rFont val="Microsoft Sans Serif"/>
        <family val="2"/>
      </rPr>
      <t>251 d.2.6</t>
    </r>
  </si>
  <si>
    <r>
      <rPr>
        <sz val="8"/>
        <rFont val="Microsoft Sans Serif"/>
        <family val="2"/>
      </rPr>
      <t xml:space="preserve">KNR AT-09 0201-02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</si>
  <si>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Warstwy konstrukcyjne budowlane - termoizolacja płyty z wełny mineralnej - 30cm</t>
    </r>
  </si>
  <si>
    <r>
      <rPr>
        <sz val="8"/>
        <rFont val="Microsoft Sans Serif"/>
        <family val="2"/>
      </rPr>
      <t xml:space="preserve">252
</t>
    </r>
    <r>
      <rPr>
        <sz val="8"/>
        <rFont val="Microsoft Sans Serif"/>
        <family val="2"/>
      </rPr>
      <t>d.2.6</t>
    </r>
  </si>
  <si>
    <r>
      <rPr>
        <sz val="8"/>
        <rFont val="Microsoft Sans Serif"/>
        <family val="2"/>
      </rPr>
      <t xml:space="preserve">KNR AT-09
</t>
    </r>
    <r>
      <rPr>
        <sz val="8"/>
        <rFont val="Microsoft Sans Serif"/>
        <family val="2"/>
      </rPr>
      <t xml:space="preserve">0201-03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</si>
  <si>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 xml:space="preserve">Warstwy konstrukcyjne budowlane - ochrona mechaniczna -
</t>
    </r>
    <r>
      <rPr>
        <sz val="8"/>
        <rFont val="Microsoft Sans Serif"/>
        <family val="2"/>
      </rPr>
      <t>blacha profilowana 18/76</t>
    </r>
  </si>
  <si>
    <r>
      <rPr>
        <sz val="8"/>
        <rFont val="Microsoft Sans Serif"/>
        <family val="2"/>
      </rPr>
      <t>253 d.2.6</t>
    </r>
  </si>
  <si>
    <r>
      <rPr>
        <sz val="8"/>
        <rFont val="Microsoft Sans Serif"/>
        <family val="2"/>
      </rPr>
      <t xml:space="preserve">KNNR 2 0112-
</t>
    </r>
    <r>
      <rPr>
        <sz val="8"/>
        <rFont val="Microsoft Sans Serif"/>
        <family val="2"/>
      </rPr>
      <t xml:space="preserve">05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</si>
  <si>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Stropy żelbetowe płytowe z nadbetonem - wykonanie nadbetonu (wylewka cementowa 5 cm)</t>
    </r>
  </si>
  <si>
    <r>
      <rPr>
        <sz val="8"/>
        <rFont val="Microsoft Sans Serif"/>
        <family val="2"/>
      </rPr>
      <t>254 d.2.6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</si>
  <si>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0504-02</t>
    </r>
  </si>
  <si>
    <r>
      <rPr>
        <sz val="8"/>
        <rFont val="Microsoft Sans Serif"/>
        <family val="2"/>
      </rPr>
      <t>Pokrycie dachów papą termozgrzewalną dwuwarstwowe</t>
    </r>
  </si>
  <si>
    <r>
      <rPr>
        <sz val="8"/>
        <rFont val="Microsoft Sans Serif"/>
        <family val="2"/>
      </rPr>
      <t>255 d.2.6</t>
    </r>
  </si>
  <si>
    <r>
      <rPr>
        <b/>
        <sz val="8"/>
        <rFont val="Microsoft Sans Serif"/>
        <family val="2"/>
      </rPr>
      <t>2.7</t>
    </r>
  </si>
  <si>
    <r>
      <rPr>
        <sz val="8"/>
        <rFont val="Microsoft Sans Serif"/>
        <family val="2"/>
      </rPr>
      <t xml:space="preserve">256
</t>
    </r>
    <r>
      <rPr>
        <sz val="8"/>
        <rFont val="Microsoft Sans Serif"/>
        <family val="2"/>
      </rPr>
      <t>d.2.7</t>
    </r>
  </si>
  <si>
    <r>
      <rPr>
        <sz val="8"/>
        <rFont val="Microsoft Sans Serif"/>
        <family val="2"/>
      </rPr>
      <t xml:space="preserve">KNR AT-38
</t>
    </r>
    <r>
      <rPr>
        <sz val="8"/>
        <rFont val="Microsoft Sans Serif"/>
        <family val="2"/>
      </rPr>
      <t>0501-01</t>
    </r>
  </si>
  <si>
    <r>
      <rPr>
        <sz val="8"/>
        <rFont val="Microsoft Sans Serif"/>
        <family val="2"/>
      </rPr>
      <t>257 d.2.7</t>
    </r>
  </si>
  <si>
    <r>
      <rPr>
        <sz val="8"/>
        <rFont val="Microsoft Sans Serif"/>
        <family val="2"/>
      </rPr>
      <t>258 d.2.7</t>
    </r>
  </si>
  <si>
    <r>
      <rPr>
        <sz val="8"/>
        <rFont val="Microsoft Sans Serif"/>
        <family val="2"/>
      </rPr>
      <t>259 d.2.7</t>
    </r>
  </si>
  <si>
    <r>
      <rPr>
        <b/>
        <sz val="8"/>
        <rFont val="Microsoft Sans Serif"/>
        <family val="2"/>
      </rPr>
      <t>2.8</t>
    </r>
  </si>
  <si>
    <r>
      <rPr>
        <b/>
        <sz val="8"/>
        <rFont val="Microsoft Sans Serif"/>
        <family val="2"/>
      </rPr>
      <t>45421000-4</t>
    </r>
  </si>
  <si>
    <r>
      <rPr>
        <sz val="8"/>
        <rFont val="Microsoft Sans Serif"/>
        <family val="2"/>
      </rPr>
      <t>260 d.2.8</t>
    </r>
  </si>
  <si>
    <r>
      <rPr>
        <sz val="8"/>
        <rFont val="Microsoft Sans Serif"/>
        <family val="2"/>
      </rPr>
      <t>Okna z tworzyw sztucznych o powierzchni ponad 2 m2 (O1)</t>
    </r>
  </si>
  <si>
    <r>
      <rPr>
        <sz val="8"/>
        <rFont val="Microsoft Sans Serif"/>
        <family val="2"/>
      </rPr>
      <t>261 d.2.8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</si>
  <si>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1027-02</t>
    </r>
  </si>
  <si>
    <r>
      <rPr>
        <sz val="8"/>
        <rFont val="Microsoft Sans Serif"/>
        <family val="2"/>
      </rPr>
      <t>Drzwi zewnętrzne płycinowe pełne jednoskrzydłowe bez naświetli o powierzchni ponad 1.5 m2(DZ1)</t>
    </r>
  </si>
  <si>
    <r>
      <rPr>
        <sz val="8"/>
        <rFont val="Microsoft Sans Serif"/>
        <family val="2"/>
      </rPr>
      <t>262 d.2.8</t>
    </r>
  </si>
  <si>
    <r>
      <rPr>
        <sz val="8"/>
        <rFont val="Microsoft Sans Serif"/>
        <family val="2"/>
      </rPr>
      <t>Skrzydła drzwiowe wewnętrzne pełne tradycyjne D1</t>
    </r>
  </si>
  <si>
    <r>
      <rPr>
        <sz val="8"/>
        <rFont val="Microsoft Sans Serif"/>
        <family val="2"/>
      </rPr>
      <t>263 d.2.8</t>
    </r>
  </si>
  <si>
    <r>
      <rPr>
        <b/>
        <sz val="8"/>
        <rFont val="Microsoft Sans Serif"/>
        <family val="2"/>
      </rPr>
      <t>2.9</t>
    </r>
  </si>
  <si>
    <r>
      <rPr>
        <sz val="8"/>
        <rFont val="Microsoft Sans Serif"/>
        <family val="2"/>
      </rPr>
      <t xml:space="preserve">264
</t>
    </r>
    <r>
      <rPr>
        <sz val="8"/>
        <rFont val="Microsoft Sans Serif"/>
        <family val="2"/>
      </rPr>
      <t>d.2.9</t>
    </r>
  </si>
  <si>
    <r>
      <rPr>
        <sz val="8"/>
        <rFont val="Microsoft Sans Serif"/>
        <family val="2"/>
      </rPr>
      <t>265 d.2.9</t>
    </r>
  </si>
  <si>
    <r>
      <rPr>
        <sz val="8"/>
        <rFont val="Microsoft Sans Serif"/>
        <family val="2"/>
      </rPr>
      <t>266 d.2.9</t>
    </r>
  </si>
  <si>
    <r>
      <rPr>
        <sz val="8"/>
        <rFont val="Microsoft Sans Serif"/>
        <family val="2"/>
      </rPr>
      <t xml:space="preserve">267
</t>
    </r>
    <r>
      <rPr>
        <sz val="8"/>
        <rFont val="Microsoft Sans Serif"/>
        <family val="2"/>
      </rPr>
      <t>d.2.9</t>
    </r>
  </si>
  <si>
    <r>
      <rPr>
        <sz val="8"/>
        <rFont val="Microsoft Sans Serif"/>
        <family val="2"/>
      </rPr>
      <t>268 d.2.9</t>
    </r>
  </si>
  <si>
    <r>
      <rPr>
        <sz val="8"/>
        <rFont val="Microsoft Sans Serif"/>
        <family val="2"/>
      </rPr>
      <t>269 d.2.9</t>
    </r>
  </si>
  <si>
    <r>
      <rPr>
        <sz val="8"/>
        <rFont val="Microsoft Sans Serif"/>
        <family val="2"/>
      </rPr>
      <t>270 d.2.9</t>
    </r>
  </si>
  <si>
    <r>
      <rPr>
        <sz val="8"/>
        <rFont val="Microsoft Sans Serif"/>
        <family val="2"/>
      </rPr>
      <t>Wykonanie posadzki z płytek ceramicznych GRANITOGRES</t>
    </r>
  </si>
  <si>
    <r>
      <rPr>
        <b/>
        <sz val="8"/>
        <rFont val="Microsoft Sans Serif"/>
        <family val="2"/>
      </rPr>
      <t>2.10</t>
    </r>
  </si>
  <si>
    <r>
      <rPr>
        <sz val="8"/>
        <rFont val="Microsoft Sans Serif"/>
        <family val="2"/>
      </rPr>
      <t xml:space="preserve">271
</t>
    </r>
    <r>
      <rPr>
        <sz val="8"/>
        <rFont val="Microsoft Sans Serif"/>
        <family val="2"/>
      </rPr>
      <t>d.2.10</t>
    </r>
  </si>
  <si>
    <r>
      <rPr>
        <sz val="8"/>
        <rFont val="Microsoft Sans Serif"/>
        <family val="2"/>
      </rPr>
      <t>272 d.2.10</t>
    </r>
  </si>
  <si>
    <r>
      <rPr>
        <sz val="8"/>
        <rFont val="Microsoft Sans Serif"/>
        <family val="2"/>
      </rPr>
      <t>273 d.2.10</t>
    </r>
  </si>
  <si>
    <r>
      <rPr>
        <sz val="8"/>
        <rFont val="Microsoft Sans Serif"/>
        <family val="2"/>
      </rPr>
      <t>274 d.2.10</t>
    </r>
  </si>
  <si>
    <r>
      <rPr>
        <sz val="8"/>
        <rFont val="Microsoft Sans Serif"/>
        <family val="2"/>
      </rPr>
      <t>275 d.2.10</t>
    </r>
  </si>
  <si>
    <r>
      <rPr>
        <sz val="8"/>
        <rFont val="Microsoft Sans Serif"/>
        <family val="2"/>
      </rPr>
      <t xml:space="preserve">276
</t>
    </r>
    <r>
      <rPr>
        <sz val="8"/>
        <rFont val="Microsoft Sans Serif"/>
        <family val="2"/>
      </rPr>
      <t>d.2.10</t>
    </r>
  </si>
  <si>
    <r>
      <rPr>
        <b/>
        <sz val="8"/>
        <rFont val="Microsoft Sans Serif"/>
        <family val="2"/>
      </rPr>
      <t>2.11</t>
    </r>
  </si>
  <si>
    <r>
      <rPr>
        <b/>
        <sz val="8"/>
        <rFont val="Microsoft Sans Serif"/>
        <family val="2"/>
      </rPr>
      <t>45331100-7</t>
    </r>
  </si>
  <si>
    <r>
      <rPr>
        <sz val="8"/>
        <rFont val="Microsoft Sans Serif"/>
        <family val="2"/>
      </rPr>
      <t>277 d.2.11</t>
    </r>
  </si>
  <si>
    <r>
      <rPr>
        <sz val="8"/>
        <rFont val="Microsoft Sans Serif"/>
        <family val="2"/>
      </rPr>
      <t>278 d.2.11</t>
    </r>
  </si>
  <si>
    <r>
      <rPr>
        <sz val="8"/>
        <rFont val="Microsoft Sans Serif"/>
        <family val="2"/>
      </rPr>
      <t>279 d.2.11</t>
    </r>
  </si>
  <si>
    <r>
      <rPr>
        <sz val="8"/>
        <rFont val="Microsoft Sans Serif"/>
        <family val="2"/>
      </rPr>
      <t xml:space="preserve">280
</t>
    </r>
    <r>
      <rPr>
        <sz val="8"/>
        <rFont val="Microsoft Sans Serif"/>
        <family val="2"/>
      </rPr>
      <t>d.2.11</t>
    </r>
  </si>
  <si>
    <r>
      <rPr>
        <sz val="8"/>
        <rFont val="Microsoft Sans Serif"/>
        <family val="2"/>
      </rPr>
      <t>281 d.2.11</t>
    </r>
  </si>
  <si>
    <r>
      <rPr>
        <sz val="8"/>
        <rFont val="Microsoft Sans Serif"/>
        <family val="2"/>
      </rPr>
      <t xml:space="preserve">282
</t>
    </r>
    <r>
      <rPr>
        <sz val="8"/>
        <rFont val="Microsoft Sans Serif"/>
        <family val="2"/>
      </rPr>
      <t>d.2.11</t>
    </r>
  </si>
  <si>
    <r>
      <rPr>
        <sz val="8"/>
        <rFont val="Microsoft Sans Serif"/>
        <family val="2"/>
      </rPr>
      <t xml:space="preserve">KNR INSTAL
</t>
    </r>
    <r>
      <rPr>
        <sz val="8"/>
        <rFont val="Microsoft Sans Serif"/>
        <family val="2"/>
      </rPr>
      <t>0309-08</t>
    </r>
  </si>
  <si>
    <r>
      <rPr>
        <sz val="8"/>
        <rFont val="Microsoft Sans Serif"/>
        <family val="2"/>
      </rPr>
      <t>283 d.2.11</t>
    </r>
  </si>
  <si>
    <r>
      <rPr>
        <sz val="8"/>
        <rFont val="Microsoft Sans Serif"/>
        <family val="2"/>
      </rPr>
      <t>284 d.2.11</t>
    </r>
  </si>
  <si>
    <r>
      <rPr>
        <sz val="8"/>
        <rFont val="Microsoft Sans Serif"/>
        <family val="2"/>
      </rPr>
      <t>285 d.2.11</t>
    </r>
  </si>
  <si>
    <r>
      <rPr>
        <sz val="8"/>
        <rFont val="Microsoft Sans Serif"/>
        <family val="2"/>
      </rPr>
      <t>Próba instalacji centralnego ogrzewania na gorąco z dokonaniem regulacji</t>
    </r>
  </si>
  <si>
    <r>
      <rPr>
        <b/>
        <sz val="8"/>
        <rFont val="Microsoft Sans Serif"/>
        <family val="2"/>
      </rPr>
      <t>2.12</t>
    </r>
  </si>
  <si>
    <r>
      <rPr>
        <b/>
        <sz val="8"/>
        <rFont val="Microsoft Sans Serif"/>
        <family val="2"/>
      </rPr>
      <t>45330000-9</t>
    </r>
  </si>
  <si>
    <r>
      <rPr>
        <sz val="8"/>
        <rFont val="Microsoft Sans Serif"/>
        <family val="2"/>
      </rPr>
      <t>286 d.2.12</t>
    </r>
  </si>
  <si>
    <r>
      <rPr>
        <sz val="8"/>
        <rFont val="Microsoft Sans Serif"/>
        <family val="2"/>
      </rPr>
      <t>287 d.2.12</t>
    </r>
  </si>
  <si>
    <r>
      <rPr>
        <sz val="8"/>
        <rFont val="Microsoft Sans Serif"/>
        <family val="2"/>
      </rPr>
      <t>288 d.2.12</t>
    </r>
  </si>
  <si>
    <r>
      <rPr>
        <sz val="8"/>
        <rFont val="Microsoft Sans Serif"/>
        <family val="2"/>
      </rPr>
      <t>289 d.2.12</t>
    </r>
  </si>
  <si>
    <r>
      <rPr>
        <sz val="8"/>
        <rFont val="Microsoft Sans Serif"/>
        <family val="2"/>
      </rPr>
      <t xml:space="preserve">290
</t>
    </r>
    <r>
      <rPr>
        <sz val="8"/>
        <rFont val="Microsoft Sans Serif"/>
        <family val="2"/>
      </rPr>
      <t>d.2.12</t>
    </r>
  </si>
  <si>
    <r>
      <rPr>
        <sz val="8"/>
        <rFont val="Microsoft Sans Serif"/>
        <family val="2"/>
      </rPr>
      <t>291 d.2.12</t>
    </r>
  </si>
  <si>
    <r>
      <rPr>
        <sz val="8"/>
        <rFont val="Microsoft Sans Serif"/>
        <family val="2"/>
      </rPr>
      <t>292 d.2.12</t>
    </r>
  </si>
  <si>
    <r>
      <rPr>
        <sz val="8"/>
        <rFont val="Microsoft Sans Serif"/>
        <family val="2"/>
      </rPr>
      <t>293 d.2.12</t>
    </r>
  </si>
  <si>
    <r>
      <rPr>
        <sz val="8"/>
        <rFont val="Microsoft Sans Serif"/>
        <family val="2"/>
      </rPr>
      <t>294 d.2.12</t>
    </r>
  </si>
  <si>
    <r>
      <rPr>
        <sz val="8"/>
        <rFont val="Microsoft Sans Serif"/>
        <family val="2"/>
      </rPr>
      <t xml:space="preserve">295
</t>
    </r>
    <r>
      <rPr>
        <sz val="8"/>
        <rFont val="Microsoft Sans Serif"/>
        <family val="2"/>
      </rPr>
      <t>d.2.12</t>
    </r>
  </si>
  <si>
    <r>
      <rPr>
        <sz val="8"/>
        <rFont val="Microsoft Sans Serif"/>
        <family val="2"/>
      </rPr>
      <t xml:space="preserve">Próba szczelności instalacji wodociągowych z rur z tworzyw
</t>
    </r>
    <r>
      <rPr>
        <sz val="8"/>
        <rFont val="Microsoft Sans Serif"/>
        <family val="2"/>
      </rPr>
      <t>sztucznych w budynkach mieszkalnych (rurociąg o śr. do 63 mm)</t>
    </r>
  </si>
  <si>
    <r>
      <rPr>
        <sz val="8"/>
        <rFont val="Microsoft Sans Serif"/>
        <family val="2"/>
      </rPr>
      <t xml:space="preserve">6
</t>
    </r>
    <r>
      <rPr>
        <sz val="8"/>
        <rFont val="Microsoft Sans Serif"/>
        <family val="2"/>
      </rPr>
      <t>Obmiar dodatkowy: ilość prób szczelności 1</t>
    </r>
  </si>
  <si>
    <r>
      <rPr>
        <sz val="8"/>
        <rFont val="Microsoft Sans Serif"/>
        <family val="2"/>
      </rPr>
      <t xml:space="preserve">m
</t>
    </r>
    <r>
      <rPr>
        <sz val="8"/>
        <rFont val="Microsoft Sans Serif"/>
        <family val="2"/>
      </rPr>
      <t>prób. prób.</t>
    </r>
  </si>
  <si>
    <r>
      <rPr>
        <sz val="8"/>
        <rFont val="Microsoft Sans Serif"/>
        <family val="2"/>
      </rPr>
      <t xml:space="preserve">6,000
</t>
    </r>
    <r>
      <rPr>
        <sz val="8"/>
        <rFont val="Microsoft Sans Serif"/>
        <family val="2"/>
      </rPr>
      <t>1,000</t>
    </r>
  </si>
  <si>
    <r>
      <rPr>
        <b/>
        <sz val="8"/>
        <rFont val="Microsoft Sans Serif"/>
        <family val="2"/>
      </rPr>
      <t>2.13</t>
    </r>
  </si>
  <si>
    <r>
      <rPr>
        <sz val="8"/>
        <rFont val="Microsoft Sans Serif"/>
        <family val="2"/>
      </rPr>
      <t>296 d.2.13</t>
    </r>
  </si>
  <si>
    <r>
      <rPr>
        <sz val="8"/>
        <rFont val="Microsoft Sans Serif"/>
        <family val="2"/>
      </rPr>
      <t xml:space="preserve">297
</t>
    </r>
    <r>
      <rPr>
        <sz val="8"/>
        <rFont val="Microsoft Sans Serif"/>
        <family val="2"/>
      </rPr>
      <t>d.2.13</t>
    </r>
  </si>
  <si>
    <r>
      <rPr>
        <sz val="8"/>
        <rFont val="Microsoft Sans Serif"/>
        <family val="2"/>
      </rPr>
      <t xml:space="preserve">KNNR 5 0410-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</si>
  <si>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Wentylatory sufitowe</t>
    </r>
  </si>
  <si>
    <r>
      <rPr>
        <sz val="8"/>
        <rFont val="Microsoft Sans Serif"/>
        <family val="2"/>
      </rPr>
      <t>298 d.2.13</t>
    </r>
  </si>
  <si>
    <r>
      <rPr>
        <sz val="8"/>
        <rFont val="Microsoft Sans Serif"/>
        <family val="2"/>
      </rPr>
      <t>Montaż agregatu zewnętrznego o mocy 2,5 kW</t>
    </r>
  </si>
  <si>
    <r>
      <rPr>
        <sz val="8"/>
        <rFont val="Microsoft Sans Serif"/>
        <family val="2"/>
      </rPr>
      <t>299 d.2.13</t>
    </r>
  </si>
  <si>
    <r>
      <rPr>
        <sz val="8"/>
        <rFont val="Microsoft Sans Serif"/>
        <family val="2"/>
      </rPr>
      <t>Montaż jednostki wewnętrznej</t>
    </r>
  </si>
  <si>
    <r>
      <rPr>
        <sz val="8"/>
        <rFont val="Microsoft Sans Serif"/>
        <family val="2"/>
      </rPr>
      <t>300 d.2.13</t>
    </r>
  </si>
  <si>
    <r>
      <rPr>
        <sz val="8"/>
        <rFont val="Microsoft Sans Serif"/>
        <family val="2"/>
      </rPr>
      <t>301 d.2.13</t>
    </r>
  </si>
  <si>
    <r>
      <rPr>
        <sz val="8"/>
        <rFont val="Microsoft Sans Serif"/>
        <family val="2"/>
      </rPr>
      <t xml:space="preserve">302
</t>
    </r>
    <r>
      <rPr>
        <sz val="8"/>
        <rFont val="Microsoft Sans Serif"/>
        <family val="2"/>
      </rPr>
      <t>d.2.13</t>
    </r>
  </si>
  <si>
    <r>
      <rPr>
        <sz val="8"/>
        <rFont val="Microsoft Sans Serif"/>
        <family val="2"/>
      </rPr>
      <t xml:space="preserve">Rurociągi z PVCo śr. zewnętrznej 32 mm łączone metodą klejenia,
</t>
    </r>
    <r>
      <rPr>
        <sz val="8"/>
        <rFont val="Microsoft Sans Serif"/>
        <family val="2"/>
      </rPr>
      <t>na ścianach w budynkach niemieszkalnych (instalacja odprowadzania skroplin)</t>
    </r>
  </si>
  <si>
    <r>
      <rPr>
        <sz val="8"/>
        <rFont val="Microsoft Sans Serif"/>
        <family val="2"/>
      </rPr>
      <t>303 d.2.13</t>
    </r>
  </si>
  <si>
    <r>
      <rPr>
        <b/>
        <sz val="8"/>
        <rFont val="Microsoft Sans Serif"/>
        <family val="2"/>
      </rPr>
      <t>2.14</t>
    </r>
  </si>
  <si>
    <r>
      <rPr>
        <b/>
        <sz val="8"/>
        <rFont val="Microsoft Sans Serif"/>
        <family val="2"/>
      </rPr>
      <t>45310000-3</t>
    </r>
  </si>
  <si>
    <r>
      <rPr>
        <b/>
        <sz val="8"/>
        <rFont val="Microsoft Sans Serif"/>
        <family val="2"/>
      </rPr>
      <t>2.14.1</t>
    </r>
  </si>
  <si>
    <r>
      <rPr>
        <b/>
        <sz val="8"/>
        <rFont val="Microsoft Sans Serif"/>
        <family val="2"/>
      </rPr>
      <t>Rozdzielnica</t>
    </r>
  </si>
  <si>
    <r>
      <rPr>
        <sz val="8"/>
        <rFont val="Microsoft Sans Serif"/>
        <family val="2"/>
      </rPr>
      <t xml:space="preserve">304 d.2.14.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</si>
  <si>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>Montaż przyścienny rozdzielnic, szaf, pulpitów, tablic przekaźnikowych i nastawczych o masie do 50 kg - Rozdzielnica RW</t>
    </r>
  </si>
  <si>
    <r>
      <rPr>
        <sz val="8"/>
        <rFont val="Microsoft Sans Serif"/>
        <family val="2"/>
      </rPr>
      <t xml:space="preserve">305 d.2.14.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</si>
  <si>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KNR 5-08
</t>
    </r>
    <r>
      <rPr>
        <sz val="8"/>
        <rFont val="Microsoft Sans Serif"/>
        <family val="2"/>
      </rPr>
      <t>0312-16</t>
    </r>
  </si>
  <si>
    <r>
      <rPr>
        <sz val="8"/>
        <rFont val="Microsoft Sans Serif"/>
        <family val="2"/>
      </rPr>
      <t>Montaż na gotowym podłożu podstaw bezpiecznikowych kpl. mocy 3-biegunowych z podłączeniem - Rozłącznik bezpiecznikowy 25 gG</t>
    </r>
  </si>
  <si>
    <r>
      <rPr>
        <b/>
        <sz val="8"/>
        <rFont val="Microsoft Sans Serif"/>
        <family val="2"/>
      </rPr>
      <t>2.14.2</t>
    </r>
  </si>
  <si>
    <r>
      <rPr>
        <b/>
        <sz val="8"/>
        <rFont val="Microsoft Sans Serif"/>
        <family val="2"/>
      </rPr>
      <t>WLZ</t>
    </r>
  </si>
  <si>
    <r>
      <rPr>
        <sz val="8"/>
        <rFont val="Microsoft Sans Serif"/>
        <family val="2"/>
      </rPr>
      <t xml:space="preserve">306 d.2.14.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</si>
  <si>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307 d.2.14.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</si>
  <si>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308 d.2.14.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</si>
  <si>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309 d.2.14.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</si>
  <si>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310 d.2.14.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</si>
  <si>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5 0713-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</si>
  <si>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Układanie kabli o masie do 0.5 kg/m w rurach, pustakach lub kanałach zamkniętych - N2XH 5x6mm2</t>
    </r>
  </si>
  <si>
    <r>
      <rPr>
        <sz val="8"/>
        <rFont val="Microsoft Sans Serif"/>
        <family val="2"/>
      </rPr>
      <t>2 + 8 + 2</t>
    </r>
  </si>
  <si>
    <r>
      <rPr>
        <sz val="8"/>
        <rFont val="Microsoft Sans Serif"/>
        <family val="2"/>
      </rPr>
      <t xml:space="preserve">311
</t>
    </r>
    <r>
      <rPr>
        <sz val="8"/>
        <rFont val="Microsoft Sans Serif"/>
        <family val="2"/>
      </rPr>
      <t xml:space="preserve">d.2.14.
</t>
    </r>
    <r>
      <rPr>
        <sz val="8"/>
        <rFont val="Microsoft Sans Serif"/>
        <family val="2"/>
      </rPr>
      <t>2</t>
    </r>
  </si>
  <si>
    <r>
      <rPr>
        <b/>
        <sz val="8"/>
        <rFont val="Microsoft Sans Serif"/>
        <family val="2"/>
      </rPr>
      <t>2.14.3</t>
    </r>
  </si>
  <si>
    <r>
      <rPr>
        <sz val="8"/>
        <rFont val="Microsoft Sans Serif"/>
        <family val="2"/>
      </rPr>
      <t xml:space="preserve">312 d.2.14.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</si>
  <si>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313 d.2.14.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</si>
  <si>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>30 + 99 + 30</t>
    </r>
  </si>
  <si>
    <r>
      <rPr>
        <sz val="8"/>
        <rFont val="Microsoft Sans Serif"/>
        <family val="2"/>
      </rPr>
      <t xml:space="preserve">314 d.2.14.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</si>
  <si>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>Przewody kabelkowe n.t. w powłoce polwinitowej (łączny przekrój żył do 6-Cu/12-Al mm2) mocowane paskami lub klamerkami na przygotowanym podłożu - YDYp 3x1,5mm2</t>
    </r>
  </si>
  <si>
    <r>
      <rPr>
        <sz val="8"/>
        <rFont val="Microsoft Sans Serif"/>
        <family val="2"/>
      </rPr>
      <t xml:space="preserve">315 d.2.14.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</si>
  <si>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>Przewody kabelkowe n.t. w powłoce polwinitowej (łączny przekrój żył do 6-Cu/12-Al mm2) mocowane paskami lub klamerkami na przygotowanym podłożu - YDYp 3x2,5mm2</t>
    </r>
  </si>
  <si>
    <r>
      <rPr>
        <sz val="8"/>
        <rFont val="Microsoft Sans Serif"/>
        <family val="2"/>
      </rPr>
      <t>11 * 9</t>
    </r>
  </si>
  <si>
    <r>
      <rPr>
        <sz val="8"/>
        <rFont val="Microsoft Sans Serif"/>
        <family val="2"/>
      </rPr>
      <t xml:space="preserve">316
</t>
    </r>
    <r>
      <rPr>
        <sz val="8"/>
        <rFont val="Microsoft Sans Serif"/>
        <family val="2"/>
      </rPr>
      <t xml:space="preserve">d.2.14.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</si>
  <si>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Przewody kabelkowe n.t. w powłoce polwinitowej (łączny przekrój
</t>
    </r>
    <r>
      <rPr>
        <sz val="8"/>
        <rFont val="Microsoft Sans Serif"/>
        <family val="2"/>
      </rPr>
      <t>żył do 6-Cu/12-Al mm2) mocowane paskami lub klamerkami na przygotowanym podłożu - YKY 3x2,5mm2</t>
    </r>
  </si>
  <si>
    <r>
      <rPr>
        <sz val="8"/>
        <rFont val="Microsoft Sans Serif"/>
        <family val="2"/>
      </rPr>
      <t xml:space="preserve">317 d.2.14.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</si>
  <si>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KNNR 5 0206-
</t>
    </r>
    <r>
      <rPr>
        <sz val="8"/>
        <rFont val="Microsoft Sans Serif"/>
        <family val="2"/>
      </rPr>
      <t xml:space="preserve">04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</si>
  <si>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Przewody kabelkowe o łącznym przekroju żył do 7.5 mm2 układane n.t. na podłożu innym niż betonowe - Kabel grzejny</t>
    </r>
  </si>
  <si>
    <r>
      <rPr>
        <sz val="8"/>
        <rFont val="Microsoft Sans Serif"/>
        <family val="2"/>
      </rPr>
      <t xml:space="preserve">318 d.2.14.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</si>
  <si>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319 d.2.14.
</t>
    </r>
    <r>
      <rPr>
        <sz val="8"/>
        <rFont val="Microsoft Sans Serif"/>
        <family val="2"/>
      </rPr>
      <t>3</t>
    </r>
  </si>
  <si>
    <r>
      <rPr>
        <b/>
        <sz val="8"/>
        <rFont val="Microsoft Sans Serif"/>
        <family val="2"/>
      </rPr>
      <t>2.14.4</t>
    </r>
  </si>
  <si>
    <r>
      <rPr>
        <sz val="8"/>
        <rFont val="Microsoft Sans Serif"/>
        <family val="2"/>
      </rPr>
      <t xml:space="preserve">320 d.2.14.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</si>
  <si>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321 d.2.14.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</si>
  <si>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322 d.2.14.
</t>
    </r>
    <r>
      <rPr>
        <sz val="8"/>
        <rFont val="Microsoft Sans Serif"/>
        <family val="2"/>
      </rPr>
      <t>4</t>
    </r>
  </si>
  <si>
    <r>
      <rPr>
        <b/>
        <sz val="8"/>
        <rFont val="Microsoft Sans Serif"/>
        <family val="2"/>
      </rPr>
      <t>2.14.5</t>
    </r>
  </si>
  <si>
    <r>
      <rPr>
        <sz val="8"/>
        <rFont val="Microsoft Sans Serif"/>
        <family val="2"/>
      </rPr>
      <t xml:space="preserve">323 d.2.14.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</si>
  <si>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1 + 2 + 4 + 5</t>
    </r>
  </si>
  <si>
    <r>
      <rPr>
        <sz val="8"/>
        <rFont val="Microsoft Sans Serif"/>
        <family val="2"/>
      </rPr>
      <t xml:space="preserve">324 d.2.14.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</si>
  <si>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poz.323</t>
    </r>
  </si>
  <si>
    <r>
      <rPr>
        <sz val="8"/>
        <rFont val="Microsoft Sans Serif"/>
        <family val="2"/>
      </rPr>
      <t xml:space="preserve">325
</t>
    </r>
    <r>
      <rPr>
        <sz val="8"/>
        <rFont val="Microsoft Sans Serif"/>
        <family val="2"/>
      </rPr>
      <t xml:space="preserve">d.2.14.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</si>
  <si>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 xml:space="preserve">Puszki z tworzywa sztucznego o wym. 75x75 mm o 3 wylotach dla
</t>
    </r>
    <r>
      <rPr>
        <sz val="8"/>
        <rFont val="Microsoft Sans Serif"/>
        <family val="2"/>
      </rPr>
      <t>przewodów o przekroju do 2.5 mm2 - Puszka przyłączeniowa dla kuchenki elektrycznej</t>
    </r>
  </si>
  <si>
    <r>
      <rPr>
        <sz val="8"/>
        <rFont val="Microsoft Sans Serif"/>
        <family val="2"/>
      </rPr>
      <t xml:space="preserve">326 d.2.14.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</si>
  <si>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 xml:space="preserve">327 d.2.14.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</si>
  <si>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 xml:space="preserve">328 d.2.14.
</t>
    </r>
    <r>
      <rPr>
        <sz val="8"/>
        <rFont val="Microsoft Sans Serif"/>
        <family val="2"/>
      </rPr>
      <t>5</t>
    </r>
  </si>
  <si>
    <r>
      <rPr>
        <b/>
        <sz val="8"/>
        <rFont val="Microsoft Sans Serif"/>
        <family val="2"/>
      </rPr>
      <t>2.14.6</t>
    </r>
  </si>
  <si>
    <r>
      <rPr>
        <sz val="8"/>
        <rFont val="Microsoft Sans Serif"/>
        <family val="2"/>
      </rPr>
      <t xml:space="preserve">329 d.2.14.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</si>
  <si>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>5 + 4 + 5 + 1 + 1</t>
    </r>
  </si>
  <si>
    <r>
      <rPr>
        <sz val="8"/>
        <rFont val="Microsoft Sans Serif"/>
        <family val="2"/>
      </rPr>
      <t xml:space="preserve">330
</t>
    </r>
    <r>
      <rPr>
        <sz val="8"/>
        <rFont val="Microsoft Sans Serif"/>
        <family val="2"/>
      </rPr>
      <t xml:space="preserve">d.2.14.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</si>
  <si>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Przewody instalacji odgromowej nienaprężane poziome
</t>
    </r>
    <r>
      <rPr>
        <sz val="8"/>
        <rFont val="Microsoft Sans Serif"/>
        <family val="2"/>
      </rPr>
      <t>mocowane na wspornikach klejonych - Zwody poziome</t>
    </r>
  </si>
  <si>
    <r>
      <rPr>
        <sz val="8"/>
        <rFont val="Microsoft Sans Serif"/>
        <family val="2"/>
      </rPr>
      <t>6 + 4 + 6</t>
    </r>
  </si>
  <si>
    <r>
      <rPr>
        <sz val="8"/>
        <rFont val="Microsoft Sans Serif"/>
        <family val="2"/>
      </rPr>
      <t xml:space="preserve">331 d.2.14.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</si>
  <si>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332 d.2.14.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</si>
  <si>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333 d.2.14.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</si>
  <si>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>Złącza kontrolne w instalacji odgromowej lub przewodach wyrównawczych - połączenie pręt-płaskownik</t>
    </r>
  </si>
  <si>
    <r>
      <rPr>
        <sz val="8"/>
        <rFont val="Microsoft Sans Serif"/>
        <family val="2"/>
      </rPr>
      <t xml:space="preserve">334 d.2.14.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</si>
  <si>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335 d.2.14.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</si>
  <si>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>Aparaty elektryczne o masie do 5 kg - Szyna wyrównawcza SWP</t>
    </r>
  </si>
  <si>
    <r>
      <rPr>
        <sz val="8"/>
        <rFont val="Microsoft Sans Serif"/>
        <family val="2"/>
      </rPr>
      <t xml:space="preserve">336 d.2.14.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</si>
  <si>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337 d.2.14.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</si>
  <si>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338 d.2.14.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</si>
  <si>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339
</t>
    </r>
    <r>
      <rPr>
        <sz val="8"/>
        <rFont val="Microsoft Sans Serif"/>
        <family val="2"/>
      </rPr>
      <t xml:space="preserve">d.2.14.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</si>
  <si>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340 d.2.14.
</t>
    </r>
    <r>
      <rPr>
        <sz val="8"/>
        <rFont val="Microsoft Sans Serif"/>
        <family val="2"/>
      </rPr>
      <t>6</t>
    </r>
  </si>
  <si>
    <r>
      <rPr>
        <b/>
        <sz val="8"/>
        <rFont val="Microsoft Sans Serif"/>
        <family val="2"/>
      </rPr>
      <t>ROBOTY ZIEMNE</t>
    </r>
  </si>
  <si>
    <r>
      <rPr>
        <b/>
        <sz val="8"/>
        <rFont val="Microsoft Sans Serif"/>
        <family val="2"/>
      </rPr>
      <t>45262400-5</t>
    </r>
  </si>
  <si>
    <r>
      <rPr>
        <b/>
        <sz val="8"/>
        <rFont val="Microsoft Sans Serif"/>
        <family val="2"/>
      </rPr>
      <t>KONSTRUKCJE STALOWA</t>
    </r>
  </si>
  <si>
    <r>
      <rPr>
        <sz val="8"/>
        <rFont val="Microsoft Sans Serif"/>
        <family val="2"/>
      </rPr>
      <t xml:space="preserve">KNR 2-05
</t>
    </r>
    <r>
      <rPr>
        <sz val="8"/>
        <rFont val="Microsoft Sans Serif"/>
        <family val="2"/>
      </rPr>
      <t xml:space="preserve">0124-04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</si>
  <si>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Dostawa i montaż konstrukcji stalowej</t>
    </r>
  </si>
  <si>
    <r>
      <rPr>
        <sz val="8"/>
        <rFont val="Microsoft Sans Serif"/>
        <family val="2"/>
      </rPr>
      <t>Oprawy oświetleniowe przykręcane (zwykłe) - Oprawa A.1</t>
    </r>
  </si>
  <si>
    <r>
      <rPr>
        <b/>
        <sz val="8"/>
        <rFont val="Microsoft Sans Serif"/>
        <family val="2"/>
      </rPr>
      <t>BUDYNEK GARAŻOWO - WARSZTATOWY</t>
    </r>
  </si>
  <si>
    <r>
      <rPr>
        <b/>
        <sz val="8"/>
        <rFont val="Microsoft Sans Serif"/>
        <family val="2"/>
      </rPr>
      <t>4.1</t>
    </r>
  </si>
  <si>
    <r>
      <rPr>
        <sz val="8"/>
        <rFont val="Microsoft Sans Serif"/>
        <family val="2"/>
      </rPr>
      <t>386 d.4.1</t>
    </r>
  </si>
  <si>
    <r>
      <rPr>
        <sz val="8"/>
        <rFont val="Microsoft Sans Serif"/>
        <family val="2"/>
      </rPr>
      <t>269 + 259</t>
    </r>
  </si>
  <si>
    <r>
      <rPr>
        <sz val="8"/>
        <rFont val="Microsoft Sans Serif"/>
        <family val="2"/>
      </rPr>
      <t>387 d.4.1</t>
    </r>
  </si>
  <si>
    <r>
      <rPr>
        <sz val="8"/>
        <rFont val="Microsoft Sans Serif"/>
        <family val="2"/>
      </rPr>
      <t>388 d.4.1</t>
    </r>
  </si>
  <si>
    <r>
      <rPr>
        <sz val="8"/>
        <rFont val="Microsoft Sans Serif"/>
        <family val="2"/>
      </rPr>
      <t>33,76 + 44,370</t>
    </r>
  </si>
  <si>
    <r>
      <rPr>
        <sz val="8"/>
        <rFont val="Microsoft Sans Serif"/>
        <family val="2"/>
      </rPr>
      <t>389 d.4.1</t>
    </r>
  </si>
  <si>
    <r>
      <rPr>
        <sz val="8"/>
        <rFont val="Microsoft Sans Serif"/>
        <family val="2"/>
      </rPr>
      <t xml:space="preserve">KNR AT-40 0421-02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</si>
  <si>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Ułożenie płyt termoizolacyjnych izolacji pionowej na sucho - oddylatowanie od istniejącego budynku</t>
    </r>
  </si>
  <si>
    <r>
      <rPr>
        <sz val="8"/>
        <rFont val="Microsoft Sans Serif"/>
        <family val="2"/>
      </rPr>
      <t xml:space="preserve">390
</t>
    </r>
    <r>
      <rPr>
        <sz val="8"/>
        <rFont val="Microsoft Sans Serif"/>
        <family val="2"/>
      </rPr>
      <t>d.4.1</t>
    </r>
  </si>
  <si>
    <r>
      <rPr>
        <sz val="8"/>
        <rFont val="Microsoft Sans Serif"/>
        <family val="2"/>
      </rPr>
      <t xml:space="preserve">Wywóz ziemi samochodami samowyładowczymi na odległość 10
</t>
    </r>
    <r>
      <rPr>
        <sz val="8"/>
        <rFont val="Microsoft Sans Serif"/>
        <family val="2"/>
      </rPr>
      <t>km grunt.kat. III</t>
    </r>
  </si>
  <si>
    <r>
      <rPr>
        <sz val="8"/>
        <rFont val="Microsoft Sans Serif"/>
        <family val="2"/>
      </rPr>
      <t>235,24 + 214,63</t>
    </r>
  </si>
  <si>
    <r>
      <rPr>
        <sz val="8"/>
        <rFont val="Microsoft Sans Serif"/>
        <family val="2"/>
      </rPr>
      <t>391 d.4.1</t>
    </r>
  </si>
  <si>
    <r>
      <rPr>
        <sz val="8"/>
        <rFont val="Microsoft Sans Serif"/>
        <family val="2"/>
      </rPr>
      <t>235,23 + 31</t>
    </r>
  </si>
  <si>
    <r>
      <rPr>
        <b/>
        <sz val="8"/>
        <rFont val="Microsoft Sans Serif"/>
        <family val="2"/>
      </rPr>
      <t>4.2</t>
    </r>
  </si>
  <si>
    <r>
      <rPr>
        <sz val="8"/>
        <rFont val="Microsoft Sans Serif"/>
        <family val="2"/>
      </rPr>
      <t>392 d.4.2</t>
    </r>
  </si>
  <si>
    <r>
      <rPr>
        <sz val="8"/>
        <rFont val="Microsoft Sans Serif"/>
        <family val="2"/>
      </rPr>
      <t>393 d.4.2</t>
    </r>
  </si>
  <si>
    <r>
      <rPr>
        <sz val="8"/>
        <rFont val="Microsoft Sans Serif"/>
        <family val="2"/>
      </rPr>
      <t xml:space="preserve">394
</t>
    </r>
    <r>
      <rPr>
        <sz val="8"/>
        <rFont val="Microsoft Sans Serif"/>
        <family val="2"/>
      </rPr>
      <t>d.4.2</t>
    </r>
  </si>
  <si>
    <r>
      <rPr>
        <sz val="8"/>
        <rFont val="Microsoft Sans Serif"/>
        <family val="2"/>
      </rPr>
      <t xml:space="preserve">KNR AT-13
</t>
    </r>
    <r>
      <rPr>
        <sz val="8"/>
        <rFont val="Microsoft Sans Serif"/>
        <family val="2"/>
      </rPr>
      <t>0105-08</t>
    </r>
  </si>
  <si>
    <r>
      <rPr>
        <sz val="8"/>
        <rFont val="Microsoft Sans Serif"/>
        <family val="2"/>
      </rPr>
      <t xml:space="preserve">Wykucie bruzd o szer. do 15 cm w ścianach - podłoże z cegły -
</t>
    </r>
    <r>
      <rPr>
        <sz val="8"/>
        <rFont val="Microsoft Sans Serif"/>
        <family val="2"/>
      </rPr>
      <t>gniazda pod nadproża</t>
    </r>
  </si>
  <si>
    <r>
      <rPr>
        <sz val="8"/>
        <rFont val="Microsoft Sans Serif"/>
        <family val="2"/>
      </rPr>
      <t>395 d.4.2</t>
    </r>
  </si>
  <si>
    <r>
      <rPr>
        <sz val="8"/>
        <rFont val="Microsoft Sans Serif"/>
        <family val="2"/>
      </rPr>
      <t>396 d.4.2</t>
    </r>
  </si>
  <si>
    <r>
      <rPr>
        <sz val="8"/>
        <rFont val="Microsoft Sans Serif"/>
        <family val="2"/>
      </rPr>
      <t>397 d.4.2</t>
    </r>
  </si>
  <si>
    <r>
      <rPr>
        <sz val="8"/>
        <rFont val="Microsoft Sans Serif"/>
        <family val="2"/>
      </rPr>
      <t xml:space="preserve">398
</t>
    </r>
    <r>
      <rPr>
        <sz val="8"/>
        <rFont val="Microsoft Sans Serif"/>
        <family val="2"/>
      </rPr>
      <t>d.4.2</t>
    </r>
  </si>
  <si>
    <r>
      <rPr>
        <b/>
        <sz val="8"/>
        <rFont val="Microsoft Sans Serif"/>
        <family val="2"/>
      </rPr>
      <t>4.3</t>
    </r>
  </si>
  <si>
    <r>
      <rPr>
        <sz val="8"/>
        <rFont val="Microsoft Sans Serif"/>
        <family val="2"/>
      </rPr>
      <t>399 d.4.3</t>
    </r>
  </si>
  <si>
    <r>
      <rPr>
        <sz val="8"/>
        <rFont val="Microsoft Sans Serif"/>
        <family val="2"/>
      </rPr>
      <t>4,45 + 3,67</t>
    </r>
  </si>
  <si>
    <r>
      <rPr>
        <sz val="8"/>
        <rFont val="Microsoft Sans Serif"/>
        <family val="2"/>
      </rPr>
      <t>400 d.4.3</t>
    </r>
  </si>
  <si>
    <r>
      <rPr>
        <sz val="8"/>
        <rFont val="Microsoft Sans Serif"/>
        <family val="2"/>
      </rPr>
      <t>44,50 + 36,70</t>
    </r>
  </si>
  <si>
    <r>
      <rPr>
        <sz val="8"/>
        <rFont val="Microsoft Sans Serif"/>
        <family val="2"/>
      </rPr>
      <t>401 d.4.3</t>
    </r>
  </si>
  <si>
    <r>
      <rPr>
        <sz val="8"/>
        <rFont val="Microsoft Sans Serif"/>
        <family val="2"/>
      </rPr>
      <t>0,646 + 0,332</t>
    </r>
  </si>
  <si>
    <r>
      <rPr>
        <sz val="8"/>
        <rFont val="Microsoft Sans Serif"/>
        <family val="2"/>
      </rPr>
      <t xml:space="preserve">402
</t>
    </r>
    <r>
      <rPr>
        <sz val="8"/>
        <rFont val="Microsoft Sans Serif"/>
        <family val="2"/>
      </rPr>
      <t>d.4.3</t>
    </r>
  </si>
  <si>
    <r>
      <rPr>
        <sz val="8"/>
        <rFont val="Microsoft Sans Serif"/>
        <family val="2"/>
      </rPr>
      <t xml:space="preserve">Skucie nierówności betonu przy głębokości skucia do 1 cm na
</t>
    </r>
    <r>
      <rPr>
        <sz val="8"/>
        <rFont val="Microsoft Sans Serif"/>
        <family val="2"/>
      </rPr>
      <t>ścianach lub podłogach</t>
    </r>
  </si>
  <si>
    <r>
      <rPr>
        <sz val="8"/>
        <rFont val="Microsoft Sans Serif"/>
        <family val="2"/>
      </rPr>
      <t>0,36 + 0,36</t>
    </r>
  </si>
  <si>
    <r>
      <rPr>
        <sz val="8"/>
        <rFont val="Microsoft Sans Serif"/>
        <family val="2"/>
      </rPr>
      <t>403 d.4.3</t>
    </r>
  </si>
  <si>
    <r>
      <rPr>
        <sz val="8"/>
        <rFont val="Microsoft Sans Serif"/>
        <family val="2"/>
      </rPr>
      <t>8 + 8</t>
    </r>
  </si>
  <si>
    <r>
      <rPr>
        <sz val="8"/>
        <rFont val="Microsoft Sans Serif"/>
        <family val="2"/>
      </rPr>
      <t>404 d.4.3</t>
    </r>
  </si>
  <si>
    <r>
      <rPr>
        <sz val="8"/>
        <rFont val="Microsoft Sans Serif"/>
        <family val="2"/>
      </rPr>
      <t>405 d.4.3</t>
    </r>
  </si>
  <si>
    <r>
      <rPr>
        <sz val="8"/>
        <rFont val="Microsoft Sans Serif"/>
        <family val="2"/>
      </rPr>
      <t>13,34 + 7,41</t>
    </r>
  </si>
  <si>
    <r>
      <rPr>
        <sz val="8"/>
        <rFont val="Microsoft Sans Serif"/>
        <family val="2"/>
      </rPr>
      <t>406 d.4.3</t>
    </r>
  </si>
  <si>
    <r>
      <rPr>
        <sz val="8"/>
        <rFont val="Microsoft Sans Serif"/>
        <family val="2"/>
      </rPr>
      <t>Stopy fundamentowe prostokątne o objętości do 1.5 m3 w deskowaniu - transport betonu pompą, pozostałych materiałów wyciągiem</t>
    </r>
  </si>
  <si>
    <r>
      <rPr>
        <sz val="8"/>
        <rFont val="Microsoft Sans Serif"/>
        <family val="2"/>
      </rPr>
      <t>407 d.4.3</t>
    </r>
  </si>
  <si>
    <r>
      <rPr>
        <sz val="8"/>
        <rFont val="Microsoft Sans Serif"/>
        <family val="2"/>
      </rPr>
      <t xml:space="preserve">KNR 0-20
</t>
    </r>
    <r>
      <rPr>
        <sz val="8"/>
        <rFont val="Microsoft Sans Serif"/>
        <family val="2"/>
      </rPr>
      <t xml:space="preserve">0267-01 0267-
</t>
    </r>
    <r>
      <rPr>
        <sz val="8"/>
        <rFont val="Microsoft Sans Serif"/>
        <family val="2"/>
      </rPr>
      <t xml:space="preserve">03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</si>
  <si>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Ściany betonowe o gr. 25 cm i wys. do 4 m w deskowaniu (transport betonu pompą)</t>
    </r>
  </si>
  <si>
    <r>
      <rPr>
        <sz val="8"/>
        <rFont val="Microsoft Sans Serif"/>
        <family val="2"/>
      </rPr>
      <t>44,48 + 34,58</t>
    </r>
  </si>
  <si>
    <r>
      <rPr>
        <sz val="8"/>
        <rFont val="Microsoft Sans Serif"/>
        <family val="2"/>
      </rPr>
      <t>408 d.4.3</t>
    </r>
  </si>
  <si>
    <r>
      <rPr>
        <sz val="8"/>
        <rFont val="Microsoft Sans Serif"/>
        <family val="2"/>
      </rPr>
      <t>201,5 + 123,64</t>
    </r>
  </si>
  <si>
    <r>
      <rPr>
        <sz val="8"/>
        <rFont val="Microsoft Sans Serif"/>
        <family val="2"/>
      </rPr>
      <t>409 d.4.3</t>
    </r>
  </si>
  <si>
    <r>
      <rPr>
        <sz val="8"/>
        <rFont val="Microsoft Sans Serif"/>
        <family val="2"/>
      </rPr>
      <t>410 d.4.3</t>
    </r>
  </si>
  <si>
    <r>
      <rPr>
        <sz val="8"/>
        <rFont val="Microsoft Sans Serif"/>
        <family val="2"/>
      </rPr>
      <t>37,80 + 34,58</t>
    </r>
  </si>
  <si>
    <r>
      <rPr>
        <b/>
        <sz val="8"/>
        <rFont val="Microsoft Sans Serif"/>
        <family val="2"/>
      </rPr>
      <t>4.4</t>
    </r>
  </si>
  <si>
    <r>
      <rPr>
        <sz val="8"/>
        <rFont val="Microsoft Sans Serif"/>
        <family val="2"/>
      </rPr>
      <t>411 d.4.4</t>
    </r>
  </si>
  <si>
    <r>
      <rPr>
        <sz val="8"/>
        <rFont val="Microsoft Sans Serif"/>
        <family val="2"/>
      </rPr>
      <t>42 + 51</t>
    </r>
  </si>
  <si>
    <r>
      <rPr>
        <sz val="8"/>
        <rFont val="Microsoft Sans Serif"/>
        <family val="2"/>
      </rPr>
      <t xml:space="preserve">412
</t>
    </r>
    <r>
      <rPr>
        <sz val="8"/>
        <rFont val="Microsoft Sans Serif"/>
        <family val="2"/>
      </rPr>
      <t>d.4.4</t>
    </r>
  </si>
  <si>
    <r>
      <rPr>
        <sz val="8"/>
        <rFont val="Microsoft Sans Serif"/>
        <family val="2"/>
      </rPr>
      <t>4 + 2</t>
    </r>
  </si>
  <si>
    <r>
      <rPr>
        <sz val="8"/>
        <rFont val="Microsoft Sans Serif"/>
        <family val="2"/>
      </rPr>
      <t>413 d.4.4</t>
    </r>
  </si>
  <si>
    <r>
      <rPr>
        <sz val="8"/>
        <rFont val="Microsoft Sans Serif"/>
        <family val="2"/>
      </rPr>
      <t>10,5 + 12,75</t>
    </r>
  </si>
  <si>
    <r>
      <rPr>
        <sz val="8"/>
        <rFont val="Microsoft Sans Serif"/>
        <family val="2"/>
      </rPr>
      <t>414 d.4.4</t>
    </r>
  </si>
  <si>
    <r>
      <rPr>
        <b/>
        <sz val="8"/>
        <rFont val="Microsoft Sans Serif"/>
        <family val="2"/>
      </rPr>
      <t>4.5</t>
    </r>
  </si>
  <si>
    <r>
      <rPr>
        <b/>
        <sz val="8"/>
        <rFont val="Microsoft Sans Serif"/>
        <family val="2"/>
      </rPr>
      <t>ELEMENTY ŻELBETOWE</t>
    </r>
  </si>
  <si>
    <r>
      <rPr>
        <sz val="8"/>
        <rFont val="Microsoft Sans Serif"/>
        <family val="2"/>
      </rPr>
      <t>415 d.4.5</t>
    </r>
  </si>
  <si>
    <r>
      <rPr>
        <sz val="8"/>
        <rFont val="Microsoft Sans Serif"/>
        <family val="2"/>
      </rPr>
      <t>1,334 + 1,163</t>
    </r>
  </si>
  <si>
    <r>
      <rPr>
        <sz val="8"/>
        <rFont val="Microsoft Sans Serif"/>
        <family val="2"/>
      </rPr>
      <t xml:space="preserve">416
</t>
    </r>
    <r>
      <rPr>
        <sz val="8"/>
        <rFont val="Microsoft Sans Serif"/>
        <family val="2"/>
      </rPr>
      <t>d.4.5</t>
    </r>
  </si>
  <si>
    <r>
      <rPr>
        <sz val="8"/>
        <rFont val="Microsoft Sans Serif"/>
        <family val="2"/>
      </rPr>
      <t xml:space="preserve">Przygotowanie i montaż zbrojenia konstrukcji monolitycznych
</t>
    </r>
    <r>
      <rPr>
        <sz val="8"/>
        <rFont val="Microsoft Sans Serif"/>
        <family val="2"/>
      </rPr>
      <t>budowli - rama żelbetowa</t>
    </r>
  </si>
  <si>
    <r>
      <rPr>
        <sz val="8"/>
        <rFont val="Microsoft Sans Serif"/>
        <family val="2"/>
      </rPr>
      <t>417 d.4.5</t>
    </r>
  </si>
  <si>
    <r>
      <rPr>
        <sz val="8"/>
        <rFont val="Microsoft Sans Serif"/>
        <family val="2"/>
      </rPr>
      <t xml:space="preserve">TZKNBK XXIV 2201-01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</si>
  <si>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Osadzenie marek stalowych</t>
    </r>
  </si>
  <si>
    <r>
      <rPr>
        <sz val="8"/>
        <rFont val="Microsoft Sans Serif"/>
        <family val="2"/>
      </rPr>
      <t>kg</t>
    </r>
  </si>
  <si>
    <r>
      <rPr>
        <sz val="8"/>
        <rFont val="Microsoft Sans Serif"/>
        <family val="2"/>
      </rPr>
      <t>123,81 + 87,20</t>
    </r>
  </si>
  <si>
    <r>
      <rPr>
        <sz val="8"/>
        <rFont val="Microsoft Sans Serif"/>
        <family val="2"/>
      </rPr>
      <t>418 d.4.5</t>
    </r>
  </si>
  <si>
    <r>
      <rPr>
        <sz val="8"/>
        <rFont val="Microsoft Sans Serif"/>
        <family val="2"/>
      </rPr>
      <t>2,04 + 2,04</t>
    </r>
  </si>
  <si>
    <r>
      <rPr>
        <sz val="8"/>
        <rFont val="Microsoft Sans Serif"/>
        <family val="2"/>
      </rPr>
      <t>419 d.4.5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</si>
  <si>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 xml:space="preserve">0247-03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</si>
  <si>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Rama żelbetowa w deskowaniu</t>
    </r>
  </si>
  <si>
    <r>
      <rPr>
        <sz val="8"/>
        <rFont val="Microsoft Sans Serif"/>
        <family val="2"/>
      </rPr>
      <t>420 d.4.5</t>
    </r>
  </si>
  <si>
    <r>
      <rPr>
        <sz val="8"/>
        <rFont val="Microsoft Sans Serif"/>
        <family val="2"/>
      </rPr>
      <t>15,75 + 10,42</t>
    </r>
  </si>
  <si>
    <r>
      <rPr>
        <b/>
        <sz val="8"/>
        <rFont val="Microsoft Sans Serif"/>
        <family val="2"/>
      </rPr>
      <t>4.6</t>
    </r>
  </si>
  <si>
    <r>
      <rPr>
        <sz val="8"/>
        <rFont val="Microsoft Sans Serif"/>
        <family val="2"/>
      </rPr>
      <t>421 d.4.6</t>
    </r>
  </si>
  <si>
    <r>
      <rPr>
        <sz val="8"/>
        <rFont val="Microsoft Sans Serif"/>
        <family val="2"/>
      </rPr>
      <t xml:space="preserve">KNKRB 1 0221
</t>
    </r>
    <r>
      <rPr>
        <sz val="8"/>
        <rFont val="Microsoft Sans Serif"/>
        <family val="2"/>
      </rPr>
      <t xml:space="preserve">-01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</si>
  <si>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Dogęszczenie gruntu rodzimego E2&gt;60MPa</t>
    </r>
  </si>
  <si>
    <r>
      <rPr>
        <sz val="8"/>
        <rFont val="Microsoft Sans Serif"/>
        <family val="2"/>
      </rPr>
      <t>240 + 220,2</t>
    </r>
  </si>
  <si>
    <r>
      <rPr>
        <sz val="8"/>
        <rFont val="Microsoft Sans Serif"/>
        <family val="2"/>
      </rPr>
      <t>422 d.4.6</t>
    </r>
  </si>
  <si>
    <r>
      <rPr>
        <sz val="8"/>
        <rFont val="Microsoft Sans Serif"/>
        <family val="2"/>
      </rPr>
      <t xml:space="preserve">KNNR 6 0106-
</t>
    </r>
    <r>
      <rPr>
        <sz val="8"/>
        <rFont val="Microsoft Sans Serif"/>
        <family val="2"/>
      </rPr>
      <t>06</t>
    </r>
  </si>
  <si>
    <r>
      <rPr>
        <sz val="8"/>
        <rFont val="Microsoft Sans Serif"/>
        <family val="2"/>
      </rPr>
      <t xml:space="preserve">Warstwy odcinające zagęszczane mechanicznie o grubości 15 cm
</t>
    </r>
    <r>
      <rPr>
        <sz val="8"/>
        <rFont val="Microsoft Sans Serif"/>
        <family val="2"/>
      </rPr>
      <t>- podbudowa z piasku zagęszczana mechanicznie E2&gt;120Mpa Krotność = 4</t>
    </r>
  </si>
  <si>
    <r>
      <rPr>
        <sz val="8"/>
        <rFont val="Microsoft Sans Serif"/>
        <family val="2"/>
      </rPr>
      <t>423 d.4.6</t>
    </r>
  </si>
  <si>
    <r>
      <rPr>
        <sz val="8"/>
        <rFont val="Microsoft Sans Serif"/>
        <family val="2"/>
      </rPr>
      <t>24 + 22,02</t>
    </r>
  </si>
  <si>
    <r>
      <rPr>
        <sz val="8"/>
        <rFont val="Microsoft Sans Serif"/>
        <family val="2"/>
      </rPr>
      <t>424 d.4.6</t>
    </r>
  </si>
  <si>
    <r>
      <rPr>
        <sz val="8"/>
        <rFont val="Microsoft Sans Serif"/>
        <family val="2"/>
      </rPr>
      <t>KNNR-W 2 W0601-01</t>
    </r>
  </si>
  <si>
    <r>
      <rPr>
        <sz val="8"/>
        <rFont val="Microsoft Sans Serif"/>
        <family val="2"/>
      </rPr>
      <t>Izolacja z folii polietylenowej pozioma podposadzkowa Krotność = 2</t>
    </r>
  </si>
  <si>
    <r>
      <rPr>
        <sz val="8"/>
        <rFont val="Microsoft Sans Serif"/>
        <family val="2"/>
      </rPr>
      <t>425 d.4.6</t>
    </r>
  </si>
  <si>
    <r>
      <rPr>
        <sz val="8"/>
        <rFont val="Microsoft Sans Serif"/>
        <family val="2"/>
      </rPr>
      <t xml:space="preserve">KNR 2-02
</t>
    </r>
    <r>
      <rPr>
        <sz val="8"/>
        <rFont val="Microsoft Sans Serif"/>
        <family val="2"/>
      </rPr>
      <t xml:space="preserve">0205-01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</si>
  <si>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Posadzka przemysłowa, gr. 20cm, zbrojona włóknami stalowymi 30kg/m3, zacierana mechanicznie - beton C25/30,</t>
    </r>
  </si>
  <si>
    <r>
      <rPr>
        <sz val="8"/>
        <rFont val="Microsoft Sans Serif"/>
        <family val="2"/>
      </rPr>
      <t>48 + 44,04</t>
    </r>
  </si>
  <si>
    <r>
      <rPr>
        <sz val="8"/>
        <rFont val="Microsoft Sans Serif"/>
        <family val="2"/>
      </rPr>
      <t>426 d.4.6</t>
    </r>
  </si>
  <si>
    <r>
      <rPr>
        <sz val="8"/>
        <rFont val="Microsoft Sans Serif"/>
        <family val="2"/>
      </rPr>
      <t>KNR AT-41 0404-01</t>
    </r>
  </si>
  <si>
    <r>
      <rPr>
        <sz val="8"/>
        <rFont val="Microsoft Sans Serif"/>
        <family val="2"/>
      </rPr>
      <t>Posadzki przemysłowe z korundowych posypek utwardzających - warstwa o grubości 3 mm</t>
    </r>
  </si>
  <si>
    <r>
      <rPr>
        <sz val="8"/>
        <rFont val="Microsoft Sans Serif"/>
        <family val="2"/>
      </rPr>
      <t>240 + 220,20</t>
    </r>
  </si>
  <si>
    <r>
      <rPr>
        <b/>
        <sz val="8"/>
        <rFont val="Microsoft Sans Serif"/>
        <family val="2"/>
      </rPr>
      <t>4.7</t>
    </r>
  </si>
  <si>
    <r>
      <rPr>
        <b/>
        <sz val="8"/>
        <rFont val="Microsoft Sans Serif"/>
        <family val="2"/>
      </rPr>
      <t>45410000-4</t>
    </r>
  </si>
  <si>
    <r>
      <rPr>
        <b/>
        <sz val="8"/>
        <rFont val="Microsoft Sans Serif"/>
        <family val="2"/>
      </rPr>
      <t>ŚCIANY MUROWANE, TYNKI, WYKOŃCZENIA ŚCIAN WEWNĘTRZNYCH</t>
    </r>
  </si>
  <si>
    <r>
      <rPr>
        <sz val="8"/>
        <rFont val="Microsoft Sans Serif"/>
        <family val="2"/>
      </rPr>
      <t>427 d.4.7</t>
    </r>
  </si>
  <si>
    <r>
      <rPr>
        <sz val="8"/>
        <rFont val="Microsoft Sans Serif"/>
        <family val="2"/>
      </rPr>
      <t>419,27 + 243,43</t>
    </r>
  </si>
  <si>
    <r>
      <rPr>
        <sz val="8"/>
        <rFont val="Microsoft Sans Serif"/>
        <family val="2"/>
      </rPr>
      <t>428 d.4.7</t>
    </r>
  </si>
  <si>
    <r>
      <rPr>
        <sz val="8"/>
        <rFont val="Microsoft Sans Serif"/>
        <family val="2"/>
      </rPr>
      <t xml:space="preserve">KNR 4-01
</t>
    </r>
    <r>
      <rPr>
        <sz val="8"/>
        <rFont val="Microsoft Sans Serif"/>
        <family val="2"/>
      </rPr>
      <t>0715-02</t>
    </r>
  </si>
  <si>
    <r>
      <rPr>
        <sz val="8"/>
        <rFont val="Microsoft Sans Serif"/>
        <family val="2"/>
      </rPr>
      <t>Tynki wewnętrzne zwykłe kat. II wykonywane ręcznie na podłożu z cegły, pustaków ceramicznych, gazo- i pianobetonów na ścianach o powierzchni podłogi ponad 5 m2</t>
    </r>
  </si>
  <si>
    <r>
      <rPr>
        <sz val="8"/>
        <rFont val="Microsoft Sans Serif"/>
        <family val="2"/>
      </rPr>
      <t>748,88 + 243,43</t>
    </r>
  </si>
  <si>
    <r>
      <rPr>
        <sz val="8"/>
        <rFont val="Microsoft Sans Serif"/>
        <family val="2"/>
      </rPr>
      <t>429 d.4.7</t>
    </r>
  </si>
  <si>
    <r>
      <rPr>
        <sz val="8"/>
        <rFont val="Microsoft Sans Serif"/>
        <family val="2"/>
      </rPr>
      <t>KNR BC-02 0620-05</t>
    </r>
  </si>
  <si>
    <r>
      <rPr>
        <sz val="8"/>
        <rFont val="Microsoft Sans Serif"/>
        <family val="2"/>
      </rPr>
      <t>Malowanie tynków wewnętrznych metodą natrysku jednokrotne</t>
    </r>
  </si>
  <si>
    <r>
      <rPr>
        <sz val="8"/>
        <rFont val="Microsoft Sans Serif"/>
        <family val="2"/>
      </rPr>
      <t>430 d.4.7</t>
    </r>
  </si>
  <si>
    <r>
      <rPr>
        <sz val="8"/>
        <rFont val="Microsoft Sans Serif"/>
        <family val="2"/>
      </rPr>
      <t>KNR BC-02 0620-06</t>
    </r>
  </si>
  <si>
    <r>
      <rPr>
        <sz val="8"/>
        <rFont val="Microsoft Sans Serif"/>
        <family val="2"/>
      </rPr>
      <t>Malowanie tynków wewnętrznych metodą natrysku - dopłata za drugie malowanie</t>
    </r>
  </si>
  <si>
    <r>
      <rPr>
        <sz val="8"/>
        <rFont val="Microsoft Sans Serif"/>
        <family val="2"/>
      </rPr>
      <t xml:space="preserve">431
</t>
    </r>
    <r>
      <rPr>
        <sz val="8"/>
        <rFont val="Microsoft Sans Serif"/>
        <family val="2"/>
      </rPr>
      <t>d.4.7</t>
    </r>
  </si>
  <si>
    <r>
      <rPr>
        <sz val="8"/>
        <rFont val="Microsoft Sans Serif"/>
        <family val="2"/>
      </rPr>
      <t>536,40 + 331,700</t>
    </r>
  </si>
  <si>
    <r>
      <rPr>
        <b/>
        <sz val="8"/>
        <rFont val="Microsoft Sans Serif"/>
        <family val="2"/>
      </rPr>
      <t>4.8</t>
    </r>
  </si>
  <si>
    <r>
      <rPr>
        <sz val="8"/>
        <rFont val="Microsoft Sans Serif"/>
        <family val="2"/>
      </rPr>
      <t>432 d.4.8</t>
    </r>
  </si>
  <si>
    <r>
      <rPr>
        <sz val="8"/>
        <rFont val="Microsoft Sans Serif"/>
        <family val="2"/>
      </rPr>
      <t>5,241 + 4,567</t>
    </r>
  </si>
  <si>
    <r>
      <rPr>
        <sz val="8"/>
        <rFont val="Microsoft Sans Serif"/>
        <family val="2"/>
      </rPr>
      <t>433 d.4.8</t>
    </r>
  </si>
  <si>
    <r>
      <rPr>
        <sz val="8"/>
        <rFont val="Microsoft Sans Serif"/>
        <family val="2"/>
      </rPr>
      <t xml:space="preserve">KNNR 7 0202-
</t>
    </r>
    <r>
      <rPr>
        <sz val="8"/>
        <rFont val="Microsoft Sans Serif"/>
        <family val="2"/>
      </rPr>
      <t>0300</t>
    </r>
  </si>
  <si>
    <r>
      <rPr>
        <sz val="8"/>
        <rFont val="Microsoft Sans Serif"/>
        <family val="2"/>
      </rPr>
      <t>Montaż schodów i drabin. Systemowe drabiny metalowe z koszem ochronnym. (1 szt.)</t>
    </r>
  </si>
  <si>
    <r>
      <rPr>
        <sz val="8"/>
        <rFont val="Microsoft Sans Serif"/>
        <family val="2"/>
      </rPr>
      <t>I</t>
    </r>
  </si>
  <si>
    <r>
      <rPr>
        <sz val="8"/>
        <rFont val="Microsoft Sans Serif"/>
        <family val="2"/>
      </rPr>
      <t>0,4 + 0,4</t>
    </r>
  </si>
  <si>
    <r>
      <rPr>
        <sz val="8"/>
        <rFont val="Microsoft Sans Serif"/>
        <family val="2"/>
      </rPr>
      <t>434 d.4.8</t>
    </r>
  </si>
  <si>
    <r>
      <rPr>
        <sz val="8"/>
        <rFont val="Microsoft Sans Serif"/>
        <family val="2"/>
      </rPr>
      <t>Montaż odbojnic z rur stalowych</t>
    </r>
  </si>
  <si>
    <r>
      <rPr>
        <sz val="8"/>
        <rFont val="Microsoft Sans Serif"/>
        <family val="2"/>
      </rPr>
      <t>5 + 6</t>
    </r>
  </si>
  <si>
    <r>
      <rPr>
        <b/>
        <sz val="8"/>
        <rFont val="Microsoft Sans Serif"/>
        <family val="2"/>
      </rPr>
      <t>4.9</t>
    </r>
  </si>
  <si>
    <r>
      <rPr>
        <sz val="8"/>
        <rFont val="Microsoft Sans Serif"/>
        <family val="2"/>
      </rPr>
      <t>435 d.4.9</t>
    </r>
  </si>
  <si>
    <r>
      <rPr>
        <sz val="8"/>
        <rFont val="Microsoft Sans Serif"/>
        <family val="2"/>
      </rPr>
      <t xml:space="preserve">KNR 2-05
</t>
    </r>
    <r>
      <rPr>
        <sz val="8"/>
        <rFont val="Microsoft Sans Serif"/>
        <family val="2"/>
      </rPr>
      <t xml:space="preserve">1004-01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</si>
  <si>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Lekka obudowa dachu płaskiego o nachyleniu do 15% z płyt warstwowych z rdzeniem z wełny mineralnej gr. 150 mm</t>
    </r>
  </si>
  <si>
    <r>
      <rPr>
        <sz val="8"/>
        <rFont val="Microsoft Sans Serif"/>
        <family val="2"/>
      </rPr>
      <t>227 + 220,2</t>
    </r>
  </si>
  <si>
    <r>
      <rPr>
        <sz val="8"/>
        <rFont val="Microsoft Sans Serif"/>
        <family val="2"/>
      </rPr>
      <t>436 d.4.9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</si>
  <si>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1015-04</t>
    </r>
  </si>
  <si>
    <r>
      <rPr>
        <sz val="8"/>
        <rFont val="Microsoft Sans Serif"/>
        <family val="2"/>
      </rPr>
      <t>Naświetla stałe fabrycznie wykończone o powierzchni ponad 1.0 m2</t>
    </r>
  </si>
  <si>
    <r>
      <rPr>
        <sz val="8"/>
        <rFont val="Microsoft Sans Serif"/>
        <family val="2"/>
      </rPr>
      <t>18 + 18</t>
    </r>
  </si>
  <si>
    <r>
      <rPr>
        <sz val="8"/>
        <rFont val="Microsoft Sans Serif"/>
        <family val="2"/>
      </rPr>
      <t>437 d.4.9</t>
    </r>
  </si>
  <si>
    <r>
      <rPr>
        <sz val="8"/>
        <rFont val="Microsoft Sans Serif"/>
        <family val="2"/>
      </rPr>
      <t xml:space="preserve">KNR 0-21
</t>
    </r>
    <r>
      <rPr>
        <sz val="8"/>
        <rFont val="Microsoft Sans Serif"/>
        <family val="2"/>
      </rPr>
      <t xml:space="preserve">4004-06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</si>
  <si>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Montaż płyty OSB o gr.=2cm , pod opierzenia blacharskie</t>
    </r>
  </si>
  <si>
    <r>
      <rPr>
        <sz val="8"/>
        <rFont val="Microsoft Sans Serif"/>
        <family val="2"/>
      </rPr>
      <t>2,88 + 2,40</t>
    </r>
  </si>
  <si>
    <r>
      <rPr>
        <sz val="8"/>
        <rFont val="Microsoft Sans Serif"/>
        <family val="2"/>
      </rPr>
      <t>438 d.4.9</t>
    </r>
  </si>
  <si>
    <r>
      <rPr>
        <sz val="8"/>
        <rFont val="Microsoft Sans Serif"/>
        <family val="2"/>
      </rPr>
      <t>26,5 + 25,50</t>
    </r>
  </si>
  <si>
    <r>
      <rPr>
        <sz val="8"/>
        <rFont val="Microsoft Sans Serif"/>
        <family val="2"/>
      </rPr>
      <t>439 d.4.9</t>
    </r>
  </si>
  <si>
    <r>
      <rPr>
        <sz val="8"/>
        <rFont val="Microsoft Sans Serif"/>
        <family val="2"/>
      </rPr>
      <t xml:space="preserve">KNR 0-15II 0528-04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</si>
  <si>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Montaż koryta odwadniającego</t>
    </r>
  </si>
  <si>
    <r>
      <rPr>
        <sz val="8"/>
        <rFont val="Microsoft Sans Serif"/>
        <family val="2"/>
      </rPr>
      <t>21 + 18,60</t>
    </r>
  </si>
  <si>
    <r>
      <rPr>
        <sz val="8"/>
        <rFont val="Microsoft Sans Serif"/>
        <family val="2"/>
      </rPr>
      <t>440 d.4.9</t>
    </r>
  </si>
  <si>
    <r>
      <rPr>
        <sz val="8"/>
        <rFont val="Microsoft Sans Serif"/>
        <family val="2"/>
      </rPr>
      <t xml:space="preserve">KNR-W 2-02
</t>
    </r>
    <r>
      <rPr>
        <sz val="8"/>
        <rFont val="Microsoft Sans Serif"/>
        <family val="2"/>
      </rPr>
      <t>0531-04</t>
    </r>
  </si>
  <si>
    <r>
      <rPr>
        <sz val="8"/>
        <rFont val="Microsoft Sans Serif"/>
        <family val="2"/>
      </rPr>
      <t>Rury spustowe z tworzyw sztucznych okrągłe o śr. od 110 mm</t>
    </r>
  </si>
  <si>
    <r>
      <rPr>
        <sz val="8"/>
        <rFont val="Microsoft Sans Serif"/>
        <family val="2"/>
      </rPr>
      <t>15 + 15</t>
    </r>
  </si>
  <si>
    <r>
      <rPr>
        <b/>
        <sz val="8"/>
        <rFont val="Microsoft Sans Serif"/>
        <family val="2"/>
      </rPr>
      <t>4.10</t>
    </r>
  </si>
  <si>
    <r>
      <rPr>
        <sz val="8"/>
        <rFont val="Microsoft Sans Serif"/>
        <family val="2"/>
      </rPr>
      <t>441 d.4.10</t>
    </r>
  </si>
  <si>
    <r>
      <rPr>
        <sz val="8"/>
        <rFont val="Microsoft Sans Serif"/>
        <family val="2"/>
      </rPr>
      <t>54,5 + 49,30</t>
    </r>
  </si>
  <si>
    <r>
      <rPr>
        <sz val="8"/>
        <rFont val="Microsoft Sans Serif"/>
        <family val="2"/>
      </rPr>
      <t xml:space="preserve">442
</t>
    </r>
    <r>
      <rPr>
        <sz val="8"/>
        <rFont val="Microsoft Sans Serif"/>
        <family val="2"/>
      </rPr>
      <t>d.4.10</t>
    </r>
  </si>
  <si>
    <r>
      <rPr>
        <sz val="8"/>
        <rFont val="Microsoft Sans Serif"/>
        <family val="2"/>
      </rPr>
      <t xml:space="preserve">KNR BC-02
</t>
    </r>
    <r>
      <rPr>
        <sz val="8"/>
        <rFont val="Microsoft Sans Serif"/>
        <family val="2"/>
      </rPr>
      <t>0614-01</t>
    </r>
  </si>
  <si>
    <r>
      <rPr>
        <sz val="8"/>
        <rFont val="Microsoft Sans Serif"/>
        <family val="2"/>
      </rPr>
      <t xml:space="preserve">Docieplenie ścian budynków płytami z wełny mineralnej i ręczne
</t>
    </r>
    <r>
      <rPr>
        <sz val="8"/>
        <rFont val="Microsoft Sans Serif"/>
        <family val="2"/>
      </rPr>
      <t>wykonanie wyprawy elewacyjnej z tynku silikonowego</t>
    </r>
  </si>
  <si>
    <r>
      <rPr>
        <sz val="8"/>
        <rFont val="Microsoft Sans Serif"/>
        <family val="2"/>
      </rPr>
      <t>278,48 + 275,39</t>
    </r>
  </si>
  <si>
    <r>
      <rPr>
        <sz val="8"/>
        <rFont val="Microsoft Sans Serif"/>
        <family val="2"/>
      </rPr>
      <t>443 d.4.10</t>
    </r>
  </si>
  <si>
    <r>
      <rPr>
        <sz val="8"/>
        <rFont val="Microsoft Sans Serif"/>
        <family val="2"/>
      </rPr>
      <t>KNR BC-02 0614-03</t>
    </r>
  </si>
  <si>
    <r>
      <rPr>
        <sz val="8"/>
        <rFont val="Microsoft Sans Serif"/>
        <family val="2"/>
      </rPr>
      <t>Docieplenie ścian budynków płytami z wełny mineralnej i ręczne wykonanie wyprawy elewacyjnej z tynku silikonowego  - ościeża o szer. do 30 cm</t>
    </r>
  </si>
  <si>
    <r>
      <rPr>
        <sz val="8"/>
        <rFont val="Microsoft Sans Serif"/>
        <family val="2"/>
      </rPr>
      <t>30 + 32,15</t>
    </r>
  </si>
  <si>
    <r>
      <rPr>
        <sz val="8"/>
        <rFont val="Microsoft Sans Serif"/>
        <family val="2"/>
      </rPr>
      <t>444 d.4.10</t>
    </r>
  </si>
  <si>
    <r>
      <rPr>
        <sz val="8"/>
        <rFont val="Microsoft Sans Serif"/>
        <family val="2"/>
      </rPr>
      <t>Dostawa i montaż daszków nad bramami</t>
    </r>
  </si>
  <si>
    <r>
      <rPr>
        <sz val="8"/>
        <rFont val="Microsoft Sans Serif"/>
        <family val="2"/>
      </rPr>
      <t>3 + 3</t>
    </r>
  </si>
  <si>
    <r>
      <rPr>
        <sz val="8"/>
        <rFont val="Microsoft Sans Serif"/>
        <family val="2"/>
      </rPr>
      <t>445 d.4.10</t>
    </r>
  </si>
  <si>
    <r>
      <rPr>
        <sz val="8"/>
        <rFont val="Microsoft Sans Serif"/>
        <family val="2"/>
      </rPr>
      <t>323 + 331,70</t>
    </r>
  </si>
  <si>
    <r>
      <rPr>
        <b/>
        <sz val="8"/>
        <rFont val="Microsoft Sans Serif"/>
        <family val="2"/>
      </rPr>
      <t>4.11</t>
    </r>
  </si>
  <si>
    <r>
      <rPr>
        <b/>
        <sz val="8"/>
        <rFont val="Microsoft Sans Serif"/>
        <family val="2"/>
      </rPr>
      <t>45421100-5</t>
    </r>
  </si>
  <si>
    <r>
      <rPr>
        <b/>
        <sz val="8"/>
        <rFont val="Microsoft Sans Serif"/>
        <family val="2"/>
      </rPr>
      <t>STOLARKA</t>
    </r>
  </si>
  <si>
    <r>
      <rPr>
        <sz val="8"/>
        <rFont val="Microsoft Sans Serif"/>
        <family val="2"/>
      </rPr>
      <t xml:space="preserve">446
</t>
    </r>
    <r>
      <rPr>
        <sz val="8"/>
        <rFont val="Microsoft Sans Serif"/>
        <family val="2"/>
      </rPr>
      <t>d.4.11</t>
    </r>
  </si>
  <si>
    <r>
      <rPr>
        <sz val="8"/>
        <rFont val="Microsoft Sans Serif"/>
        <family val="2"/>
      </rPr>
      <t xml:space="preserve">KNNR 2 1106-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</si>
  <si>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Bramy uchylne garażowe podnoszone mechanicznie</t>
    </r>
  </si>
  <si>
    <r>
      <rPr>
        <sz val="8"/>
        <rFont val="Microsoft Sans Serif"/>
        <family val="2"/>
      </rPr>
      <t>45 + 54</t>
    </r>
  </si>
  <si>
    <r>
      <rPr>
        <sz val="8"/>
        <rFont val="Microsoft Sans Serif"/>
        <family val="2"/>
      </rPr>
      <t>447 d.4.11</t>
    </r>
  </si>
  <si>
    <r>
      <rPr>
        <sz val="8"/>
        <rFont val="Microsoft Sans Serif"/>
        <family val="2"/>
      </rPr>
      <t xml:space="preserve">KNR 2-02
</t>
    </r>
    <r>
      <rPr>
        <sz val="8"/>
        <rFont val="Microsoft Sans Serif"/>
        <family val="2"/>
      </rPr>
      <t>1203-01</t>
    </r>
  </si>
  <si>
    <r>
      <rPr>
        <sz val="8"/>
        <rFont val="Microsoft Sans Serif"/>
        <family val="2"/>
      </rPr>
      <t>Drzwi stalowe pełne o powierzchni do 2 m2</t>
    </r>
  </si>
  <si>
    <r>
      <rPr>
        <sz val="8"/>
        <rFont val="Microsoft Sans Serif"/>
        <family val="2"/>
      </rPr>
      <t>16,17 + 2,1</t>
    </r>
  </si>
  <si>
    <r>
      <rPr>
        <sz val="8"/>
        <rFont val="Microsoft Sans Serif"/>
        <family val="2"/>
      </rPr>
      <t>448 d.4.11</t>
    </r>
  </si>
  <si>
    <r>
      <rPr>
        <sz val="8"/>
        <rFont val="Microsoft Sans Serif"/>
        <family val="2"/>
      </rPr>
      <t xml:space="preserve">KNR 0-19
</t>
    </r>
    <r>
      <rPr>
        <sz val="8"/>
        <rFont val="Microsoft Sans Serif"/>
        <family val="2"/>
      </rPr>
      <t>1022-10</t>
    </r>
  </si>
  <si>
    <r>
      <rPr>
        <sz val="8"/>
        <rFont val="Microsoft Sans Serif"/>
        <family val="2"/>
      </rPr>
      <t>Montaż okien rozwieranych i uchylno-rozwieranych dwudzielnych z PCV bez obróbki obsadzenia o pow. do 2.5 m2</t>
    </r>
  </si>
  <si>
    <r>
      <rPr>
        <sz val="8"/>
        <rFont val="Microsoft Sans Serif"/>
        <family val="2"/>
      </rPr>
      <t>449 d.4.11</t>
    </r>
  </si>
  <si>
    <r>
      <rPr>
        <sz val="8"/>
        <rFont val="Microsoft Sans Serif"/>
        <family val="2"/>
      </rPr>
      <t xml:space="preserve">KNP 02 0808-
</t>
    </r>
    <r>
      <rPr>
        <sz val="8"/>
        <rFont val="Microsoft Sans Serif"/>
        <family val="2"/>
      </rPr>
      <t>05.02</t>
    </r>
  </si>
  <si>
    <r>
      <rPr>
        <sz val="8"/>
        <rFont val="Microsoft Sans Serif"/>
        <family val="2"/>
      </rPr>
      <t>Podokienniki o szer. do 33 cm i dł. ponad 60 cm - montaż</t>
    </r>
  </si>
  <si>
    <r>
      <rPr>
        <b/>
        <sz val="8"/>
        <rFont val="Microsoft Sans Serif"/>
        <family val="2"/>
      </rPr>
      <t>4.12</t>
    </r>
  </si>
  <si>
    <r>
      <rPr>
        <b/>
        <sz val="8"/>
        <rFont val="Microsoft Sans Serif"/>
        <family val="2"/>
      </rPr>
      <t>4.12.1</t>
    </r>
  </si>
  <si>
    <r>
      <rPr>
        <sz val="8"/>
        <rFont val="Microsoft Sans Serif"/>
        <family val="2"/>
      </rPr>
      <t xml:space="preserve">450 d.4.12.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</si>
  <si>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>Montaż przyścienny rozdzielnic, szaf, pulpitów, tablic przekaźnikowych i nastawczych o masie do 50 kg - Rozdzielnica RG garażu</t>
    </r>
  </si>
  <si>
    <r>
      <rPr>
        <sz val="8"/>
        <rFont val="Microsoft Sans Serif"/>
        <family val="2"/>
      </rPr>
      <t xml:space="preserve">451 d.4.12.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</si>
  <si>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>Montaż przyścienny rozdzielnic, szaf, pulpitów, tablic przekaźnikowych i nastawczych o masie do 50 kg - Szafa SA PWP1</t>
    </r>
  </si>
  <si>
    <r>
      <rPr>
        <sz val="8"/>
        <rFont val="Microsoft Sans Serif"/>
        <family val="2"/>
      </rPr>
      <t xml:space="preserve">452 d.4.12.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</si>
  <si>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KNNR-W 9
</t>
    </r>
    <r>
      <rPr>
        <sz val="8"/>
        <rFont val="Microsoft Sans Serif"/>
        <family val="2"/>
      </rPr>
      <t>0101-06</t>
    </r>
  </si>
  <si>
    <r>
      <rPr>
        <sz val="8"/>
        <rFont val="Microsoft Sans Serif"/>
        <family val="2"/>
      </rPr>
      <t>Demontaż złączy kablowych pojedynczych - Złącze ZKG do przeniesienia</t>
    </r>
  </si>
  <si>
    <r>
      <rPr>
        <sz val="8"/>
        <rFont val="Microsoft Sans Serif"/>
        <family val="2"/>
      </rPr>
      <t xml:space="preserve">453 d.4.12.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</si>
  <si>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 xml:space="preserve">KNNR 5 0401-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</si>
  <si>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Złącza kablowe typu Z-21 - ZKG - montaż istniejącego złącza w miejscu docelowym</t>
    </r>
  </si>
  <si>
    <r>
      <rPr>
        <sz val="8"/>
        <rFont val="Microsoft Sans Serif"/>
        <family val="2"/>
      </rPr>
      <t xml:space="preserve">454 d.4.12.
</t>
    </r>
    <r>
      <rPr>
        <sz val="8"/>
        <rFont val="Microsoft Sans Serif"/>
        <family val="2"/>
      </rPr>
      <t>1</t>
    </r>
  </si>
  <si>
    <r>
      <rPr>
        <sz val="8"/>
        <rFont val="Microsoft Sans Serif"/>
        <family val="2"/>
      </rPr>
      <t>Montaż przyścienny rozdzielnic, szaf, pulpitów, tablic przekaźnikowych i nastawczych o masie do 50 kg - Rozdzielnica RG2 garażu</t>
    </r>
  </si>
  <si>
    <r>
      <rPr>
        <b/>
        <sz val="8"/>
        <rFont val="Microsoft Sans Serif"/>
        <family val="2"/>
      </rPr>
      <t>4.12.2</t>
    </r>
  </si>
  <si>
    <r>
      <rPr>
        <sz val="8"/>
        <rFont val="Microsoft Sans Serif"/>
        <family val="2"/>
      </rPr>
      <t xml:space="preserve">455 d.4.12.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</si>
  <si>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>8 + 2</t>
    </r>
  </si>
  <si>
    <r>
      <rPr>
        <sz val="8"/>
        <rFont val="Microsoft Sans Serif"/>
        <family val="2"/>
      </rPr>
      <t xml:space="preserve">456 d.4.12.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</si>
  <si>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>84 * 2 + 98</t>
    </r>
  </si>
  <si>
    <r>
      <rPr>
        <sz val="8"/>
        <rFont val="Microsoft Sans Serif"/>
        <family val="2"/>
      </rPr>
      <t xml:space="preserve">457
</t>
    </r>
    <r>
      <rPr>
        <sz val="8"/>
        <rFont val="Microsoft Sans Serif"/>
        <family val="2"/>
      </rPr>
      <t xml:space="preserve">d.4.12.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</si>
  <si>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>84 + 49</t>
    </r>
  </si>
  <si>
    <r>
      <rPr>
        <sz val="8"/>
        <rFont val="Microsoft Sans Serif"/>
        <family val="2"/>
      </rPr>
      <t xml:space="preserve">458 d.4.12.
</t>
    </r>
    <r>
      <rPr>
        <sz val="8"/>
        <rFont val="Microsoft Sans Serif"/>
        <family val="2"/>
      </rPr>
      <t>2</t>
    </r>
  </si>
  <si>
    <r>
      <rPr>
        <sz val="8"/>
        <rFont val="Microsoft Sans Serif"/>
        <family val="2"/>
      </rPr>
      <t xml:space="preserve">KNNR 5 1105-
</t>
    </r>
    <r>
      <rPr>
        <sz val="8"/>
        <rFont val="Microsoft Sans Serif"/>
        <family val="2"/>
      </rPr>
      <t>08</t>
    </r>
  </si>
  <si>
    <r>
      <rPr>
        <sz val="8"/>
        <rFont val="Microsoft Sans Serif"/>
        <family val="2"/>
      </rPr>
      <t>Korytka o szerokości do 200 mm przykręcane do gotowych otworów</t>
    </r>
  </si>
  <si>
    <r>
      <rPr>
        <b/>
        <sz val="8"/>
        <rFont val="Microsoft Sans Serif"/>
        <family val="2"/>
      </rPr>
      <t>4.12.3</t>
    </r>
  </si>
  <si>
    <r>
      <rPr>
        <sz val="8"/>
        <rFont val="Microsoft Sans Serif"/>
        <family val="2"/>
      </rPr>
      <t xml:space="preserve">459 d.4.12.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</si>
  <si>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>1 + 1</t>
    </r>
  </si>
  <si>
    <r>
      <rPr>
        <sz val="8"/>
        <rFont val="Microsoft Sans Serif"/>
        <family val="2"/>
      </rPr>
      <t xml:space="preserve">460 d.4.12.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</si>
  <si>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461 d.4.12.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</si>
  <si>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>2 + 2</t>
    </r>
  </si>
  <si>
    <r>
      <rPr>
        <sz val="8"/>
        <rFont val="Microsoft Sans Serif"/>
        <family val="2"/>
      </rPr>
      <t xml:space="preserve">462
</t>
    </r>
    <r>
      <rPr>
        <sz val="8"/>
        <rFont val="Microsoft Sans Serif"/>
        <family val="2"/>
      </rPr>
      <t xml:space="preserve">d.4.12.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</si>
  <si>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463 d.4.12.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</si>
  <si>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464 d.4.12.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</si>
  <si>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KNNR 5 0713-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</si>
  <si>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Układanie kabli o masie do 1.0 kg/m w rurach, pustakach lub kanałach zamkniętych - YKXS 5x16mm2</t>
    </r>
  </si>
  <si>
    <r>
      <rPr>
        <sz val="8"/>
        <rFont val="Microsoft Sans Serif"/>
        <family val="2"/>
      </rPr>
      <t>35 + 35</t>
    </r>
  </si>
  <si>
    <r>
      <rPr>
        <sz val="8"/>
        <rFont val="Microsoft Sans Serif"/>
        <family val="2"/>
      </rPr>
      <t xml:space="preserve">465 d.4.12.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</si>
  <si>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>4 + 4</t>
    </r>
  </si>
  <si>
    <r>
      <rPr>
        <sz val="8"/>
        <rFont val="Microsoft Sans Serif"/>
        <family val="2"/>
      </rPr>
      <t xml:space="preserve">466 d.4.12.
</t>
    </r>
    <r>
      <rPr>
        <sz val="8"/>
        <rFont val="Microsoft Sans Serif"/>
        <family val="2"/>
      </rPr>
      <t>3</t>
    </r>
  </si>
  <si>
    <r>
      <rPr>
        <sz val="8"/>
        <rFont val="Microsoft Sans Serif"/>
        <family val="2"/>
      </rPr>
      <t xml:space="preserve">467 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</si>
  <si>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>165,6 * 0,2 + 51,720</t>
    </r>
  </si>
  <si>
    <r>
      <rPr>
        <sz val="8"/>
        <rFont val="Microsoft Sans Serif"/>
        <family val="2"/>
      </rPr>
      <t xml:space="preserve">468 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</si>
  <si>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>165,6 * 0,2 + 51,72</t>
    </r>
  </si>
  <si>
    <r>
      <rPr>
        <sz val="8"/>
        <rFont val="Microsoft Sans Serif"/>
        <family val="2"/>
      </rPr>
      <t xml:space="preserve">469 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</si>
  <si>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>56,7 + 40,5 + 45,9 + 22,5 + 258,600</t>
    </r>
  </si>
  <si>
    <r>
      <rPr>
        <sz val="8"/>
        <rFont val="Microsoft Sans Serif"/>
        <family val="2"/>
      </rPr>
      <t xml:space="preserve">470
</t>
    </r>
    <r>
      <rPr>
        <sz val="8"/>
        <rFont val="Microsoft Sans Serif"/>
        <family val="2"/>
      </rPr>
      <t xml:space="preserve">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</si>
  <si>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Przewody kabelkowe n.t. w powłoce polwinitowej (łączny przekrój
</t>
    </r>
    <r>
      <rPr>
        <sz val="8"/>
        <rFont val="Microsoft Sans Serif"/>
        <family val="2"/>
      </rPr>
      <t>żył do 6-Cu/12-Al mm2) mocowane paskami lub klamerkami na przygotowanym podłożu - YKY 3x1,5mm2</t>
    </r>
  </si>
  <si>
    <r>
      <rPr>
        <sz val="8"/>
        <rFont val="Microsoft Sans Serif"/>
        <family val="2"/>
      </rPr>
      <t>27 * 7 * 0,3 + 31,50</t>
    </r>
  </si>
  <si>
    <r>
      <rPr>
        <sz val="8"/>
        <rFont val="Microsoft Sans Serif"/>
        <family val="2"/>
      </rPr>
      <t xml:space="preserve">471 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</si>
  <si>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>Przewody kabelkowe o łącznym przekroju żył do 7.5 mm2 układane w gotowych korytkach i na drabinkach na uchwytach bezśrubowych - YKY 3x1,5mm2</t>
    </r>
  </si>
  <si>
    <r>
      <rPr>
        <sz val="8"/>
        <rFont val="Microsoft Sans Serif"/>
        <family val="2"/>
      </rPr>
      <t>27 * 7 * 0,7 + 73,50</t>
    </r>
  </si>
  <si>
    <r>
      <rPr>
        <sz val="8"/>
        <rFont val="Microsoft Sans Serif"/>
        <family val="2"/>
      </rPr>
      <t xml:space="preserve">472 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</si>
  <si>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>Przewody kabelkowe n.t. w powłoce polwinitowej (łączny przekrój żył do 6-Cu/12-Al mm2) mocowane paskami lub klamerkami na przygotowanym podłożu - YKY 4x1,5mm2</t>
    </r>
  </si>
  <si>
    <r>
      <rPr>
        <sz val="8"/>
        <rFont val="Microsoft Sans Serif"/>
        <family val="2"/>
      </rPr>
      <t>27 * 5 * 0,3 + 22,50</t>
    </r>
  </si>
  <si>
    <r>
      <rPr>
        <sz val="8"/>
        <rFont val="Microsoft Sans Serif"/>
        <family val="2"/>
      </rPr>
      <t xml:space="preserve">473 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</si>
  <si>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>Przewody kabelkowe o łącznym przekroju żył do 7.5 mm2 układane w gotowych korytkach i na drabinkach na uchwytach bezśrubowych - YKY 4x1,5mm2</t>
    </r>
  </si>
  <si>
    <r>
      <rPr>
        <sz val="8"/>
        <rFont val="Microsoft Sans Serif"/>
        <family val="2"/>
      </rPr>
      <t>27 * 5 * 0,7 + 52,50</t>
    </r>
  </si>
  <si>
    <r>
      <rPr>
        <sz val="8"/>
        <rFont val="Microsoft Sans Serif"/>
        <family val="2"/>
      </rPr>
      <t xml:space="preserve">474 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</si>
  <si>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>Przewody kabelkowe n.t. w powłoce polwinitowej (łączny przekrój żył do 6-Cu/12-Al mm2) mocowane paskami lub klamerkami na przygotowanym podłożu - YKY 3x2,5mm2</t>
    </r>
  </si>
  <si>
    <r>
      <rPr>
        <sz val="8"/>
        <rFont val="Microsoft Sans Serif"/>
        <family val="2"/>
      </rPr>
      <t>17 * 9 * 0,3 + 24,30</t>
    </r>
  </si>
  <si>
    <r>
      <rPr>
        <sz val="8"/>
        <rFont val="Microsoft Sans Serif"/>
        <family val="2"/>
      </rPr>
      <t xml:space="preserve">475 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</si>
  <si>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>Przewody kabelkowe o łącznym przekroju żył do 7.5 mm2 układane w gotowych korytkach i na drabinkach na uchwytach bezśrubowych - YKY 3x2,5mm2</t>
    </r>
  </si>
  <si>
    <r>
      <rPr>
        <sz val="8"/>
        <rFont val="Microsoft Sans Serif"/>
        <family val="2"/>
      </rPr>
      <t>17 * 9 * 0,7 + 56,70</t>
    </r>
  </si>
  <si>
    <r>
      <rPr>
        <sz val="8"/>
        <rFont val="Microsoft Sans Serif"/>
        <family val="2"/>
      </rPr>
      <t xml:space="preserve">476
</t>
    </r>
    <r>
      <rPr>
        <sz val="8"/>
        <rFont val="Microsoft Sans Serif"/>
        <family val="2"/>
      </rPr>
      <t xml:space="preserve">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</si>
  <si>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KNR 5-08
</t>
    </r>
    <r>
      <rPr>
        <sz val="8"/>
        <rFont val="Microsoft Sans Serif"/>
        <family val="2"/>
      </rPr>
      <t>0211-02</t>
    </r>
  </si>
  <si>
    <r>
      <rPr>
        <sz val="8"/>
        <rFont val="Microsoft Sans Serif"/>
        <family val="2"/>
      </rPr>
      <t xml:space="preserve">Przewody kabelkowe n.t. w powłoce polwinitowej (łączny przekrój
</t>
    </r>
    <r>
      <rPr>
        <sz val="8"/>
        <rFont val="Microsoft Sans Serif"/>
        <family val="2"/>
      </rPr>
      <t>żył do 12-Cu/20-Al mm2) mocowane paskami lub klamerkami na przygotowanym podłożu - YKY 5x2,5mm2</t>
    </r>
  </si>
  <si>
    <r>
      <rPr>
        <sz val="8"/>
        <rFont val="Microsoft Sans Serif"/>
        <family val="2"/>
      </rPr>
      <t>5 * 15 * 0,3 + 27</t>
    </r>
  </si>
  <si>
    <r>
      <rPr>
        <sz val="8"/>
        <rFont val="Microsoft Sans Serif"/>
        <family val="2"/>
      </rPr>
      <t xml:space="preserve">477 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</si>
  <si>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KNNR 5 0209-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</si>
  <si>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Przewody kabelkowe o łącznym przekroju żył do 12.5 mm2 układane w gotowych korytkach i na drabinkach na uchwytach bezśrubowych - YKY 5x2,5mm2</t>
    </r>
  </si>
  <si>
    <r>
      <rPr>
        <sz val="8"/>
        <rFont val="Microsoft Sans Serif"/>
        <family val="2"/>
      </rPr>
      <t>5 * 15 * 0,7 + 63</t>
    </r>
  </si>
  <si>
    <r>
      <rPr>
        <sz val="8"/>
        <rFont val="Microsoft Sans Serif"/>
        <family val="2"/>
      </rPr>
      <t xml:space="preserve">478 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</si>
  <si>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>Układanie kabli o masie do 1.0 kg/m w budynkach, budowlach lub na estakadach z mocowaniem - YKY 5x10mm2</t>
    </r>
  </si>
  <si>
    <r>
      <rPr>
        <sz val="8"/>
        <rFont val="Microsoft Sans Serif"/>
        <family val="2"/>
      </rPr>
      <t xml:space="preserve">479 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</si>
  <si>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480 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</si>
  <si>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481 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</si>
  <si>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482 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</si>
  <si>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483 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</si>
  <si>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484
</t>
    </r>
    <r>
      <rPr>
        <sz val="8"/>
        <rFont val="Microsoft Sans Serif"/>
        <family val="2"/>
      </rPr>
      <t xml:space="preserve">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</si>
  <si>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Pomiar rezystancji izolacji instalacji elektrycznej - obwód 1-fazowy
</t>
    </r>
    <r>
      <rPr>
        <sz val="8"/>
        <rFont val="Microsoft Sans Serif"/>
        <family val="2"/>
      </rPr>
      <t>(każdy następny pomiar)</t>
    </r>
  </si>
  <si>
    <r>
      <rPr>
        <sz val="8"/>
        <rFont val="Microsoft Sans Serif"/>
        <family val="2"/>
      </rPr>
      <t xml:space="preserve">pomi
</t>
    </r>
    <r>
      <rPr>
        <sz val="8"/>
        <rFont val="Microsoft Sans Serif"/>
        <family val="2"/>
      </rPr>
      <t>ar</t>
    </r>
  </si>
  <si>
    <r>
      <rPr>
        <sz val="8"/>
        <rFont val="Microsoft Sans Serif"/>
        <family val="2"/>
      </rPr>
      <t xml:space="preserve">485 d.4.12.
</t>
    </r>
    <r>
      <rPr>
        <sz val="8"/>
        <rFont val="Microsoft Sans Serif"/>
        <family val="2"/>
      </rPr>
      <t>4</t>
    </r>
  </si>
  <si>
    <r>
      <rPr>
        <sz val="8"/>
        <rFont val="Microsoft Sans Serif"/>
        <family val="2"/>
      </rPr>
      <t xml:space="preserve">486 d.4.12.
</t>
    </r>
    <r>
      <rPr>
        <sz val="8"/>
        <rFont val="Microsoft Sans Serif"/>
        <family val="2"/>
      </rPr>
      <t>4</t>
    </r>
  </si>
  <si>
    <r>
      <rPr>
        <b/>
        <sz val="8"/>
        <rFont val="Microsoft Sans Serif"/>
        <family val="2"/>
      </rPr>
      <t>4.12.5</t>
    </r>
  </si>
  <si>
    <r>
      <rPr>
        <sz val="8"/>
        <rFont val="Microsoft Sans Serif"/>
        <family val="2"/>
      </rPr>
      <t xml:space="preserve">487 d.4.12.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</si>
  <si>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6 + 12</t>
    </r>
  </si>
  <si>
    <r>
      <rPr>
        <sz val="8"/>
        <rFont val="Microsoft Sans Serif"/>
        <family val="2"/>
      </rPr>
      <t xml:space="preserve">488 d.4.12.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</si>
  <si>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Oprawy oświetleniowe przykręcane (zwykłe) - Oprawa A.2</t>
    </r>
  </si>
  <si>
    <r>
      <rPr>
        <sz val="8"/>
        <rFont val="Microsoft Sans Serif"/>
        <family val="2"/>
      </rPr>
      <t xml:space="preserve">489 d.4.12.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</si>
  <si>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Oprawy oświetleniowe przykręcane (zwykłe) - Oprawa A.2AW</t>
    </r>
  </si>
  <si>
    <r>
      <rPr>
        <sz val="8"/>
        <rFont val="Microsoft Sans Serif"/>
        <family val="2"/>
      </rPr>
      <t xml:space="preserve">490 d.4.12.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</si>
  <si>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Oprawy oświetleniowe przykręcane (zwykłe) - Oprawa A.3</t>
    </r>
  </si>
  <si>
    <r>
      <rPr>
        <sz val="8"/>
        <rFont val="Microsoft Sans Serif"/>
        <family val="2"/>
      </rPr>
      <t xml:space="preserve">491 d.4.12.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</si>
  <si>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Oprawy oświetleniowe przykręcane (zwykłe) - Oprawa Z.1</t>
    </r>
  </si>
  <si>
    <r>
      <rPr>
        <sz val="8"/>
        <rFont val="Microsoft Sans Serif"/>
        <family val="2"/>
      </rPr>
      <t xml:space="preserve">492
</t>
    </r>
    <r>
      <rPr>
        <sz val="8"/>
        <rFont val="Microsoft Sans Serif"/>
        <family val="2"/>
      </rPr>
      <t xml:space="preserve">d.4.12.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</si>
  <si>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 xml:space="preserve">Oprawy oświetleniowe przykręcane (zwykłe) - Oprawa
</t>
    </r>
    <r>
      <rPr>
        <sz val="8"/>
        <rFont val="Microsoft Sans Serif"/>
        <family val="2"/>
      </rPr>
      <t>ewakuacyjna EW1</t>
    </r>
  </si>
  <si>
    <r>
      <rPr>
        <sz val="8"/>
        <rFont val="Microsoft Sans Serif"/>
        <family val="2"/>
      </rPr>
      <t xml:space="preserve">493 d.4.12.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</si>
  <si>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 xml:space="preserve">494 d.4.12.
</t>
    </r>
    <r>
      <rPr>
        <sz val="8"/>
        <rFont val="Microsoft Sans Serif"/>
        <family val="2"/>
      </rPr>
      <t>5</t>
    </r>
  </si>
  <si>
    <r>
      <rPr>
        <sz val="8"/>
        <rFont val="Microsoft Sans Serif"/>
        <family val="2"/>
      </rPr>
      <t>3 + 2</t>
    </r>
  </si>
  <si>
    <r>
      <rPr>
        <b/>
        <sz val="8"/>
        <rFont val="Microsoft Sans Serif"/>
        <family val="2"/>
      </rPr>
      <t>4.12.6</t>
    </r>
  </si>
  <si>
    <r>
      <rPr>
        <sz val="8"/>
        <rFont val="Microsoft Sans Serif"/>
        <family val="2"/>
      </rPr>
      <t xml:space="preserve">495 d.4.12.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</si>
  <si>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>6 + 11 + 16</t>
    </r>
  </si>
  <si>
    <r>
      <rPr>
        <sz val="8"/>
        <rFont val="Microsoft Sans Serif"/>
        <family val="2"/>
      </rPr>
      <t xml:space="preserve">496 d.4.12.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</si>
  <si>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497 d.4.12.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</si>
  <si>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>Łączniki krzyżowe, dwubiegunowe podtynkowe w puszce instalacyjnej - Łącznik schodowy podwójny</t>
    </r>
  </si>
  <si>
    <r>
      <rPr>
        <sz val="8"/>
        <rFont val="Microsoft Sans Serif"/>
        <family val="2"/>
      </rPr>
      <t>6 + 2</t>
    </r>
  </si>
  <si>
    <r>
      <rPr>
        <sz val="8"/>
        <rFont val="Microsoft Sans Serif"/>
        <family val="2"/>
      </rPr>
      <t xml:space="preserve">498
</t>
    </r>
    <r>
      <rPr>
        <sz val="8"/>
        <rFont val="Microsoft Sans Serif"/>
        <family val="2"/>
      </rPr>
      <t xml:space="preserve">d.4.12.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</si>
  <si>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Gniazda instalacyjne wtyczkowe ze stykiem ochronnym
</t>
    </r>
    <r>
      <rPr>
        <sz val="8"/>
        <rFont val="Microsoft Sans Serif"/>
        <family val="2"/>
      </rPr>
      <t>podtynkowe 2-biegunowe przelotowe pojedyncze IP44 o obciążalności do 10 A i przekroju przewodów do 2.5 mm2</t>
    </r>
  </si>
  <si>
    <r>
      <rPr>
        <sz val="8"/>
        <rFont val="Microsoft Sans Serif"/>
        <family val="2"/>
      </rPr>
      <t>11 + 14</t>
    </r>
  </si>
  <si>
    <r>
      <rPr>
        <sz val="8"/>
        <rFont val="Microsoft Sans Serif"/>
        <family val="2"/>
      </rPr>
      <t xml:space="preserve">499 d.4.12.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</si>
  <si>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KNNR 5 0308-
</t>
    </r>
    <r>
      <rPr>
        <sz val="8"/>
        <rFont val="Microsoft Sans Serif"/>
        <family val="2"/>
      </rPr>
      <t>06</t>
    </r>
  </si>
  <si>
    <r>
      <rPr>
        <sz val="8"/>
        <rFont val="Microsoft Sans Serif"/>
        <family val="2"/>
      </rPr>
      <t>Gniazda instalacyjne wtyczkowe ze stykiem ochronnym bryzgoszczelne 3-biegunowe przykręcane o obciążalności do 16 A i przekroju przewodów do 2.5 mm2</t>
    </r>
  </si>
  <si>
    <r>
      <rPr>
        <sz val="8"/>
        <rFont val="Microsoft Sans Serif"/>
        <family val="2"/>
      </rPr>
      <t xml:space="preserve">500 d.4.12.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</si>
  <si>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KNNR 5 0405-
</t>
    </r>
    <r>
      <rPr>
        <sz val="8"/>
        <rFont val="Microsoft Sans Serif"/>
        <family val="2"/>
      </rPr>
      <t>07</t>
    </r>
  </si>
  <si>
    <r>
      <rPr>
        <sz val="8"/>
        <rFont val="Microsoft Sans Serif"/>
        <family val="2"/>
      </rPr>
      <t>Skrzynki i rozdzielnice skrzynkowe o masie do 20 kg wraz z konstrukcją mocowaną do podłoża przez przykręcenie - Rozdzielnica gniazdowa Rgn</t>
    </r>
  </si>
  <si>
    <r>
      <rPr>
        <sz val="8"/>
        <rFont val="Microsoft Sans Serif"/>
        <family val="2"/>
      </rPr>
      <t xml:space="preserve">501 d.4.12.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</si>
  <si>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502 d.4.12.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</si>
  <si>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503 d.4.12.
</t>
    </r>
    <r>
      <rPr>
        <sz val="8"/>
        <rFont val="Microsoft Sans Serif"/>
        <family val="2"/>
      </rPr>
      <t>6</t>
    </r>
  </si>
  <si>
    <r>
      <rPr>
        <sz val="8"/>
        <rFont val="Microsoft Sans Serif"/>
        <family val="2"/>
      </rPr>
      <t xml:space="preserve">504
</t>
    </r>
    <r>
      <rPr>
        <sz val="8"/>
        <rFont val="Microsoft Sans Serif"/>
        <family val="2"/>
      </rPr>
      <t xml:space="preserve">d.4.12.
</t>
    </r>
    <r>
      <rPr>
        <sz val="8"/>
        <rFont val="Microsoft Sans Serif"/>
        <family val="2"/>
      </rPr>
      <t>6</t>
    </r>
  </si>
  <si>
    <r>
      <rPr>
        <b/>
        <sz val="8"/>
        <rFont val="Microsoft Sans Serif"/>
        <family val="2"/>
      </rPr>
      <t>4.12.7</t>
    </r>
  </si>
  <si>
    <r>
      <rPr>
        <sz val="8"/>
        <rFont val="Microsoft Sans Serif"/>
        <family val="2"/>
      </rPr>
      <t xml:space="preserve">505 d.4.12.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</si>
  <si>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>21 * 2 + 13 * 4 + 4 + 135</t>
    </r>
  </si>
  <si>
    <r>
      <rPr>
        <sz val="8"/>
        <rFont val="Microsoft Sans Serif"/>
        <family val="2"/>
      </rPr>
      <t xml:space="preserve">506 d.4.12.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</si>
  <si>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>20 * 2 + 13 * 2 + 51</t>
    </r>
  </si>
  <si>
    <r>
      <rPr>
        <sz val="8"/>
        <rFont val="Microsoft Sans Serif"/>
        <family val="2"/>
      </rPr>
      <t xml:space="preserve">507 d.4.12.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</si>
  <si>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>5 * 4 + 10</t>
    </r>
  </si>
  <si>
    <r>
      <rPr>
        <sz val="8"/>
        <rFont val="Microsoft Sans Serif"/>
        <family val="2"/>
      </rPr>
      <t xml:space="preserve">508 d.4.12.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</si>
  <si>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509 d.4.12.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</si>
  <si>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510 d.4.12.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</si>
  <si>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511 d.4.12.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</si>
  <si>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KNNR 5 0615-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</si>
  <si>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Iglice typu IO-2.5 o masie 21 kg montowane na dachu z gotowymi kotwami - Maszt odgromowy h=2m</t>
    </r>
  </si>
  <si>
    <r>
      <rPr>
        <sz val="8"/>
        <rFont val="Microsoft Sans Serif"/>
        <family val="2"/>
      </rPr>
      <t xml:space="preserve">512
</t>
    </r>
    <r>
      <rPr>
        <sz val="8"/>
        <rFont val="Microsoft Sans Serif"/>
        <family val="2"/>
      </rPr>
      <t xml:space="preserve">d.4.12.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</si>
  <si>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513 d.4.12.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</si>
  <si>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>25 + 30</t>
    </r>
  </si>
  <si>
    <r>
      <rPr>
        <sz val="8"/>
        <rFont val="Microsoft Sans Serif"/>
        <family val="2"/>
      </rPr>
      <t xml:space="preserve">514 d.4.12.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</si>
  <si>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515 d.4.12.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</si>
  <si>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516 d.4.12.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</si>
  <si>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517 d.4.12.
</t>
    </r>
    <r>
      <rPr>
        <sz val="8"/>
        <rFont val="Microsoft Sans Serif"/>
        <family val="2"/>
      </rPr>
      <t>7</t>
    </r>
  </si>
  <si>
    <r>
      <rPr>
        <sz val="8"/>
        <rFont val="Microsoft Sans Serif"/>
        <family val="2"/>
      </rPr>
      <t xml:space="preserve">KNR 5-14
</t>
    </r>
    <r>
      <rPr>
        <sz val="8"/>
        <rFont val="Microsoft Sans Serif"/>
        <family val="2"/>
      </rPr>
      <t>0101-01</t>
    </r>
  </si>
  <si>
    <r>
      <rPr>
        <b/>
        <sz val="8"/>
        <rFont val="Microsoft Sans Serif"/>
        <family val="2"/>
      </rPr>
      <t>4.14</t>
    </r>
  </si>
  <si>
    <r>
      <rPr>
        <b/>
        <sz val="8"/>
        <rFont val="Microsoft Sans Serif"/>
        <family val="2"/>
      </rPr>
      <t>45300000-0</t>
    </r>
  </si>
  <si>
    <r>
      <rPr>
        <sz val="8"/>
        <rFont val="Microsoft Sans Serif"/>
        <family val="2"/>
      </rPr>
      <t>530 d.4.14</t>
    </r>
  </si>
  <si>
    <r>
      <rPr>
        <sz val="8"/>
        <rFont val="Microsoft Sans Serif"/>
        <family val="2"/>
      </rPr>
      <t>531 d.4.14</t>
    </r>
  </si>
  <si>
    <r>
      <rPr>
        <sz val="8"/>
        <rFont val="Microsoft Sans Serif"/>
        <family val="2"/>
      </rPr>
      <t xml:space="preserve">KNNR 4 0411-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</si>
  <si>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Zawory przelotowe i zwrotne o połączeniach gwintowanych o śr. nominalnej 32 mm</t>
    </r>
  </si>
  <si>
    <r>
      <rPr>
        <sz val="8"/>
        <rFont val="Microsoft Sans Serif"/>
        <family val="2"/>
      </rPr>
      <t>532 d.4.14</t>
    </r>
  </si>
  <si>
    <r>
      <rPr>
        <sz val="8"/>
        <rFont val="Microsoft Sans Serif"/>
        <family val="2"/>
      </rPr>
      <t>533 d.4.14</t>
    </r>
  </si>
  <si>
    <r>
      <rPr>
        <sz val="8"/>
        <rFont val="Microsoft Sans Serif"/>
        <family val="2"/>
      </rPr>
      <t>534 d.4.14</t>
    </r>
  </si>
  <si>
    <r>
      <rPr>
        <sz val="8"/>
        <rFont val="Microsoft Sans Serif"/>
        <family val="2"/>
      </rPr>
      <t xml:space="preserve">KNNR 4 0403-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</si>
  <si>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Rurociągi w instalacjach c.o. stalowe o śr. nominalnej 32 mm o połączeniach spawanych na ścianach w budynkach</t>
    </r>
  </si>
  <si>
    <r>
      <rPr>
        <sz val="8"/>
        <rFont val="Microsoft Sans Serif"/>
        <family val="2"/>
      </rPr>
      <t>535 d.4.14</t>
    </r>
  </si>
  <si>
    <r>
      <rPr>
        <sz val="8"/>
        <rFont val="Microsoft Sans Serif"/>
        <family val="2"/>
      </rPr>
      <t xml:space="preserve">KNNR 4 0403-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</si>
  <si>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Rurociągi w instalacjach c.o. stalowe o śr. nominalnej 20 mm o połączeniach spawanych na ścianach w budynkach</t>
    </r>
  </si>
  <si>
    <r>
      <rPr>
        <sz val="8"/>
        <rFont val="Microsoft Sans Serif"/>
        <family val="2"/>
      </rPr>
      <t>536 d.4.14</t>
    </r>
  </si>
  <si>
    <r>
      <rPr>
        <sz val="8"/>
        <rFont val="Microsoft Sans Serif"/>
        <family val="2"/>
      </rPr>
      <t xml:space="preserve">KNR-W 2-17
</t>
    </r>
    <r>
      <rPr>
        <sz val="8"/>
        <rFont val="Microsoft Sans Serif"/>
        <family val="2"/>
      </rPr>
      <t>0321-08</t>
    </r>
  </si>
  <si>
    <r>
      <rPr>
        <sz val="8"/>
        <rFont val="Microsoft Sans Serif"/>
        <family val="2"/>
      </rPr>
      <t>Nagrzewnice ramowe typ W i Pk dwurzędowe o wielkości 11 (powierzchnia grzejna do 78.4 m2)</t>
    </r>
  </si>
  <si>
    <r>
      <rPr>
        <sz val="8"/>
        <rFont val="Microsoft Sans Serif"/>
        <family val="2"/>
      </rPr>
      <t>537 d.4.14</t>
    </r>
  </si>
  <si>
    <r>
      <rPr>
        <sz val="8"/>
        <rFont val="Microsoft Sans Serif"/>
        <family val="2"/>
      </rPr>
      <t xml:space="preserve">KNR 0-35
</t>
    </r>
    <r>
      <rPr>
        <sz val="8"/>
        <rFont val="Microsoft Sans Serif"/>
        <family val="2"/>
      </rPr>
      <t xml:space="preserve">0231-04
</t>
    </r>
    <r>
      <rPr>
        <sz val="8"/>
        <rFont val="Microsoft Sans Serif"/>
        <family val="2"/>
      </rPr>
      <t>uwaga pod tablicą</t>
    </r>
  </si>
  <si>
    <r>
      <rPr>
        <sz val="8"/>
        <rFont val="Microsoft Sans Serif"/>
        <family val="2"/>
      </rPr>
      <t>Próba szczelności instalacji c.o. w budynkach niemieszkalnych - próba wodna ciśnieniowa długość do 20 m</t>
    </r>
  </si>
  <si>
    <r>
      <rPr>
        <b/>
        <sz val="8"/>
        <rFont val="Microsoft Sans Serif"/>
        <family val="2"/>
      </rPr>
      <t>4.15</t>
    </r>
  </si>
  <si>
    <r>
      <rPr>
        <sz val="8"/>
        <rFont val="Microsoft Sans Serif"/>
        <family val="2"/>
      </rPr>
      <t>538 d.4.15</t>
    </r>
  </si>
  <si>
    <r>
      <rPr>
        <sz val="8"/>
        <rFont val="Microsoft Sans Serif"/>
        <family val="2"/>
      </rPr>
      <t>539 d.4.15</t>
    </r>
  </si>
  <si>
    <r>
      <rPr>
        <sz val="8"/>
        <rFont val="Microsoft Sans Serif"/>
        <family val="2"/>
      </rPr>
      <t>24 + 13,50</t>
    </r>
  </si>
  <si>
    <r>
      <rPr>
        <sz val="8"/>
        <rFont val="Microsoft Sans Serif"/>
        <family val="2"/>
      </rPr>
      <t>540 d.4.15</t>
    </r>
  </si>
  <si>
    <r>
      <rPr>
        <sz val="8"/>
        <rFont val="Microsoft Sans Serif"/>
        <family val="2"/>
      </rPr>
      <t xml:space="preserve">541
</t>
    </r>
    <r>
      <rPr>
        <sz val="8"/>
        <rFont val="Microsoft Sans Serif"/>
        <family val="2"/>
      </rPr>
      <t>d.4.15</t>
    </r>
  </si>
  <si>
    <r>
      <rPr>
        <sz val="8"/>
        <rFont val="Microsoft Sans Serif"/>
        <family val="2"/>
      </rPr>
      <t>542 d.4.15</t>
    </r>
  </si>
  <si>
    <r>
      <rPr>
        <sz val="8"/>
        <rFont val="Microsoft Sans Serif"/>
        <family val="2"/>
      </rPr>
      <t>543 d.4.15</t>
    </r>
  </si>
  <si>
    <r>
      <rPr>
        <sz val="8"/>
        <rFont val="Microsoft Sans Serif"/>
        <family val="2"/>
      </rPr>
      <t>544 d.4.15</t>
    </r>
  </si>
  <si>
    <r>
      <rPr>
        <sz val="8"/>
        <rFont val="Microsoft Sans Serif"/>
        <family val="2"/>
      </rPr>
      <t>545 d.4.15</t>
    </r>
  </si>
  <si>
    <r>
      <rPr>
        <sz val="8"/>
        <rFont val="Microsoft Sans Serif"/>
        <family val="2"/>
      </rPr>
      <t>546 d.4.15</t>
    </r>
  </si>
  <si>
    <r>
      <rPr>
        <sz val="8"/>
        <rFont val="Microsoft Sans Serif"/>
        <family val="2"/>
      </rPr>
      <t>547 d.4.15</t>
    </r>
  </si>
  <si>
    <r>
      <rPr>
        <sz val="8"/>
        <rFont val="Microsoft Sans Serif"/>
        <family val="2"/>
      </rPr>
      <t>548 d.4.15</t>
    </r>
  </si>
  <si>
    <r>
      <rPr>
        <sz val="8"/>
        <rFont val="Microsoft Sans Serif"/>
        <family val="2"/>
      </rPr>
      <t>549 d.4.15</t>
    </r>
  </si>
  <si>
    <r>
      <rPr>
        <sz val="8"/>
        <rFont val="Microsoft Sans Serif"/>
        <family val="2"/>
      </rPr>
      <t>Dodatki za wykonanie podejść odpływowych z PVC o śr. 110 mm o połączeniach wciskowych</t>
    </r>
  </si>
  <si>
    <r>
      <rPr>
        <sz val="8"/>
        <rFont val="Microsoft Sans Serif"/>
        <family val="2"/>
      </rPr>
      <t>550 d.4.15</t>
    </r>
  </si>
  <si>
    <r>
      <rPr>
        <sz val="8"/>
        <rFont val="Microsoft Sans Serif"/>
        <family val="2"/>
      </rPr>
      <t>551 d.4.15</t>
    </r>
  </si>
  <si>
    <r>
      <rPr>
        <sz val="8"/>
        <rFont val="Microsoft Sans Serif"/>
        <family val="2"/>
      </rPr>
      <t xml:space="preserve">3
</t>
    </r>
    <r>
      <rPr>
        <sz val="8"/>
        <rFont val="Microsoft Sans Serif"/>
        <family val="2"/>
      </rPr>
      <t>Obmiar dodatkowy: ilość prób szczelności 1</t>
    </r>
  </si>
  <si>
    <r>
      <rPr>
        <sz val="8"/>
        <rFont val="Microsoft Sans Serif"/>
        <family val="2"/>
      </rPr>
      <t xml:space="preserve">3,000
</t>
    </r>
    <r>
      <rPr>
        <sz val="8"/>
        <rFont val="Microsoft Sans Serif"/>
        <family val="2"/>
      </rPr>
      <t>1,000</t>
    </r>
  </si>
  <si>
    <r>
      <rPr>
        <b/>
        <sz val="8"/>
        <rFont val="Microsoft Sans Serif"/>
        <family val="2"/>
      </rPr>
      <t>4.16</t>
    </r>
  </si>
  <si>
    <r>
      <rPr>
        <sz val="8"/>
        <rFont val="Microsoft Sans Serif"/>
        <family val="2"/>
      </rPr>
      <t>552 d.4.16</t>
    </r>
  </si>
  <si>
    <r>
      <rPr>
        <sz val="8"/>
        <rFont val="Microsoft Sans Serif"/>
        <family val="2"/>
      </rPr>
      <t xml:space="preserve">KNR 2-17
</t>
    </r>
    <r>
      <rPr>
        <sz val="8"/>
        <rFont val="Microsoft Sans Serif"/>
        <family val="2"/>
      </rPr>
      <t>0208-01</t>
    </r>
  </si>
  <si>
    <r>
      <rPr>
        <sz val="8"/>
        <rFont val="Microsoft Sans Serif"/>
        <family val="2"/>
      </rPr>
      <t>Wentylatory dachowe stalowe lub z polichlorku winylu o średnicy otworu ssącego do 200 mm (masa do 25 kg) wydajność - 450 m3/h</t>
    </r>
  </si>
  <si>
    <r>
      <rPr>
        <sz val="8"/>
        <rFont val="Microsoft Sans Serif"/>
        <family val="2"/>
      </rPr>
      <t>553 d.4.16</t>
    </r>
  </si>
  <si>
    <r>
      <rPr>
        <sz val="8"/>
        <rFont val="Microsoft Sans Serif"/>
        <family val="2"/>
      </rPr>
      <t>Wentylatory dachowe stalowe lub z polichlorku winylu o średnicy otworu ssącego do 200 mm (masa do 25 kg) wydajność - 900 m3/h</t>
    </r>
  </si>
  <si>
    <r>
      <rPr>
        <sz val="8"/>
        <rFont val="Microsoft Sans Serif"/>
        <family val="2"/>
      </rPr>
      <t>554 d.4.16</t>
    </r>
  </si>
  <si>
    <r>
      <rPr>
        <sz val="8"/>
        <rFont val="Microsoft Sans Serif"/>
        <family val="2"/>
      </rPr>
      <t>Wykonanie i uszczelnienie przejść przez dach dla wentylatorów</t>
    </r>
  </si>
  <si>
    <r>
      <rPr>
        <b/>
        <sz val="8"/>
        <rFont val="Microsoft Sans Serif"/>
        <family val="2"/>
      </rPr>
      <t xml:space="preserve">45311000-0
</t>
    </r>
    <r>
      <rPr>
        <b/>
        <sz val="8"/>
        <rFont val="Microsoft Sans Serif"/>
        <family val="2"/>
      </rPr>
      <t xml:space="preserve">45310000-3
</t>
    </r>
    <r>
      <rPr>
        <b/>
        <sz val="8"/>
        <rFont val="Microsoft Sans Serif"/>
        <family val="2"/>
      </rPr>
      <t xml:space="preserve">45312000-7
</t>
    </r>
    <r>
      <rPr>
        <b/>
        <sz val="8"/>
        <rFont val="Microsoft Sans Serif"/>
        <family val="2"/>
      </rPr>
      <t>45317000-2</t>
    </r>
  </si>
  <si>
    <r>
      <rPr>
        <b/>
        <sz val="8"/>
        <rFont val="Microsoft Sans Serif"/>
        <family val="2"/>
      </rPr>
      <t>INSTALACJE ELEKTRYCZNE ZEWNĘTRZNE</t>
    </r>
  </si>
  <si>
    <r>
      <rPr>
        <b/>
        <sz val="8"/>
        <rFont val="Microsoft Sans Serif"/>
        <family val="2"/>
      </rPr>
      <t>6.1</t>
    </r>
  </si>
  <si>
    <r>
      <rPr>
        <b/>
        <sz val="8"/>
        <rFont val="Microsoft Sans Serif"/>
        <family val="2"/>
      </rPr>
      <t>Kanalizacja kablowa i rury osłonowe</t>
    </r>
  </si>
  <si>
    <r>
      <rPr>
        <sz val="8"/>
        <rFont val="Microsoft Sans Serif"/>
        <family val="2"/>
      </rPr>
      <t>565 d.6.1</t>
    </r>
  </si>
  <si>
    <r>
      <rPr>
        <sz val="8"/>
        <rFont val="Microsoft Sans Serif"/>
        <family val="2"/>
      </rPr>
      <t xml:space="preserve">KNR 5-01
</t>
    </r>
    <r>
      <rPr>
        <sz val="8"/>
        <rFont val="Microsoft Sans Serif"/>
        <family val="2"/>
      </rPr>
      <t>0106-02</t>
    </r>
  </si>
  <si>
    <r>
      <rPr>
        <sz val="8"/>
        <rFont val="Microsoft Sans Serif"/>
        <family val="2"/>
      </rPr>
      <t>Budowa kanalizacji kablowej z rur PCW w gruncie kat. III, 1 warstwa w ciągu kanalizacji, 2 rury w warstwie, 2 otwory w ciągu kanalizacji</t>
    </r>
  </si>
  <si>
    <r>
      <rPr>
        <sz val="8"/>
        <rFont val="Microsoft Sans Serif"/>
        <family val="2"/>
      </rPr>
      <t>566 d.6.1</t>
    </r>
  </si>
  <si>
    <r>
      <rPr>
        <sz val="8"/>
        <rFont val="Microsoft Sans Serif"/>
        <family val="2"/>
      </rPr>
      <t xml:space="preserve">KNR 5-01
</t>
    </r>
    <r>
      <rPr>
        <sz val="8"/>
        <rFont val="Microsoft Sans Serif"/>
        <family val="2"/>
      </rPr>
      <t>0106-03</t>
    </r>
  </si>
  <si>
    <r>
      <rPr>
        <sz val="8"/>
        <rFont val="Microsoft Sans Serif"/>
        <family val="2"/>
      </rPr>
      <t>Budowa kanalizacji kablowej z rur PCW w gruncie kat. III, 1 warstwa w ciągu kanalizacji, 3 rury w warstwie, 3 otwory w ciągu kanalizacji</t>
    </r>
  </si>
  <si>
    <r>
      <rPr>
        <sz val="8"/>
        <rFont val="Microsoft Sans Serif"/>
        <family val="2"/>
      </rPr>
      <t>28 + 15</t>
    </r>
  </si>
  <si>
    <r>
      <rPr>
        <sz val="8"/>
        <rFont val="Microsoft Sans Serif"/>
        <family val="2"/>
      </rPr>
      <t>567 d.6.1</t>
    </r>
  </si>
  <si>
    <r>
      <rPr>
        <sz val="8"/>
        <rFont val="Microsoft Sans Serif"/>
        <family val="2"/>
      </rPr>
      <t xml:space="preserve">KNR 5-01
</t>
    </r>
    <r>
      <rPr>
        <sz val="8"/>
        <rFont val="Microsoft Sans Serif"/>
        <family val="2"/>
      </rPr>
      <t>0106-04</t>
    </r>
  </si>
  <si>
    <r>
      <rPr>
        <sz val="8"/>
        <rFont val="Microsoft Sans Serif"/>
        <family val="2"/>
      </rPr>
      <t>Budowa kanalizacji kablowej z rur PCW w gruncie kat. III, 1 warstwa w ciągu kanalizacji, 4 rury w warstwie, 4 otwory w ciągu kanalizacji</t>
    </r>
  </si>
  <si>
    <r>
      <rPr>
        <sz val="8"/>
        <rFont val="Microsoft Sans Serif"/>
        <family val="2"/>
      </rPr>
      <t>568 d.6.1</t>
    </r>
  </si>
  <si>
    <r>
      <rPr>
        <sz val="8"/>
        <rFont val="Microsoft Sans Serif"/>
        <family val="2"/>
      </rPr>
      <t xml:space="preserve">KNR 5-01
</t>
    </r>
    <r>
      <rPr>
        <sz val="8"/>
        <rFont val="Microsoft Sans Serif"/>
        <family val="2"/>
      </rPr>
      <t>0401-02</t>
    </r>
  </si>
  <si>
    <r>
      <rPr>
        <sz val="8"/>
        <rFont val="Microsoft Sans Serif"/>
        <family val="2"/>
      </rPr>
      <t>Budowa studni kablowych prefabrykowanych rozdzielczych SK-2 dwuelementowych w gruncie kat. III - Studnia kablowa SKO-2g</t>
    </r>
  </si>
  <si>
    <r>
      <rPr>
        <sz val="8"/>
        <rFont val="Microsoft Sans Serif"/>
        <family val="2"/>
      </rPr>
      <t>stud.</t>
    </r>
  </si>
  <si>
    <r>
      <rPr>
        <sz val="8"/>
        <rFont val="Microsoft Sans Serif"/>
        <family val="2"/>
      </rPr>
      <t>569 d.6.1</t>
    </r>
  </si>
  <si>
    <r>
      <rPr>
        <sz val="8"/>
        <rFont val="Microsoft Sans Serif"/>
        <family val="2"/>
      </rPr>
      <t xml:space="preserve">KNNR 5 0705-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</si>
  <si>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Ułożenie rur osłonowych z PCW o śr.do 140 mm - DVK 50</t>
    </r>
  </si>
  <si>
    <r>
      <rPr>
        <sz val="8"/>
        <rFont val="Microsoft Sans Serif"/>
        <family val="2"/>
      </rPr>
      <t>570 d.6.1</t>
    </r>
  </si>
  <si>
    <r>
      <rPr>
        <sz val="8"/>
        <rFont val="Microsoft Sans Serif"/>
        <family val="2"/>
      </rPr>
      <t>Ułożenie rur osłonowych z PCW o śr.do 140 mm - DVK 110</t>
    </r>
  </si>
  <si>
    <r>
      <rPr>
        <sz val="8"/>
        <rFont val="Microsoft Sans Serif"/>
        <family val="2"/>
      </rPr>
      <t xml:space="preserve">4 + 2,5 + 3,5 + 3 + 3,5 + 1,5 + 3 + 2 + 2 + 2,5 + 3 + 1,5 + 3,5 + 2 *
</t>
    </r>
    <r>
      <rPr>
        <sz val="8"/>
        <rFont val="Microsoft Sans Serif"/>
        <family val="2"/>
      </rPr>
      <t>1,5 + 2 * 1,5 + 2 * 3,5 + 6 + 4 * 1,5 + 5 + 5</t>
    </r>
  </si>
  <si>
    <r>
      <rPr>
        <sz val="8"/>
        <rFont val="Microsoft Sans Serif"/>
        <family val="2"/>
      </rPr>
      <t>571 d.6.1</t>
    </r>
  </si>
  <si>
    <r>
      <rPr>
        <sz val="8"/>
        <rFont val="Microsoft Sans Serif"/>
        <family val="2"/>
      </rPr>
      <t>Ułożenie rur osłonowych z PCW o śr.do 140 mm - SRS-G 110</t>
    </r>
  </si>
  <si>
    <r>
      <rPr>
        <sz val="8"/>
        <rFont val="Microsoft Sans Serif"/>
        <family val="2"/>
      </rPr>
      <t>2 * 8 + 3 * 16</t>
    </r>
  </si>
  <si>
    <r>
      <rPr>
        <b/>
        <sz val="8"/>
        <rFont val="Microsoft Sans Serif"/>
        <family val="2"/>
      </rPr>
      <t>6.2</t>
    </r>
  </si>
  <si>
    <r>
      <rPr>
        <b/>
        <sz val="8"/>
        <rFont val="Microsoft Sans Serif"/>
        <family val="2"/>
      </rPr>
      <t>Przyłącza elektroenergetyczne</t>
    </r>
  </si>
  <si>
    <r>
      <rPr>
        <sz val="8"/>
        <rFont val="Microsoft Sans Serif"/>
        <family val="2"/>
      </rPr>
      <t>572 d.6.2</t>
    </r>
  </si>
  <si>
    <r>
      <rPr>
        <sz val="8"/>
        <rFont val="Microsoft Sans Serif"/>
        <family val="2"/>
      </rPr>
      <t xml:space="preserve">KNR 2-01
</t>
    </r>
    <r>
      <rPr>
        <sz val="8"/>
        <rFont val="Microsoft Sans Serif"/>
        <family val="2"/>
      </rPr>
      <t>0702-0202</t>
    </r>
  </si>
  <si>
    <r>
      <rPr>
        <sz val="8"/>
        <rFont val="Microsoft Sans Serif"/>
        <family val="2"/>
      </rPr>
      <t>Kopanie koparkami podsiębiernymi rowów dla kabli o głębokości do 0,8 m i szer. dna do 0,4 m w gruncie kat. III-IV</t>
    </r>
  </si>
  <si>
    <r>
      <rPr>
        <sz val="8"/>
        <rFont val="Microsoft Sans Serif"/>
        <family val="2"/>
      </rPr>
      <t>573 d.6.2</t>
    </r>
  </si>
  <si>
    <r>
      <rPr>
        <sz val="8"/>
        <rFont val="Microsoft Sans Serif"/>
        <family val="2"/>
      </rPr>
      <t xml:space="preserve">KNR 2-01
</t>
    </r>
    <r>
      <rPr>
        <sz val="8"/>
        <rFont val="Microsoft Sans Serif"/>
        <family val="2"/>
      </rPr>
      <t>0702-0402</t>
    </r>
  </si>
  <si>
    <r>
      <rPr>
        <sz val="8"/>
        <rFont val="Microsoft Sans Serif"/>
        <family val="2"/>
      </rPr>
      <t>Kopanie koparkami podsiębiernymi rowów dla kabli o głębokości do 0,8 m i szer. dna do 0,6 m w gruncie kat. III-IV</t>
    </r>
  </si>
  <si>
    <r>
      <rPr>
        <sz val="8"/>
        <rFont val="Microsoft Sans Serif"/>
        <family val="2"/>
      </rPr>
      <t xml:space="preserve">574
</t>
    </r>
    <r>
      <rPr>
        <sz val="8"/>
        <rFont val="Microsoft Sans Serif"/>
        <family val="2"/>
      </rPr>
      <t>d.6.2</t>
    </r>
  </si>
  <si>
    <r>
      <rPr>
        <sz val="8"/>
        <rFont val="Microsoft Sans Serif"/>
        <family val="2"/>
      </rPr>
      <t xml:space="preserve">KNNR 5 0706-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</si>
  <si>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 xml:space="preserve">Nasypanie warstwy piasku na dnie rowu kablowego o szerokości
</t>
    </r>
    <r>
      <rPr>
        <sz val="8"/>
        <rFont val="Microsoft Sans Serif"/>
        <family val="2"/>
      </rPr>
      <t xml:space="preserve">do 0,4 m
</t>
    </r>
    <r>
      <rPr>
        <sz val="8"/>
        <rFont val="Microsoft Sans Serif"/>
        <family val="2"/>
      </rPr>
      <t>Krotność = 2</t>
    </r>
  </si>
  <si>
    <r>
      <rPr>
        <sz val="8"/>
        <rFont val="Microsoft Sans Serif"/>
        <family val="2"/>
      </rPr>
      <t>575 d.6.2</t>
    </r>
  </si>
  <si>
    <r>
      <rPr>
        <sz val="8"/>
        <rFont val="Microsoft Sans Serif"/>
        <family val="2"/>
      </rPr>
      <t xml:space="preserve">KNNR 5 0706-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</si>
  <si>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 xml:space="preserve">Nasypanie warstwy piasku na dnie rowu kablowego o szerokości do 0,6 m
</t>
    </r>
    <r>
      <rPr>
        <sz val="8"/>
        <rFont val="Microsoft Sans Serif"/>
        <family val="2"/>
      </rPr>
      <t>Krotność = 2</t>
    </r>
  </si>
  <si>
    <r>
      <rPr>
        <sz val="8"/>
        <rFont val="Microsoft Sans Serif"/>
        <family val="2"/>
      </rPr>
      <t>576 d.6.2</t>
    </r>
  </si>
  <si>
    <r>
      <rPr>
        <sz val="8"/>
        <rFont val="Microsoft Sans Serif"/>
        <family val="2"/>
      </rPr>
      <t xml:space="preserve">KNNR 5 0707-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</si>
  <si>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Układanie kabli o masie do 5.5 kg/m w rowach kablowych ręcznie - YAKXS 4x240mm2</t>
    </r>
  </si>
  <si>
    <r>
      <rPr>
        <sz val="8"/>
        <rFont val="Microsoft Sans Serif"/>
        <family val="2"/>
      </rPr>
      <t>577 d.6.2</t>
    </r>
  </si>
  <si>
    <r>
      <rPr>
        <sz val="8"/>
        <rFont val="Microsoft Sans Serif"/>
        <family val="2"/>
      </rPr>
      <t xml:space="preserve">KNNR 5 0713-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</si>
  <si>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Układanie kabli o masie do 5.5 kg/m w rurach, pustakach lub kanałach zamkniętych - YAKXS 4x240mm2</t>
    </r>
  </si>
  <si>
    <r>
      <rPr>
        <sz val="8"/>
        <rFont val="Microsoft Sans Serif"/>
        <family val="2"/>
      </rPr>
      <t>578 d.6.2</t>
    </r>
  </si>
  <si>
    <r>
      <rPr>
        <sz val="8"/>
        <rFont val="Microsoft Sans Serif"/>
        <family val="2"/>
      </rPr>
      <t xml:space="preserve">KNNR 5 0707-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</si>
  <si>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Układanie kabli o masie do 3.0 kg/m w rowach kablowych ręcznie - YKXS 5x35mm2</t>
    </r>
  </si>
  <si>
    <r>
      <rPr>
        <sz val="8"/>
        <rFont val="Microsoft Sans Serif"/>
        <family val="2"/>
      </rPr>
      <t xml:space="preserve">579
</t>
    </r>
    <r>
      <rPr>
        <sz val="8"/>
        <rFont val="Microsoft Sans Serif"/>
        <family val="2"/>
      </rPr>
      <t>d.6.2</t>
    </r>
  </si>
  <si>
    <r>
      <rPr>
        <sz val="8"/>
        <rFont val="Microsoft Sans Serif"/>
        <family val="2"/>
      </rPr>
      <t xml:space="preserve">KNNR 5 0713-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</si>
  <si>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 xml:space="preserve">Układanie kabli o masie do 3.0 kg/m w rurach, pustakach lub
</t>
    </r>
    <r>
      <rPr>
        <sz val="8"/>
        <rFont val="Microsoft Sans Serif"/>
        <family val="2"/>
      </rPr>
      <t>kanałach zamkniętych - YKXS 5x35mm2</t>
    </r>
  </si>
  <si>
    <r>
      <rPr>
        <sz val="8"/>
        <rFont val="Microsoft Sans Serif"/>
        <family val="2"/>
      </rPr>
      <t>580 d.6.2</t>
    </r>
  </si>
  <si>
    <r>
      <rPr>
        <sz val="8"/>
        <rFont val="Microsoft Sans Serif"/>
        <family val="2"/>
      </rPr>
      <t xml:space="preserve">KNR 2-01
</t>
    </r>
    <r>
      <rPr>
        <sz val="8"/>
        <rFont val="Microsoft Sans Serif"/>
        <family val="2"/>
      </rPr>
      <t>0705-0203</t>
    </r>
  </si>
  <si>
    <r>
      <rPr>
        <sz val="8"/>
        <rFont val="Microsoft Sans Serif"/>
        <family val="2"/>
      </rPr>
      <t>Mechaniczne zasypywanie rowów dla kabli o głębokości do 0,8 m i szer. dna do 0.4 m w gruncie kat. III-IV</t>
    </r>
  </si>
  <si>
    <r>
      <rPr>
        <sz val="8"/>
        <rFont val="Microsoft Sans Serif"/>
        <family val="2"/>
      </rPr>
      <t>581 d.6.2</t>
    </r>
  </si>
  <si>
    <r>
      <rPr>
        <sz val="8"/>
        <rFont val="Microsoft Sans Serif"/>
        <family val="2"/>
      </rPr>
      <t xml:space="preserve">KNR 2-01
</t>
    </r>
    <r>
      <rPr>
        <sz val="8"/>
        <rFont val="Microsoft Sans Serif"/>
        <family val="2"/>
      </rPr>
      <t>0705-0403</t>
    </r>
  </si>
  <si>
    <r>
      <rPr>
        <sz val="8"/>
        <rFont val="Microsoft Sans Serif"/>
        <family val="2"/>
      </rPr>
      <t>Mechaniczne zasypywanie rowów dla kabli o głębokości do 0,8 m i szer. dna do 0.6 m w gruncie kat. III-IV</t>
    </r>
  </si>
  <si>
    <r>
      <rPr>
        <sz val="8"/>
        <rFont val="Microsoft Sans Serif"/>
        <family val="2"/>
      </rPr>
      <t>582 d.6.2</t>
    </r>
  </si>
  <si>
    <r>
      <rPr>
        <sz val="8"/>
        <rFont val="Microsoft Sans Serif"/>
        <family val="2"/>
      </rPr>
      <t xml:space="preserve">KNNR 5 0726-
</t>
    </r>
    <r>
      <rPr>
        <sz val="8"/>
        <rFont val="Microsoft Sans Serif"/>
        <family val="2"/>
      </rPr>
      <t>04</t>
    </r>
  </si>
  <si>
    <r>
      <rPr>
        <sz val="8"/>
        <rFont val="Microsoft Sans Serif"/>
        <family val="2"/>
      </rPr>
      <t>Zarobienie na sucho końca kabla 1-żyłowego o przekroju żył do 400 mm2 na napięcie do 1 kV o izolacji i powłoce z tworzyw sztucznych</t>
    </r>
  </si>
  <si>
    <r>
      <rPr>
        <sz val="8"/>
        <rFont val="Microsoft Sans Serif"/>
        <family val="2"/>
      </rPr>
      <t>583 d.6.2</t>
    </r>
  </si>
  <si>
    <r>
      <rPr>
        <sz val="8"/>
        <rFont val="Microsoft Sans Serif"/>
        <family val="2"/>
      </rPr>
      <t>584 d.6.2</t>
    </r>
  </si>
  <si>
    <r>
      <rPr>
        <sz val="8"/>
        <rFont val="Microsoft Sans Serif"/>
        <family val="2"/>
      </rPr>
      <t>Montaż na gotowym podłożu podstaw bezpiecznikowych kpl. mocy 3-biegunowych z podłączeniem - 250 gG</t>
    </r>
  </si>
  <si>
    <r>
      <rPr>
        <sz val="8"/>
        <rFont val="Microsoft Sans Serif"/>
        <family val="2"/>
      </rPr>
      <t>585 d.6.2</t>
    </r>
  </si>
  <si>
    <r>
      <rPr>
        <sz val="8"/>
        <rFont val="Microsoft Sans Serif"/>
        <family val="2"/>
      </rPr>
      <t>Złącza kablowe typu Z-21 - ZKG</t>
    </r>
  </si>
  <si>
    <r>
      <rPr>
        <sz val="8"/>
        <rFont val="Microsoft Sans Serif"/>
        <family val="2"/>
      </rPr>
      <t>586 d.6.2</t>
    </r>
  </si>
  <si>
    <r>
      <rPr>
        <sz val="8"/>
        <rFont val="Microsoft Sans Serif"/>
        <family val="2"/>
      </rPr>
      <t>Złącza kablowe typu Z-21 - ZKBA</t>
    </r>
  </si>
  <si>
    <r>
      <rPr>
        <sz val="8"/>
        <rFont val="Microsoft Sans Serif"/>
        <family val="2"/>
      </rPr>
      <t>587 d.6.2</t>
    </r>
  </si>
  <si>
    <r>
      <rPr>
        <sz val="8"/>
        <rFont val="Microsoft Sans Serif"/>
        <family val="2"/>
      </rPr>
      <t xml:space="preserve">KNNR 5 1302-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</si>
  <si>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Badanie linii kablowej nn - kabel 4-żyłowy</t>
    </r>
  </si>
  <si>
    <r>
      <rPr>
        <b/>
        <sz val="8"/>
        <rFont val="Microsoft Sans Serif"/>
        <family val="2"/>
      </rPr>
      <t>6.3</t>
    </r>
  </si>
  <si>
    <r>
      <rPr>
        <b/>
        <sz val="8"/>
        <rFont val="Microsoft Sans Serif"/>
        <family val="2"/>
      </rPr>
      <t>Przebudowa kolizji oświetlenia zewnętrznego</t>
    </r>
  </si>
  <si>
    <r>
      <rPr>
        <sz val="8"/>
        <rFont val="Microsoft Sans Serif"/>
        <family val="2"/>
      </rPr>
      <t>588 d.6.3</t>
    </r>
  </si>
  <si>
    <r>
      <rPr>
        <sz val="8"/>
        <rFont val="Microsoft Sans Serif"/>
        <family val="2"/>
      </rPr>
      <t xml:space="preserve">KNNR-W 9
</t>
    </r>
    <r>
      <rPr>
        <sz val="8"/>
        <rFont val="Microsoft Sans Serif"/>
        <family val="2"/>
      </rPr>
      <t>1001-08</t>
    </r>
  </si>
  <si>
    <r>
      <rPr>
        <sz val="8"/>
        <rFont val="Microsoft Sans Serif"/>
        <family val="2"/>
      </rPr>
      <t>Demontaż słupów oświetleniowych o masie 100-300 kg</t>
    </r>
  </si>
  <si>
    <r>
      <rPr>
        <sz val="8"/>
        <rFont val="Microsoft Sans Serif"/>
        <family val="2"/>
      </rPr>
      <t>589 d.6.3</t>
    </r>
  </si>
  <si>
    <r>
      <rPr>
        <sz val="8"/>
        <rFont val="Microsoft Sans Serif"/>
        <family val="2"/>
      </rPr>
      <t xml:space="preserve">KNNR-W 9
</t>
    </r>
    <r>
      <rPr>
        <sz val="8"/>
        <rFont val="Microsoft Sans Serif"/>
        <family val="2"/>
      </rPr>
      <t>1002-06</t>
    </r>
  </si>
  <si>
    <r>
      <rPr>
        <sz val="8"/>
        <rFont val="Microsoft Sans Serif"/>
        <family val="2"/>
      </rPr>
      <t>Demontaż wysięgników rurowych o ciężarze do 30 kg mocowanych na słupie lub ścianie</t>
    </r>
  </si>
  <si>
    <r>
      <rPr>
        <sz val="8"/>
        <rFont val="Microsoft Sans Serif"/>
        <family val="2"/>
      </rPr>
      <t>590 d.6.3</t>
    </r>
  </si>
  <si>
    <r>
      <rPr>
        <sz val="8"/>
        <rFont val="Microsoft Sans Serif"/>
        <family val="2"/>
      </rPr>
      <t xml:space="preserve">KNNR-W 9
</t>
    </r>
    <r>
      <rPr>
        <sz val="8"/>
        <rFont val="Microsoft Sans Serif"/>
        <family val="2"/>
      </rPr>
      <t>1005-03</t>
    </r>
  </si>
  <si>
    <r>
      <rPr>
        <sz val="8"/>
        <rFont val="Microsoft Sans Serif"/>
        <family val="2"/>
      </rPr>
      <t>Demontaż opraw oświetlenia zewnętrznego na trzpieniu słupa lub wysięgniku</t>
    </r>
  </si>
  <si>
    <r>
      <rPr>
        <sz val="8"/>
        <rFont val="Microsoft Sans Serif"/>
        <family val="2"/>
      </rPr>
      <t>591 d.6.3</t>
    </r>
  </si>
  <si>
    <r>
      <rPr>
        <sz val="8"/>
        <rFont val="Microsoft Sans Serif"/>
        <family val="2"/>
      </rPr>
      <t>592 d.6.3</t>
    </r>
  </si>
  <si>
    <r>
      <rPr>
        <sz val="8"/>
        <rFont val="Microsoft Sans Serif"/>
        <family val="2"/>
      </rPr>
      <t xml:space="preserve">Nasypanie warstwy piasku na dnie rowu kablowego o szerokości do 0,4 m
</t>
    </r>
    <r>
      <rPr>
        <sz val="8"/>
        <rFont val="Microsoft Sans Serif"/>
        <family val="2"/>
      </rPr>
      <t>Krotność = 2</t>
    </r>
  </si>
  <si>
    <r>
      <rPr>
        <sz val="8"/>
        <rFont val="Microsoft Sans Serif"/>
        <family val="2"/>
      </rPr>
      <t>593 d.6.3</t>
    </r>
  </si>
  <si>
    <r>
      <rPr>
        <sz val="8"/>
        <rFont val="Microsoft Sans Serif"/>
        <family val="2"/>
      </rPr>
      <t xml:space="preserve">KNNR 5 0707-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</si>
  <si>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Układanie kabli o masie do 0.5 kg/m w rowach kablowych ręcznie - YAKY 3x16mm2</t>
    </r>
  </si>
  <si>
    <r>
      <rPr>
        <sz val="8"/>
        <rFont val="Microsoft Sans Serif"/>
        <family val="2"/>
      </rPr>
      <t xml:space="preserve">594
</t>
    </r>
    <r>
      <rPr>
        <sz val="8"/>
        <rFont val="Microsoft Sans Serif"/>
        <family val="2"/>
      </rPr>
      <t>d.6.3</t>
    </r>
  </si>
  <si>
    <r>
      <rPr>
        <sz val="8"/>
        <rFont val="Microsoft Sans Serif"/>
        <family val="2"/>
      </rPr>
      <t xml:space="preserve">Układanie kabli o masie do 0.5 kg/m w rurach, pustakach lub
</t>
    </r>
    <r>
      <rPr>
        <sz val="8"/>
        <rFont val="Microsoft Sans Serif"/>
        <family val="2"/>
      </rPr>
      <t>kanałach zamkniętych - YAKY 3x16mm2</t>
    </r>
  </si>
  <si>
    <r>
      <rPr>
        <sz val="8"/>
        <rFont val="Microsoft Sans Serif"/>
        <family val="2"/>
      </rPr>
      <t>595 d.6.3</t>
    </r>
  </si>
  <si>
    <r>
      <rPr>
        <sz val="8"/>
        <rFont val="Microsoft Sans Serif"/>
        <family val="2"/>
      </rPr>
      <t xml:space="preserve">KNNR 5 0907-
</t>
    </r>
    <r>
      <rPr>
        <sz val="8"/>
        <rFont val="Microsoft Sans Serif"/>
        <family val="2"/>
      </rPr>
      <t>06</t>
    </r>
  </si>
  <si>
    <r>
      <rPr>
        <sz val="8"/>
        <rFont val="Microsoft Sans Serif"/>
        <family val="2"/>
      </rPr>
      <t>Układanie uziomów w rowach kablowych</t>
    </r>
  </si>
  <si>
    <r>
      <rPr>
        <sz val="8"/>
        <rFont val="Microsoft Sans Serif"/>
        <family val="2"/>
      </rPr>
      <t>596 d.6.3</t>
    </r>
  </si>
  <si>
    <r>
      <rPr>
        <sz val="8"/>
        <rFont val="Microsoft Sans Serif"/>
        <family val="2"/>
      </rPr>
      <t>597 d.6.3</t>
    </r>
  </si>
  <si>
    <r>
      <rPr>
        <sz val="8"/>
        <rFont val="Microsoft Sans Serif"/>
        <family val="2"/>
      </rPr>
      <t xml:space="preserve">KNNR 5 0726-
</t>
    </r>
    <r>
      <rPr>
        <sz val="8"/>
        <rFont val="Microsoft Sans Serif"/>
        <family val="2"/>
      </rPr>
      <t>05</t>
    </r>
  </si>
  <si>
    <r>
      <rPr>
        <sz val="8"/>
        <rFont val="Microsoft Sans Serif"/>
        <family val="2"/>
      </rPr>
      <t>Zarobienie na sucho końca kabla 3-żyłowego o przekroju żył do 16 mm2 na napięcie do 1 kV o izolacji i powłoce z tworzyw sztucznych</t>
    </r>
  </si>
  <si>
    <r>
      <rPr>
        <sz val="8"/>
        <rFont val="Microsoft Sans Serif"/>
        <family val="2"/>
      </rPr>
      <t>598 d.6.3</t>
    </r>
  </si>
  <si>
    <r>
      <rPr>
        <sz val="8"/>
        <rFont val="Microsoft Sans Serif"/>
        <family val="2"/>
      </rPr>
      <t xml:space="preserve">KNNR 5 1001-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</si>
  <si>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Montaż i stawianie słupów oświetleniowych o masie do 300 kg</t>
    </r>
  </si>
  <si>
    <r>
      <rPr>
        <sz val="8"/>
        <rFont val="Microsoft Sans Serif"/>
        <family val="2"/>
      </rPr>
      <t>599 d.6.3</t>
    </r>
  </si>
  <si>
    <r>
      <rPr>
        <sz val="8"/>
        <rFont val="Microsoft Sans Serif"/>
        <family val="2"/>
      </rPr>
      <t xml:space="preserve">KNNR 5 1002-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</si>
  <si>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Montaż wysięgników rurowych o masie do 30 kg na słupie</t>
    </r>
  </si>
  <si>
    <r>
      <rPr>
        <sz val="8"/>
        <rFont val="Microsoft Sans Serif"/>
        <family val="2"/>
      </rPr>
      <t>600 d.6.3</t>
    </r>
  </si>
  <si>
    <r>
      <rPr>
        <sz val="8"/>
        <rFont val="Microsoft Sans Serif"/>
        <family val="2"/>
      </rPr>
      <t xml:space="preserve">KNNR 5 1003-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</si>
  <si>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Montaż przewodów do opraw oświetleniowych - wciąganie w słupy, rury osłonowe i wysięgniki przy wysokości latarń do 10 m - YKY 3x1,5mm2</t>
    </r>
  </si>
  <si>
    <r>
      <rPr>
        <sz val="8"/>
        <rFont val="Microsoft Sans Serif"/>
        <family val="2"/>
      </rPr>
      <t>kpl.pr zew.</t>
    </r>
  </si>
  <si>
    <r>
      <rPr>
        <sz val="8"/>
        <rFont val="Microsoft Sans Serif"/>
        <family val="2"/>
      </rPr>
      <t>601 d.6.3</t>
    </r>
  </si>
  <si>
    <r>
      <rPr>
        <sz val="8"/>
        <rFont val="Microsoft Sans Serif"/>
        <family val="2"/>
      </rPr>
      <t xml:space="preserve">KNNR 5 1004-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</si>
  <si>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Montaż opraw oświetlenia zewnętrznego na wysięgniku - Oprawa istniejąca z demontażu</t>
    </r>
  </si>
  <si>
    <r>
      <rPr>
        <sz val="8"/>
        <rFont val="Microsoft Sans Serif"/>
        <family val="2"/>
      </rPr>
      <t xml:space="preserve">602
</t>
    </r>
    <r>
      <rPr>
        <sz val="8"/>
        <rFont val="Microsoft Sans Serif"/>
        <family val="2"/>
      </rPr>
      <t>d.6.3</t>
    </r>
  </si>
  <si>
    <r>
      <rPr>
        <sz val="8"/>
        <rFont val="Microsoft Sans Serif"/>
        <family val="2"/>
      </rPr>
      <t xml:space="preserve">KNNR 5 1302-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</si>
  <si>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Badanie linii kablowej nn - kabel 3-żyłowy</t>
    </r>
  </si>
  <si>
    <r>
      <rPr>
        <b/>
        <sz val="8"/>
        <rFont val="Microsoft Sans Serif"/>
        <family val="2"/>
      </rPr>
      <t>6.4</t>
    </r>
  </si>
  <si>
    <r>
      <rPr>
        <b/>
        <sz val="8"/>
        <rFont val="Microsoft Sans Serif"/>
        <family val="2"/>
      </rPr>
      <t>Zasilanie gwarantowane pompowni deszczowej i istniejącego oświetlenia terenu</t>
    </r>
  </si>
  <si>
    <r>
      <rPr>
        <sz val="8"/>
        <rFont val="Microsoft Sans Serif"/>
        <family val="2"/>
      </rPr>
      <t>603 d.6.4</t>
    </r>
  </si>
  <si>
    <r>
      <rPr>
        <sz val="8"/>
        <rFont val="Microsoft Sans Serif"/>
        <family val="2"/>
      </rPr>
      <t>604 d.6.4</t>
    </r>
  </si>
  <si>
    <r>
      <rPr>
        <sz val="8"/>
        <rFont val="Microsoft Sans Serif"/>
        <family val="2"/>
      </rPr>
      <t>605 d.6.4</t>
    </r>
  </si>
  <si>
    <r>
      <rPr>
        <sz val="8"/>
        <rFont val="Microsoft Sans Serif"/>
        <family val="2"/>
      </rPr>
      <t>Układanie kabli o masie do 1.0 kg/m w rurach, pustakach lub kanałach zamkniętych - YAKXS 5x25mm2</t>
    </r>
  </si>
  <si>
    <r>
      <rPr>
        <sz val="8"/>
        <rFont val="Microsoft Sans Serif"/>
        <family val="2"/>
      </rPr>
      <t xml:space="preserve">606
</t>
    </r>
    <r>
      <rPr>
        <sz val="8"/>
        <rFont val="Microsoft Sans Serif"/>
        <family val="2"/>
      </rPr>
      <t>d.6.4</t>
    </r>
  </si>
  <si>
    <r>
      <rPr>
        <sz val="8"/>
        <rFont val="Microsoft Sans Serif"/>
        <family val="2"/>
      </rPr>
      <t xml:space="preserve">Układanie kabli o masie do 1.0 kg/m w rurach, pustakach lub
</t>
    </r>
    <r>
      <rPr>
        <sz val="8"/>
        <rFont val="Microsoft Sans Serif"/>
        <family val="2"/>
      </rPr>
      <t>kanałach zamkniętych - YAKXS 5x35mm2</t>
    </r>
  </si>
  <si>
    <r>
      <rPr>
        <sz val="8"/>
        <rFont val="Microsoft Sans Serif"/>
        <family val="2"/>
      </rPr>
      <t>607 d.6.4</t>
    </r>
  </si>
  <si>
    <r>
      <rPr>
        <sz val="8"/>
        <rFont val="Microsoft Sans Serif"/>
        <family val="2"/>
      </rPr>
      <t xml:space="preserve">KNNR 5 0707-
</t>
    </r>
    <r>
      <rPr>
        <sz val="8"/>
        <rFont val="Microsoft Sans Serif"/>
        <family val="2"/>
      </rPr>
      <t>02</t>
    </r>
  </si>
  <si>
    <r>
      <rPr>
        <sz val="8"/>
        <rFont val="Microsoft Sans Serif"/>
        <family val="2"/>
      </rPr>
      <t>Układanie kabli o masie do 1.0 kg/m w rowach kablowych ręcznie - YAKXS 5x35mm2</t>
    </r>
  </si>
  <si>
    <r>
      <rPr>
        <sz val="8"/>
        <rFont val="Microsoft Sans Serif"/>
        <family val="2"/>
      </rPr>
      <t>608 d.6.4</t>
    </r>
  </si>
  <si>
    <r>
      <rPr>
        <sz val="8"/>
        <rFont val="Microsoft Sans Serif"/>
        <family val="2"/>
      </rPr>
      <t>609 d.6.4</t>
    </r>
  </si>
  <si>
    <r>
      <rPr>
        <sz val="8"/>
        <rFont val="Microsoft Sans Serif"/>
        <family val="2"/>
      </rPr>
      <t xml:space="preserve">Zarobienie na sucho końca kabla 5-żyłowego o przekroju żył do 50 mm2 na napięcie do 1 kV o izolacji i powłoce z tworzyw sztucznych
</t>
    </r>
    <r>
      <rPr>
        <sz val="8"/>
        <rFont val="Microsoft Sans Serif"/>
        <family val="2"/>
      </rPr>
      <t>- 25mm2</t>
    </r>
  </si>
  <si>
    <r>
      <rPr>
        <sz val="8"/>
        <rFont val="Microsoft Sans Serif"/>
        <family val="2"/>
      </rPr>
      <t>610 d.6.4</t>
    </r>
  </si>
  <si>
    <r>
      <rPr>
        <sz val="8"/>
        <rFont val="Microsoft Sans Serif"/>
        <family val="2"/>
      </rPr>
      <t xml:space="preserve">Zarobienie na sucho końca kabla 5-żyłowego o przekroju żył do 50 mm2 na napięcie do 1 kV o izolacji i powłoce z tworzyw sztucznych
</t>
    </r>
    <r>
      <rPr>
        <sz val="8"/>
        <rFont val="Microsoft Sans Serif"/>
        <family val="2"/>
      </rPr>
      <t>- 35mm2</t>
    </r>
  </si>
  <si>
    <r>
      <rPr>
        <sz val="8"/>
        <rFont val="Microsoft Sans Serif"/>
        <family val="2"/>
      </rPr>
      <t xml:space="preserve">611
</t>
    </r>
    <r>
      <rPr>
        <sz val="8"/>
        <rFont val="Microsoft Sans Serif"/>
        <family val="2"/>
      </rPr>
      <t>d.6.4</t>
    </r>
  </si>
  <si>
    <r>
      <rPr>
        <sz val="8"/>
        <rFont val="Microsoft Sans Serif"/>
        <family val="2"/>
      </rPr>
      <t xml:space="preserve">Montaż przyścienny rozdzielnic, szaf, pulpitów, tablic
</t>
    </r>
    <r>
      <rPr>
        <sz val="8"/>
        <rFont val="Microsoft Sans Serif"/>
        <family val="2"/>
      </rPr>
      <t>przekaźnikowych i nastawczych o masie do 20 kg - Rozdzielnica ROG</t>
    </r>
  </si>
  <si>
    <r>
      <rPr>
        <sz val="8"/>
        <rFont val="Microsoft Sans Serif"/>
        <family val="2"/>
      </rPr>
      <t>612 d.6.4</t>
    </r>
  </si>
  <si>
    <r>
      <rPr>
        <sz val="8"/>
        <rFont val="Microsoft Sans Serif"/>
        <family val="2"/>
      </rPr>
      <t xml:space="preserve">KNNR 5 0401-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</si>
  <si>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Złącza kablowe typu ZK1a 200 A - Złącze kablowe ZKP</t>
    </r>
  </si>
  <si>
    <r>
      <rPr>
        <sz val="8"/>
        <rFont val="Microsoft Sans Serif"/>
        <family val="2"/>
      </rPr>
      <t>613 d.6.4</t>
    </r>
  </si>
  <si>
    <r>
      <rPr>
        <sz val="8"/>
        <rFont val="Microsoft Sans Serif"/>
        <family val="2"/>
      </rPr>
      <t xml:space="preserve">KNNR 5 0406-
</t>
    </r>
    <r>
      <rPr>
        <sz val="8"/>
        <rFont val="Microsoft Sans Serif"/>
        <family val="2"/>
      </rPr>
      <t>03</t>
    </r>
  </si>
  <si>
    <r>
      <rPr>
        <sz val="8"/>
        <rFont val="Microsoft Sans Serif"/>
        <family val="2"/>
      </rPr>
      <t>Aparaty elektryczne o masie do 10 kg - Przełącznik zasilania sieć- sieć</t>
    </r>
  </si>
  <si>
    <r>
      <rPr>
        <sz val="8"/>
        <rFont val="Microsoft Sans Serif"/>
        <family val="2"/>
      </rPr>
      <t>614 d.6.4</t>
    </r>
  </si>
  <si>
    <r>
      <rPr>
        <b/>
        <sz val="8"/>
        <rFont val="Microsoft Sans Serif"/>
        <family val="2"/>
      </rPr>
      <t>INSTALACJE SANITARNE ZEWNĘTRZNE</t>
    </r>
  </si>
  <si>
    <r>
      <rPr>
        <b/>
        <sz val="8"/>
        <rFont val="Microsoft Sans Serif"/>
        <family val="2"/>
      </rPr>
      <t>7.1</t>
    </r>
  </si>
  <si>
    <r>
      <rPr>
        <b/>
        <sz val="8"/>
        <rFont val="Microsoft Sans Serif"/>
        <family val="2"/>
      </rPr>
      <t>KANALIZACJA SANITARNA</t>
    </r>
  </si>
  <si>
    <r>
      <rPr>
        <b/>
        <sz val="8"/>
        <rFont val="Microsoft Sans Serif"/>
        <family val="2"/>
      </rPr>
      <t>7.1.1</t>
    </r>
  </si>
  <si>
    <r>
      <rPr>
        <sz val="8"/>
        <rFont val="Microsoft Sans Serif"/>
        <family val="2"/>
      </rPr>
      <t>615 d.7.1.1</t>
    </r>
  </si>
  <si>
    <r>
      <rPr>
        <sz val="8"/>
        <rFont val="Microsoft Sans Serif"/>
        <family val="2"/>
      </rPr>
      <t xml:space="preserve">KNR 2-01
</t>
    </r>
    <r>
      <rPr>
        <sz val="8"/>
        <rFont val="Microsoft Sans Serif"/>
        <family val="2"/>
      </rPr>
      <t>0120-03</t>
    </r>
  </si>
  <si>
    <r>
      <rPr>
        <sz val="8"/>
        <rFont val="Microsoft Sans Serif"/>
        <family val="2"/>
      </rPr>
      <t>Roboty pomiarowe przy liniowych robotach ziemnych</t>
    </r>
  </si>
  <si>
    <r>
      <rPr>
        <sz val="8"/>
        <rFont val="Microsoft Sans Serif"/>
        <family val="2"/>
      </rPr>
      <t>km</t>
    </r>
  </si>
  <si>
    <r>
      <rPr>
        <sz val="8"/>
        <rFont val="Microsoft Sans Serif"/>
        <family val="2"/>
      </rPr>
      <t>616 d.7.1.1</t>
    </r>
  </si>
  <si>
    <r>
      <rPr>
        <sz val="8"/>
        <rFont val="Microsoft Sans Serif"/>
        <family val="2"/>
      </rPr>
      <t xml:space="preserve">KNR 2-01
</t>
    </r>
    <r>
      <rPr>
        <sz val="8"/>
        <rFont val="Microsoft Sans Serif"/>
        <family val="2"/>
      </rPr>
      <t>0217-06</t>
    </r>
  </si>
  <si>
    <r>
      <rPr>
        <sz val="8"/>
        <rFont val="Microsoft Sans Serif"/>
        <family val="2"/>
      </rPr>
      <t xml:space="preserve">Wykopy oraz przekopy wykonywane koparkami podsiębiernymi
</t>
    </r>
    <r>
      <rPr>
        <sz val="8"/>
        <rFont val="Microsoft Sans Serif"/>
        <family val="2"/>
      </rPr>
      <t>0.40 m3 na odkład w gruncie kat. III</t>
    </r>
  </si>
  <si>
    <r>
      <rPr>
        <sz val="8"/>
        <rFont val="Microsoft Sans Serif"/>
        <family val="2"/>
      </rPr>
      <t>617 d.7.1.1</t>
    </r>
  </si>
  <si>
    <r>
      <rPr>
        <sz val="8"/>
        <rFont val="Microsoft Sans Serif"/>
        <family val="2"/>
      </rPr>
      <t xml:space="preserve">KNNR 1 0214-
</t>
    </r>
    <r>
      <rPr>
        <sz val="8"/>
        <rFont val="Microsoft Sans Serif"/>
        <family val="2"/>
      </rPr>
      <t xml:space="preserve">07 z.o.2.11.4.
</t>
    </r>
    <r>
      <rPr>
        <sz val="8"/>
        <rFont val="Microsoft Sans Serif"/>
        <family val="2"/>
      </rPr>
      <t>9911-01</t>
    </r>
  </si>
  <si>
    <r>
      <rPr>
        <sz val="8"/>
        <rFont val="Microsoft Sans Serif"/>
        <family val="2"/>
      </rPr>
      <t xml:space="preserve">Zasypanie wykopów fundamentowych podłużnych, punktowych, rowów, wykopów obiektowych spycharkami z zagęszczeniem mechanicznym walcami (grubość warstwy w stanie luźnym 20 cm)
</t>
    </r>
    <r>
      <rPr>
        <sz val="8"/>
        <rFont val="Microsoft Sans Serif"/>
        <family val="2"/>
      </rPr>
      <t>- kat. gruntu III-IV - współczynnik zagęszczenia Js=0.96)</t>
    </r>
  </si>
  <si>
    <r>
      <rPr>
        <sz val="8"/>
        <rFont val="Microsoft Sans Serif"/>
        <family val="2"/>
      </rPr>
      <t>618 d.7.1.1</t>
    </r>
  </si>
  <si>
    <r>
      <rPr>
        <sz val="8"/>
        <rFont val="Microsoft Sans Serif"/>
        <family val="2"/>
      </rPr>
      <t>619 d.7.1.1</t>
    </r>
  </si>
  <si>
    <r>
      <rPr>
        <b/>
        <sz val="8"/>
        <rFont val="Microsoft Sans Serif"/>
        <family val="2"/>
      </rPr>
      <t>7.1.2</t>
    </r>
  </si>
  <si>
    <r>
      <rPr>
        <b/>
        <sz val="8"/>
        <rFont val="Microsoft Sans Serif"/>
        <family val="2"/>
      </rPr>
      <t>SIEĆ KANALIZACYJNA</t>
    </r>
  </si>
  <si>
    <r>
      <rPr>
        <sz val="8"/>
        <rFont val="Microsoft Sans Serif"/>
        <family val="2"/>
      </rPr>
      <t>620 d.7.1.2</t>
    </r>
  </si>
  <si>
    <r>
      <rPr>
        <sz val="8"/>
        <rFont val="Microsoft Sans Serif"/>
        <family val="2"/>
      </rPr>
      <t xml:space="preserve">KNR 2-11
</t>
    </r>
    <r>
      <rPr>
        <sz val="8"/>
        <rFont val="Microsoft Sans Serif"/>
        <family val="2"/>
      </rPr>
      <t>0903-03</t>
    </r>
  </si>
  <si>
    <r>
      <rPr>
        <sz val="8"/>
        <rFont val="Microsoft Sans Serif"/>
        <family val="2"/>
      </rPr>
      <t>Rurociągi z rur PCW o śr.zew. 160 mm</t>
    </r>
  </si>
  <si>
    <r>
      <rPr>
        <sz val="8"/>
        <rFont val="Microsoft Sans Serif"/>
        <family val="2"/>
      </rPr>
      <t>621 d.7.1.2</t>
    </r>
  </si>
  <si>
    <r>
      <rPr>
        <sz val="8"/>
        <rFont val="Microsoft Sans Serif"/>
        <family val="2"/>
      </rPr>
      <t xml:space="preserve">KNR-W 2-18
</t>
    </r>
    <r>
      <rPr>
        <sz val="8"/>
        <rFont val="Microsoft Sans Serif"/>
        <family val="2"/>
      </rPr>
      <t>0517-01</t>
    </r>
  </si>
  <si>
    <r>
      <rPr>
        <sz val="8"/>
        <rFont val="Microsoft Sans Serif"/>
        <family val="2"/>
      </rPr>
      <t>Studzienki kanalizacyjne systemowe  o śr. 315-425 mm - zamknięcie stożkiem betonowym z pokrywą żeliwna D400</t>
    </r>
  </si>
  <si>
    <r>
      <rPr>
        <sz val="8"/>
        <rFont val="Microsoft Sans Serif"/>
        <family val="2"/>
      </rPr>
      <t>622 d.7.1.2</t>
    </r>
  </si>
  <si>
    <r>
      <rPr>
        <b/>
        <sz val="8"/>
        <rFont val="Microsoft Sans Serif"/>
        <family val="2"/>
      </rPr>
      <t>7.2</t>
    </r>
  </si>
  <si>
    <r>
      <rPr>
        <b/>
        <sz val="8"/>
        <rFont val="Microsoft Sans Serif"/>
        <family val="2"/>
      </rPr>
      <t>KANALIZACJA DESZCZOWA</t>
    </r>
  </si>
  <si>
    <r>
      <rPr>
        <b/>
        <sz val="8"/>
        <rFont val="Microsoft Sans Serif"/>
        <family val="2"/>
      </rPr>
      <t>7.2.1</t>
    </r>
  </si>
  <si>
    <r>
      <rPr>
        <sz val="8"/>
        <rFont val="Microsoft Sans Serif"/>
        <family val="2"/>
      </rPr>
      <t>623 d.7.2.1</t>
    </r>
  </si>
  <si>
    <r>
      <rPr>
        <sz val="8"/>
        <rFont val="Microsoft Sans Serif"/>
        <family val="2"/>
      </rPr>
      <t>624 d.7.2.1</t>
    </r>
  </si>
  <si>
    <r>
      <rPr>
        <sz val="8"/>
        <rFont val="Microsoft Sans Serif"/>
        <family val="2"/>
      </rPr>
      <t>144,30 + 687,96</t>
    </r>
  </si>
  <si>
    <r>
      <rPr>
        <sz val="8"/>
        <rFont val="Microsoft Sans Serif"/>
        <family val="2"/>
      </rPr>
      <t>625 d.7.2.1</t>
    </r>
  </si>
  <si>
    <r>
      <rPr>
        <sz val="8"/>
        <rFont val="Microsoft Sans Serif"/>
        <family val="2"/>
      </rPr>
      <t>121,80 + 602,46</t>
    </r>
  </si>
  <si>
    <r>
      <rPr>
        <sz val="8"/>
        <rFont val="Microsoft Sans Serif"/>
        <family val="2"/>
      </rPr>
      <t xml:space="preserve">626
</t>
    </r>
    <r>
      <rPr>
        <sz val="8"/>
        <rFont val="Microsoft Sans Serif"/>
        <family val="2"/>
      </rPr>
      <t>d.7.2.1</t>
    </r>
  </si>
  <si>
    <r>
      <rPr>
        <sz val="8"/>
        <rFont val="Microsoft Sans Serif"/>
        <family val="2"/>
      </rPr>
      <t>25,5 + 85,5</t>
    </r>
  </si>
  <si>
    <r>
      <rPr>
        <sz val="8"/>
        <rFont val="Microsoft Sans Serif"/>
        <family val="2"/>
      </rPr>
      <t>627 d.7.2.1</t>
    </r>
  </si>
  <si>
    <r>
      <rPr>
        <b/>
        <sz val="8"/>
        <rFont val="Microsoft Sans Serif"/>
        <family val="2"/>
      </rPr>
      <t>7.2.2</t>
    </r>
  </si>
  <si>
    <r>
      <rPr>
        <sz val="8"/>
        <rFont val="Microsoft Sans Serif"/>
        <family val="2"/>
      </rPr>
      <t>628 d.7.2.2</t>
    </r>
  </si>
  <si>
    <r>
      <rPr>
        <sz val="8"/>
        <rFont val="Microsoft Sans Serif"/>
        <family val="2"/>
      </rPr>
      <t>629 d.7.2.2</t>
    </r>
  </si>
  <si>
    <r>
      <rPr>
        <sz val="8"/>
        <rFont val="Microsoft Sans Serif"/>
        <family val="2"/>
      </rPr>
      <t xml:space="preserve">630
</t>
    </r>
    <r>
      <rPr>
        <sz val="8"/>
        <rFont val="Microsoft Sans Serif"/>
        <family val="2"/>
      </rPr>
      <t>d.7.2.2</t>
    </r>
  </si>
  <si>
    <r>
      <rPr>
        <sz val="8"/>
        <rFont val="Microsoft Sans Serif"/>
        <family val="2"/>
      </rPr>
      <t xml:space="preserve">KNNR 11 0302
</t>
    </r>
    <r>
      <rPr>
        <sz val="8"/>
        <rFont val="Microsoft Sans Serif"/>
        <family val="2"/>
      </rPr>
      <t>-01</t>
    </r>
  </si>
  <si>
    <r>
      <rPr>
        <sz val="8"/>
        <rFont val="Microsoft Sans Serif"/>
        <family val="2"/>
      </rPr>
      <t xml:space="preserve">Rurociągi PE ciśnieniowe łączone metodą zgrzewania o śr. zewn.
</t>
    </r>
    <r>
      <rPr>
        <sz val="8"/>
        <rFont val="Microsoft Sans Serif"/>
        <family val="2"/>
      </rPr>
      <t>90 mm</t>
    </r>
  </si>
  <si>
    <r>
      <rPr>
        <sz val="8"/>
        <rFont val="Microsoft Sans Serif"/>
        <family val="2"/>
      </rPr>
      <t>631 d.7.2.2</t>
    </r>
  </si>
  <si>
    <r>
      <rPr>
        <sz val="8"/>
        <rFont val="Microsoft Sans Serif"/>
        <family val="2"/>
      </rPr>
      <t>23,25 + 82</t>
    </r>
  </si>
  <si>
    <r>
      <rPr>
        <sz val="8"/>
        <rFont val="Microsoft Sans Serif"/>
        <family val="2"/>
      </rPr>
      <t xml:space="preserve">632
</t>
    </r>
    <r>
      <rPr>
        <sz val="8"/>
        <rFont val="Microsoft Sans Serif"/>
        <family val="2"/>
      </rPr>
      <t>d.7.2.2</t>
    </r>
  </si>
  <si>
    <r>
      <rPr>
        <sz val="8"/>
        <rFont val="Microsoft Sans Serif"/>
        <family val="2"/>
      </rPr>
      <t>kalk. własna</t>
    </r>
  </si>
  <si>
    <r>
      <rPr>
        <sz val="8"/>
        <rFont val="Microsoft Sans Serif"/>
        <family val="2"/>
      </rPr>
      <t>Włączenie rurociągu ciśnieniowego do istniejących studni</t>
    </r>
  </si>
  <si>
    <r>
      <rPr>
        <b/>
        <sz val="8"/>
        <rFont val="Microsoft Sans Serif"/>
        <family val="2"/>
      </rPr>
      <t>7.3</t>
    </r>
  </si>
  <si>
    <r>
      <rPr>
        <b/>
        <sz val="8"/>
        <rFont val="Microsoft Sans Serif"/>
        <family val="2"/>
      </rPr>
      <t>INSTALACJA WODOCIĄGOWA</t>
    </r>
  </si>
  <si>
    <r>
      <rPr>
        <b/>
        <sz val="8"/>
        <rFont val="Microsoft Sans Serif"/>
        <family val="2"/>
      </rPr>
      <t>7.3.1</t>
    </r>
  </si>
  <si>
    <r>
      <rPr>
        <sz val="8"/>
        <rFont val="Microsoft Sans Serif"/>
        <family val="2"/>
      </rPr>
      <t>633 d.7.3.1</t>
    </r>
  </si>
  <si>
    <r>
      <rPr>
        <sz val="8"/>
        <rFont val="Microsoft Sans Serif"/>
        <family val="2"/>
      </rPr>
      <t>634 d.7.3.1</t>
    </r>
  </si>
  <si>
    <r>
      <rPr>
        <sz val="8"/>
        <rFont val="Microsoft Sans Serif"/>
        <family val="2"/>
      </rPr>
      <t xml:space="preserve">635
</t>
    </r>
    <r>
      <rPr>
        <sz val="8"/>
        <rFont val="Microsoft Sans Serif"/>
        <family val="2"/>
      </rPr>
      <t>d.7.3.1</t>
    </r>
  </si>
  <si>
    <r>
      <rPr>
        <sz val="8"/>
        <rFont val="Microsoft Sans Serif"/>
        <family val="2"/>
      </rPr>
      <t xml:space="preserve">Zasypanie wykopów fundamentowych podłużnych, punktowych,
</t>
    </r>
    <r>
      <rPr>
        <sz val="8"/>
        <rFont val="Microsoft Sans Serif"/>
        <family val="2"/>
      </rPr>
      <t xml:space="preserve">rowów, wykopów obiektowych spycharkami z zagęszczeniem mechanicznym walcami (grubość warstwy w stanie luźnym 20 cm)
</t>
    </r>
    <r>
      <rPr>
        <sz val="8"/>
        <rFont val="Microsoft Sans Serif"/>
        <family val="2"/>
      </rPr>
      <t>- kat. gruntu III-IV - współczynnik zagęszczenia Js=0.96)</t>
    </r>
  </si>
  <si>
    <r>
      <rPr>
        <sz val="8"/>
        <rFont val="Microsoft Sans Serif"/>
        <family val="2"/>
      </rPr>
      <t>636 d.7.3.1</t>
    </r>
  </si>
  <si>
    <r>
      <rPr>
        <sz val="8"/>
        <rFont val="Microsoft Sans Serif"/>
        <family val="2"/>
      </rPr>
      <t>637 d.7.3.1</t>
    </r>
  </si>
  <si>
    <r>
      <rPr>
        <b/>
        <sz val="8"/>
        <rFont val="Microsoft Sans Serif"/>
        <family val="2"/>
      </rPr>
      <t>7.3.2</t>
    </r>
  </si>
  <si>
    <r>
      <rPr>
        <b/>
        <sz val="8"/>
        <rFont val="Microsoft Sans Serif"/>
        <family val="2"/>
      </rPr>
      <t>SIEĆ WODOCIĄGOWA</t>
    </r>
  </si>
  <si>
    <r>
      <rPr>
        <sz val="8"/>
        <rFont val="Microsoft Sans Serif"/>
        <family val="2"/>
      </rPr>
      <t>638 d.7.3.2</t>
    </r>
  </si>
  <si>
    <r>
      <rPr>
        <sz val="8"/>
        <rFont val="Microsoft Sans Serif"/>
        <family val="2"/>
      </rPr>
      <t xml:space="preserve">KNR 2-28
</t>
    </r>
    <r>
      <rPr>
        <sz val="8"/>
        <rFont val="Microsoft Sans Serif"/>
        <family val="2"/>
      </rPr>
      <t xml:space="preserve">0313-01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</si>
  <si>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Nawiertki na istniejących rurociągach PVC o śr. 40 mm</t>
    </r>
  </si>
  <si>
    <r>
      <rPr>
        <sz val="8"/>
        <rFont val="Microsoft Sans Serif"/>
        <family val="2"/>
      </rPr>
      <t>639 d.7.3.2</t>
    </r>
  </si>
  <si>
    <r>
      <rPr>
        <sz val="8"/>
        <rFont val="Microsoft Sans Serif"/>
        <family val="2"/>
      </rPr>
      <t>Nawiertki na istniejących rurociągach PVC o śr. 32 mm</t>
    </r>
  </si>
  <si>
    <r>
      <rPr>
        <sz val="8"/>
        <rFont val="Microsoft Sans Serif"/>
        <family val="2"/>
      </rPr>
      <t>640 d.7.3.2</t>
    </r>
  </si>
  <si>
    <r>
      <rPr>
        <sz val="8"/>
        <rFont val="Microsoft Sans Serif"/>
        <family val="2"/>
      </rPr>
      <t>Rurociągi PE ciśnieniowe łączone metodą zgrzewania o śr.40 mm</t>
    </r>
  </si>
  <si>
    <r>
      <rPr>
        <sz val="8"/>
        <rFont val="Microsoft Sans Serif"/>
        <family val="2"/>
      </rPr>
      <t>641 d.7.3.2</t>
    </r>
  </si>
  <si>
    <r>
      <rPr>
        <sz val="8"/>
        <rFont val="Microsoft Sans Serif"/>
        <family val="2"/>
      </rPr>
      <t>Rurociągi PE ciśnieniowe łączone metodą zgrzewania o śr.32 mm</t>
    </r>
  </si>
  <si>
    <r>
      <rPr>
        <b/>
        <sz val="8"/>
        <rFont val="Microsoft Sans Serif"/>
        <family val="2"/>
      </rPr>
      <t>45232140-5</t>
    </r>
  </si>
  <si>
    <r>
      <rPr>
        <b/>
        <sz val="8"/>
        <rFont val="Microsoft Sans Serif"/>
        <family val="2"/>
      </rPr>
      <t>SIECI CIEPŁOWNICZE</t>
    </r>
  </si>
  <si>
    <r>
      <rPr>
        <b/>
        <sz val="8"/>
        <rFont val="Microsoft Sans Serif"/>
        <family val="2"/>
      </rPr>
      <t>8.1</t>
    </r>
  </si>
  <si>
    <r>
      <rPr>
        <sz val="8"/>
        <rFont val="Microsoft Sans Serif"/>
        <family val="2"/>
      </rPr>
      <t>642 d.8.1</t>
    </r>
  </si>
  <si>
    <r>
      <rPr>
        <sz val="8"/>
        <rFont val="Microsoft Sans Serif"/>
        <family val="2"/>
      </rPr>
      <t xml:space="preserve">643
</t>
    </r>
    <r>
      <rPr>
        <sz val="8"/>
        <rFont val="Microsoft Sans Serif"/>
        <family val="2"/>
      </rPr>
      <t>d.8.1</t>
    </r>
  </si>
  <si>
    <r>
      <rPr>
        <sz val="8"/>
        <rFont val="Microsoft Sans Serif"/>
        <family val="2"/>
      </rPr>
      <t>644 d.8.1</t>
    </r>
  </si>
  <si>
    <r>
      <rPr>
        <sz val="8"/>
        <rFont val="Microsoft Sans Serif"/>
        <family val="2"/>
      </rPr>
      <t>645 d.8.1</t>
    </r>
  </si>
  <si>
    <r>
      <rPr>
        <sz val="8"/>
        <rFont val="Microsoft Sans Serif"/>
        <family val="2"/>
      </rPr>
      <t>646 d.8.1</t>
    </r>
  </si>
  <si>
    <r>
      <rPr>
        <b/>
        <sz val="8"/>
        <rFont val="Microsoft Sans Serif"/>
        <family val="2"/>
      </rPr>
      <t>8.2</t>
    </r>
  </si>
  <si>
    <r>
      <rPr>
        <sz val="8"/>
        <rFont val="Microsoft Sans Serif"/>
        <family val="2"/>
      </rPr>
      <t>647 d.8.2</t>
    </r>
  </si>
  <si>
    <r>
      <rPr>
        <sz val="8"/>
        <rFont val="Microsoft Sans Serif"/>
        <family val="2"/>
      </rPr>
      <t xml:space="preserve">KNR 0-10
</t>
    </r>
    <r>
      <rPr>
        <sz val="8"/>
        <rFont val="Microsoft Sans Serif"/>
        <family val="2"/>
      </rPr>
      <t>0215-05</t>
    </r>
  </si>
  <si>
    <r>
      <rPr>
        <sz val="8"/>
        <rFont val="Microsoft Sans Serif"/>
        <family val="2"/>
      </rPr>
      <t>Rurociągi z rur preizolowanych o śr. 42.4/116, grubość ścianek rur stalowych 2.6 mm</t>
    </r>
  </si>
  <si>
    <r>
      <rPr>
        <sz val="8"/>
        <rFont val="Microsoft Sans Serif"/>
        <family val="2"/>
      </rPr>
      <t>648 d.8.2</t>
    </r>
  </si>
  <si>
    <r>
      <rPr>
        <sz val="8"/>
        <rFont val="Microsoft Sans Serif"/>
        <family val="2"/>
      </rPr>
      <t xml:space="preserve">KNR 0-10
</t>
    </r>
    <r>
      <rPr>
        <sz val="8"/>
        <rFont val="Microsoft Sans Serif"/>
        <family val="2"/>
      </rPr>
      <t>0215-02</t>
    </r>
  </si>
  <si>
    <r>
      <rPr>
        <sz val="8"/>
        <rFont val="Microsoft Sans Serif"/>
        <family val="2"/>
      </rPr>
      <t>Rurociągi z rur preizolowanych o śr. 26.9/160, grubość ścianek rur stalowych 2.6 mm</t>
    </r>
  </si>
  <si>
    <r>
      <rPr>
        <sz val="8"/>
        <rFont val="Microsoft Sans Serif"/>
        <family val="2"/>
      </rPr>
      <t>649 d.8.2</t>
    </r>
  </si>
  <si>
    <r>
      <rPr>
        <sz val="8"/>
        <rFont val="Microsoft Sans Serif"/>
        <family val="2"/>
      </rPr>
      <t xml:space="preserve">KNR 0-10
</t>
    </r>
    <r>
      <rPr>
        <sz val="8"/>
        <rFont val="Microsoft Sans Serif"/>
        <family val="2"/>
      </rPr>
      <t>0218-06</t>
    </r>
  </si>
  <si>
    <r>
      <rPr>
        <sz val="8"/>
        <rFont val="Microsoft Sans Serif"/>
        <family val="2"/>
      </rPr>
      <t>Elementy rurociągów sieci cieplnych z rur preizolowanych kolana łukowe o śr. 42.4/125, grubość ścianek rur stalowych 2.3 mm</t>
    </r>
  </si>
  <si>
    <r>
      <rPr>
        <sz val="8"/>
        <rFont val="Microsoft Sans Serif"/>
        <family val="2"/>
      </rPr>
      <t xml:space="preserve">650
</t>
    </r>
    <r>
      <rPr>
        <sz val="8"/>
        <rFont val="Microsoft Sans Serif"/>
        <family val="2"/>
      </rPr>
      <t>d.8.2</t>
    </r>
  </si>
  <si>
    <r>
      <rPr>
        <sz val="8"/>
        <rFont val="Microsoft Sans Serif"/>
        <family val="2"/>
      </rPr>
      <t xml:space="preserve">KNR 0-10
</t>
    </r>
    <r>
      <rPr>
        <sz val="8"/>
        <rFont val="Microsoft Sans Serif"/>
        <family val="2"/>
      </rPr>
      <t>0218-02</t>
    </r>
  </si>
  <si>
    <r>
      <rPr>
        <sz val="8"/>
        <rFont val="Microsoft Sans Serif"/>
        <family val="2"/>
      </rPr>
      <t xml:space="preserve">Elementy rurociągów sieci cieplnych z rur preizolowanych kolana
</t>
    </r>
    <r>
      <rPr>
        <sz val="8"/>
        <rFont val="Microsoft Sans Serif"/>
        <family val="2"/>
      </rPr>
      <t>łukowe o śr. 26.9/110, grubość ścianek rur stalowych 2.6 mm</t>
    </r>
  </si>
  <si>
    <r>
      <rPr>
        <sz val="8"/>
        <rFont val="Microsoft Sans Serif"/>
        <family val="2"/>
      </rPr>
      <t>651 d.8.2</t>
    </r>
  </si>
  <si>
    <r>
      <rPr>
        <sz val="8"/>
        <rFont val="Microsoft Sans Serif"/>
        <family val="2"/>
      </rPr>
      <t xml:space="preserve">KSNR 4 0511-
</t>
    </r>
    <r>
      <rPr>
        <sz val="8"/>
        <rFont val="Microsoft Sans Serif"/>
        <family val="2"/>
      </rPr>
      <t>01</t>
    </r>
  </si>
  <si>
    <r>
      <rPr>
        <sz val="8"/>
        <rFont val="Microsoft Sans Serif"/>
        <family val="2"/>
      </rPr>
      <t>Rozdzielacze do kotłów instalacji c.o. z rur o śr. do 150 mm</t>
    </r>
  </si>
  <si>
    <r>
      <rPr>
        <sz val="8"/>
        <rFont val="Microsoft Sans Serif"/>
        <family val="2"/>
      </rPr>
      <t>652 d.8.2</t>
    </r>
  </si>
  <si>
    <r>
      <rPr>
        <sz val="8"/>
        <rFont val="Microsoft Sans Serif"/>
        <family val="2"/>
      </rPr>
      <t>653 d.8.2</t>
    </r>
  </si>
  <si>
    <r>
      <rPr>
        <sz val="8"/>
        <rFont val="Microsoft Sans Serif"/>
        <family val="2"/>
      </rPr>
      <t xml:space="preserve">KNR-W 2-15
</t>
    </r>
    <r>
      <rPr>
        <sz val="8"/>
        <rFont val="Microsoft Sans Serif"/>
        <family val="2"/>
      </rPr>
      <t>0313-02</t>
    </r>
  </si>
  <si>
    <r>
      <rPr>
        <sz val="8"/>
        <rFont val="Microsoft Sans Serif"/>
        <family val="2"/>
      </rPr>
      <t>Zawory kulowe o śr. 20 mm o połączeniach spawanych</t>
    </r>
  </si>
  <si>
    <r>
      <rPr>
        <sz val="8"/>
        <rFont val="Microsoft Sans Serif"/>
        <family val="2"/>
      </rPr>
      <t>654 d.8.2</t>
    </r>
  </si>
  <si>
    <r>
      <rPr>
        <sz val="8"/>
        <rFont val="Microsoft Sans Serif"/>
        <family val="2"/>
      </rPr>
      <t xml:space="preserve">KNR-W 2-20
</t>
    </r>
    <r>
      <rPr>
        <sz val="8"/>
        <rFont val="Microsoft Sans Serif"/>
        <family val="2"/>
      </rPr>
      <t>0308-01</t>
    </r>
  </si>
  <si>
    <r>
      <rPr>
        <sz val="8"/>
        <rFont val="Microsoft Sans Serif"/>
        <family val="2"/>
      </rPr>
      <t>Odpowietrzenia rurociągów sieci cieplnych o śr. 15-20 mm dla ciśnień 1.6 MPa</t>
    </r>
  </si>
  <si>
    <r>
      <rPr>
        <sz val="8"/>
        <rFont val="Microsoft Sans Serif"/>
        <family val="2"/>
      </rPr>
      <t>655 d.8.2</t>
    </r>
  </si>
  <si>
    <r>
      <rPr>
        <sz val="8"/>
        <rFont val="Microsoft Sans Serif"/>
        <family val="2"/>
      </rPr>
      <t>S-219 1400-04</t>
    </r>
  </si>
  <si>
    <r>
      <rPr>
        <sz val="8"/>
        <rFont val="Microsoft Sans Serif"/>
        <family val="2"/>
      </rPr>
      <t>Rury ochronne (osłonowe) z tworzyw o śr.nom. 90 mm</t>
    </r>
  </si>
  <si>
    <r>
      <rPr>
        <sz val="8"/>
        <rFont val="Microsoft Sans Serif"/>
        <family val="2"/>
      </rPr>
      <t>656 d.8.2</t>
    </r>
  </si>
  <si>
    <r>
      <rPr>
        <sz val="8"/>
        <rFont val="Microsoft Sans Serif"/>
        <family val="2"/>
      </rPr>
      <t xml:space="preserve">KNP 05 1233-
</t>
    </r>
    <r>
      <rPr>
        <sz val="8"/>
        <rFont val="Microsoft Sans Serif"/>
        <family val="2"/>
      </rPr>
      <t xml:space="preserve">02.01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</si>
  <si>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Próba rurociągów sieci cieplnej o śr. 42,4 mm</t>
    </r>
  </si>
  <si>
    <r>
      <rPr>
        <sz val="8"/>
        <rFont val="Microsoft Sans Serif"/>
        <family val="2"/>
      </rPr>
      <t>odc. 10 m</t>
    </r>
  </si>
  <si>
    <r>
      <rPr>
        <sz val="8"/>
        <rFont val="Microsoft Sans Serif"/>
        <family val="2"/>
      </rPr>
      <t>657 d.8.2</t>
    </r>
  </si>
  <si>
    <r>
      <rPr>
        <sz val="8"/>
        <rFont val="Microsoft Sans Serif"/>
        <family val="2"/>
      </rPr>
      <t xml:space="preserve">KNP 05 1233-
</t>
    </r>
    <r>
      <rPr>
        <sz val="8"/>
        <rFont val="Microsoft Sans Serif"/>
        <family val="2"/>
      </rPr>
      <t xml:space="preserve">01.01
</t>
    </r>
    <r>
      <rPr>
        <sz val="8"/>
        <rFont val="Microsoft Sans Serif"/>
        <family val="2"/>
      </rPr>
      <t>analogia</t>
    </r>
  </si>
  <si>
    <r>
      <rPr>
        <sz val="8"/>
        <rFont val="Microsoft Sans Serif"/>
        <family val="2"/>
      </rPr>
      <t>Próba rurociągów sieci cieplnej o śr. 26,9 mm</t>
    </r>
  </si>
  <si>
    <r>
      <rPr>
        <sz val="8"/>
        <rFont val="Microsoft Sans Serif"/>
        <family val="2"/>
      </rPr>
      <t xml:space="preserve">658
</t>
    </r>
    <r>
      <rPr>
        <sz val="8"/>
        <rFont val="Microsoft Sans Serif"/>
        <family val="2"/>
      </rPr>
      <t>d.8.2</t>
    </r>
  </si>
  <si>
    <r>
      <rPr>
        <sz val="8"/>
        <rFont val="Microsoft Sans Serif"/>
        <family val="2"/>
      </rPr>
      <t>Podłączenia do istniejącej sieci i nowych punktów odbioru</t>
    </r>
  </si>
  <si>
    <r>
      <rPr>
        <sz val="8"/>
        <rFont val="Microsoft Sans Serif"/>
        <family val="2"/>
      </rPr>
      <t>659 d.8.2</t>
    </r>
  </si>
  <si>
    <r>
      <rPr>
        <sz val="8"/>
        <rFont val="Microsoft Sans Serif"/>
        <family val="2"/>
      </rPr>
      <t>660 d.8.2</t>
    </r>
  </si>
  <si>
    <r>
      <rPr>
        <sz val="8"/>
        <rFont val="Microsoft Sans Serif"/>
        <family val="2"/>
      </rPr>
      <t xml:space="preserve">System sygnalizacyjny Brandes (przewody BF-FA L~590m, BFRA L~590m, puszki typ pomiarowe BS-MD – 4 szt oraz
</t>
    </r>
    <r>
      <rPr>
        <sz val="8"/>
        <rFont val="Microsoft Sans Serif"/>
        <family val="2"/>
      </rPr>
      <t>pozostałe elementy wraz z narzędziami i miernikami przenośnymi)</t>
    </r>
  </si>
  <si>
    <r>
      <rPr>
        <b/>
        <sz val="8"/>
        <rFont val="Microsoft Sans Serif"/>
        <family val="2"/>
      </rPr>
      <t>45111291-4</t>
    </r>
  </si>
  <si>
    <r>
      <rPr>
        <b/>
        <sz val="8"/>
        <rFont val="Microsoft Sans Serif"/>
        <family val="2"/>
      </rPr>
      <t>ZAGOSPODAROWANIE TERENU</t>
    </r>
  </si>
  <si>
    <r>
      <rPr>
        <b/>
        <sz val="8"/>
        <rFont val="Microsoft Sans Serif"/>
        <family val="2"/>
      </rPr>
      <t>9.1</t>
    </r>
  </si>
  <si>
    <r>
      <rPr>
        <b/>
        <sz val="8"/>
        <rFont val="Microsoft Sans Serif"/>
        <family val="2"/>
      </rPr>
      <t>45233250-6</t>
    </r>
  </si>
  <si>
    <r>
      <rPr>
        <b/>
        <sz val="8"/>
        <rFont val="Microsoft Sans Serif"/>
        <family val="2"/>
      </rPr>
      <t>CHODNIKI</t>
    </r>
  </si>
  <si>
    <r>
      <rPr>
        <sz val="8"/>
        <rFont val="Microsoft Sans Serif"/>
        <family val="2"/>
      </rPr>
      <t>661 d.9.1</t>
    </r>
  </si>
  <si>
    <r>
      <rPr>
        <sz val="8"/>
        <rFont val="Microsoft Sans Serif"/>
        <family val="2"/>
      </rPr>
      <t>662 d.9.1</t>
    </r>
  </si>
  <si>
    <r>
      <rPr>
        <sz val="8"/>
        <rFont val="Microsoft Sans Serif"/>
        <family val="2"/>
      </rPr>
      <t xml:space="preserve">KNKRB 6 0104
</t>
    </r>
    <r>
      <rPr>
        <sz val="8"/>
        <rFont val="Microsoft Sans Serif"/>
        <family val="2"/>
      </rPr>
      <t>-05</t>
    </r>
  </si>
  <si>
    <r>
      <rPr>
        <sz val="8"/>
        <rFont val="Microsoft Sans Serif"/>
        <family val="2"/>
      </rPr>
      <t>Podbudowa z kruszywa łamanego - warstwa górna</t>
    </r>
  </si>
  <si>
    <r>
      <rPr>
        <sz val="8"/>
        <rFont val="Microsoft Sans Serif"/>
        <family val="2"/>
      </rPr>
      <t>663 d.9.1</t>
    </r>
  </si>
  <si>
    <r>
      <rPr>
        <sz val="8"/>
        <rFont val="Microsoft Sans Serif"/>
        <family val="2"/>
      </rPr>
      <t xml:space="preserve">KNR 2-31
</t>
    </r>
    <r>
      <rPr>
        <sz val="8"/>
        <rFont val="Microsoft Sans Serif"/>
        <family val="2"/>
      </rPr>
      <t>0511-03</t>
    </r>
  </si>
  <si>
    <r>
      <rPr>
        <sz val="8"/>
        <rFont val="Microsoft Sans Serif"/>
        <family val="2"/>
      </rPr>
      <t>Nawierzchnie z kostki brukowej betonowej o grubości 8 cm na podsypce cementowo-piaskowej</t>
    </r>
  </si>
  <si>
    <r>
      <rPr>
        <sz val="8"/>
        <rFont val="Microsoft Sans Serif"/>
        <family val="2"/>
      </rPr>
      <t xml:space="preserve">664
</t>
    </r>
    <r>
      <rPr>
        <sz val="8"/>
        <rFont val="Microsoft Sans Serif"/>
        <family val="2"/>
      </rPr>
      <t>d.9.1</t>
    </r>
  </si>
  <si>
    <r>
      <rPr>
        <sz val="8"/>
        <rFont val="Microsoft Sans Serif"/>
        <family val="2"/>
      </rPr>
      <t xml:space="preserve">KNR 2-31
</t>
    </r>
    <r>
      <rPr>
        <sz val="8"/>
        <rFont val="Microsoft Sans Serif"/>
        <family val="2"/>
      </rPr>
      <t>0401-0200</t>
    </r>
  </si>
  <si>
    <r>
      <rPr>
        <sz val="8"/>
        <rFont val="Microsoft Sans Serif"/>
        <family val="2"/>
      </rPr>
      <t xml:space="preserve">Rowki pod krawężniki i ławy krawężnikowe o wymiarach 20x20
</t>
    </r>
    <r>
      <rPr>
        <sz val="8"/>
        <rFont val="Microsoft Sans Serif"/>
        <family val="2"/>
      </rPr>
      <t>cm. Kategoria gruntu III-IV</t>
    </r>
  </si>
  <si>
    <r>
      <rPr>
        <sz val="8"/>
        <rFont val="Microsoft Sans Serif"/>
        <family val="2"/>
      </rPr>
      <t>665 d.9.1</t>
    </r>
  </si>
  <si>
    <r>
      <rPr>
        <sz val="8"/>
        <rFont val="Microsoft Sans Serif"/>
        <family val="2"/>
      </rPr>
      <t xml:space="preserve">KNNR 6 0404-
</t>
    </r>
    <r>
      <rPr>
        <sz val="8"/>
        <rFont val="Microsoft Sans Serif"/>
        <family val="2"/>
      </rPr>
      <t>0400</t>
    </r>
  </si>
  <si>
    <r>
      <rPr>
        <sz val="8"/>
        <rFont val="Microsoft Sans Serif"/>
        <family val="2"/>
      </rPr>
      <t>Obrzeża betonowe o wymiarach 30x8 cm,na podsypce piaskowej spoiny wypełniane zaprawą cementową</t>
    </r>
  </si>
  <si>
    <r>
      <rPr>
        <sz val="8"/>
        <rFont val="Microsoft Sans Serif"/>
        <family val="2"/>
      </rPr>
      <t>666 d.9.1</t>
    </r>
  </si>
  <si>
    <r>
      <rPr>
        <sz val="8"/>
        <rFont val="Microsoft Sans Serif"/>
        <family val="2"/>
      </rPr>
      <t>667 d.9.1</t>
    </r>
  </si>
  <si>
    <t>KOSZTORYS OFERTOWY - ETAP I</t>
  </si>
  <si>
    <t>BUDYNEK ADMINISTRACYJNY</t>
  </si>
  <si>
    <t>BUDYNEK WAGI</t>
  </si>
  <si>
    <t>BUDYNEK GARAŻOWO - WARSZTATOWY</t>
  </si>
  <si>
    <t>INSTALACJE ELEKTRYCZNE ZEWNĘTRZNE</t>
  </si>
  <si>
    <t>INSTALACJE SANITARNE ZEWNĘTRZNE</t>
  </si>
  <si>
    <t>SIECI CIEPŁOWNICZE</t>
  </si>
  <si>
    <t>ZAGOSPODAROWANIE TERENU</t>
  </si>
  <si>
    <t>ODTWORZENIE NAWIERZCHNI ROZEBRANEJ POD NOWOPROJEKTOWANE SIECI I INSTALACJE
ZEWNĘTRZNE SANITARNE I ELEKTRYCZNE</t>
  </si>
  <si>
    <t>RAZEM</t>
  </si>
  <si>
    <t>Cena jednostkowa</t>
  </si>
  <si>
    <t>Cena netto pozycji</t>
  </si>
  <si>
    <t xml:space="preserve"> </t>
  </si>
  <si>
    <t>ma</t>
  </si>
  <si>
    <r>
      <rPr>
        <b/>
        <sz val="8"/>
        <rFont val="Microsoft Sans Serif"/>
        <family val="2"/>
      </rPr>
      <t>ODTWORZENIE NAWIERZCHNI ROZEBRANEJ POD NOWOPROJEKTOWANE OBIEKTY, SIECI I INSTALACJE ZEWNĘTRZNE SANITARNE I ELEKTRYCZNE</t>
    </r>
  </si>
  <si>
    <r>
      <rPr>
        <sz val="8"/>
        <rFont val="Microsoft Sans Serif"/>
        <family val="2"/>
      </rPr>
      <t>668 d.10</t>
    </r>
  </si>
  <si>
    <r>
      <rPr>
        <sz val="8"/>
        <rFont val="Microsoft Sans Serif"/>
        <family val="2"/>
      </rPr>
      <t>Odtworzenie nawierzchni rozebranej pod nowoprojektowane obiekty sieci i instalacje zewnętrzne sanitarne i elektryczne</t>
    </r>
  </si>
  <si>
    <t>26.01.2024 r.</t>
  </si>
  <si>
    <t xml:space="preserve">Załącznik nr 1 do pisma z dnia 26 stycznia 2024 roku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</si>
</sst>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.000"/>
    <numFmt numFmtId="165" formatCode="0.0"/>
  </numFmts>
  <fonts count="12" x14ac:knownFonts="1">
    <font>
      <sz val="10"/>
      <color rgb="FF000000"/>
      <name val="Times New Roman"/>
      <charset val="204"/>
    </font>
    <font>
      <sz val="8"/>
      <name val="Microsoft Sans Serif"/>
    </font>
    <font>
      <b/>
      <sz val="8"/>
      <color rgb="FF000000"/>
      <name val="Microsoft Sans Serif"/>
      <family val="2"/>
    </font>
    <font>
      <b/>
      <sz val="8"/>
      <name val="Microsoft Sans Serif"/>
    </font>
    <font>
      <sz val="8"/>
      <color rgb="FF000000"/>
      <name val="Microsoft Sans Serif"/>
      <family val="2"/>
    </font>
    <font>
      <sz val="8"/>
      <name val="Microsoft Sans Serif"/>
      <family val="2"/>
    </font>
    <font>
      <b/>
      <sz val="8"/>
      <name val="Microsoft Sans Serif"/>
      <family val="2"/>
    </font>
    <font>
      <sz val="10"/>
      <color rgb="FF000000"/>
      <name val="Times New Roman"/>
      <charset val="204"/>
    </font>
    <font>
      <b/>
      <sz val="14"/>
      <color rgb="FF000000"/>
      <name val="Microsoft Sans Serif"/>
      <family val="2"/>
    </font>
    <font>
      <sz val="10"/>
      <color rgb="FF000000"/>
      <name val="Microsoft Sans Serif"/>
      <family val="2"/>
    </font>
    <font>
      <b/>
      <sz val="10"/>
      <name val="Microsoft Sans Serif"/>
      <family val="2"/>
    </font>
    <font>
      <b/>
      <sz val="10"/>
      <color rgb="FF000000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97"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left" vertical="top"/>
    </xf>
    <xf numFmtId="44" fontId="11" fillId="0" borderId="8" xfId="1" applyNumberFormat="1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44" fontId="4" fillId="0" borderId="5" xfId="1" applyFont="1" applyFill="1" applyBorder="1" applyAlignment="1" applyProtection="1">
      <alignment horizontal="center" vertical="center" wrapText="1"/>
    </xf>
    <xf numFmtId="44" fontId="9" fillId="0" borderId="5" xfId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top"/>
    </xf>
    <xf numFmtId="44" fontId="9" fillId="0" borderId="5" xfId="1" applyFont="1" applyFill="1" applyBorder="1" applyAlignment="1" applyProtection="1">
      <alignment vertical="center" wrapText="1"/>
    </xf>
    <xf numFmtId="44" fontId="9" fillId="0" borderId="5" xfId="0" applyNumberFormat="1" applyFont="1" applyFill="1" applyBorder="1" applyAlignment="1" applyProtection="1">
      <alignment horizontal="center" vertical="center"/>
    </xf>
    <xf numFmtId="44" fontId="9" fillId="0" borderId="5" xfId="1" applyFon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left" vertical="top"/>
    </xf>
    <xf numFmtId="0" fontId="1" fillId="0" borderId="1" xfId="0" applyFont="1" applyFill="1" applyBorder="1" applyAlignment="1" applyProtection="1">
      <alignment horizontal="left" vertical="top" wrapText="1" indent="1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left" vertical="top" wrapText="1" indent="2"/>
    </xf>
    <xf numFmtId="1" fontId="2" fillId="0" borderId="1" xfId="0" applyNumberFormat="1" applyFont="1" applyFill="1" applyBorder="1" applyAlignment="1" applyProtection="1">
      <alignment horizontal="right" vertical="top" shrinkToFit="1"/>
    </xf>
    <xf numFmtId="0" fontId="3" fillId="0" borderId="1" xfId="0" applyFont="1" applyFill="1" applyBorder="1" applyAlignment="1" applyProtection="1">
      <alignment horizontal="center" vertical="top" wrapText="1"/>
    </xf>
    <xf numFmtId="44" fontId="9" fillId="0" borderId="16" xfId="1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right" vertical="top" wrapText="1"/>
    </xf>
    <xf numFmtId="0" fontId="0" fillId="0" borderId="1" xfId="0" applyFill="1" applyBorder="1" applyAlignment="1" applyProtection="1">
      <alignment horizontal="center" vertical="top" wrapText="1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 vertical="center" wrapText="1"/>
    </xf>
    <xf numFmtId="164" fontId="4" fillId="0" borderId="1" xfId="0" applyNumberFormat="1" applyFont="1" applyFill="1" applyBorder="1" applyAlignment="1" applyProtection="1">
      <alignment horizontal="right" vertical="top" shrinkToFit="1"/>
    </xf>
    <xf numFmtId="0" fontId="1" fillId="0" borderId="1" xfId="0" applyFont="1" applyFill="1" applyBorder="1" applyAlignment="1" applyProtection="1">
      <alignment horizontal="right" vertical="top" wrapText="1"/>
    </xf>
    <xf numFmtId="164" fontId="2" fillId="0" borderId="2" xfId="0" applyNumberFormat="1" applyFont="1" applyFill="1" applyBorder="1" applyAlignment="1" applyProtection="1">
      <alignment horizontal="right" vertical="top" shrinkToFit="1"/>
    </xf>
    <xf numFmtId="0" fontId="0" fillId="0" borderId="1" xfId="0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left" vertical="top" wrapText="1"/>
    </xf>
    <xf numFmtId="0" fontId="0" fillId="0" borderId="1" xfId="0" applyFill="1" applyBorder="1" applyAlignment="1" applyProtection="1">
      <alignment horizontal="left" vertical="top" wrapText="1" indent="1"/>
    </xf>
    <xf numFmtId="0" fontId="0" fillId="0" borderId="1" xfId="0" applyFill="1" applyBorder="1" applyAlignment="1" applyProtection="1">
      <alignment horizontal="right" vertical="top" wrapText="1"/>
    </xf>
    <xf numFmtId="0" fontId="1" fillId="0" borderId="1" xfId="0" applyFont="1" applyFill="1" applyBorder="1" applyAlignment="1" applyProtection="1">
      <alignment horizontal="left" vertical="top" wrapText="1"/>
    </xf>
    <xf numFmtId="44" fontId="9" fillId="0" borderId="16" xfId="1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wrapText="1"/>
    </xf>
    <xf numFmtId="0" fontId="1" fillId="0" borderId="1" xfId="0" applyFont="1" applyFill="1" applyBorder="1" applyAlignment="1" applyProtection="1">
      <alignment horizontal="right" vertical="top" wrapText="1" indent="1"/>
    </xf>
    <xf numFmtId="0" fontId="3" fillId="0" borderId="1" xfId="0" applyFont="1" applyFill="1" applyBorder="1" applyAlignment="1" applyProtection="1">
      <alignment horizontal="left" vertical="top" wrapText="1" indent="1"/>
    </xf>
    <xf numFmtId="0" fontId="0" fillId="0" borderId="2" xfId="0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center" vertical="top" wrapText="1"/>
    </xf>
    <xf numFmtId="0" fontId="0" fillId="0" borderId="1" xfId="0" applyFill="1" applyBorder="1" applyAlignment="1" applyProtection="1">
      <alignment horizontal="left" vertical="top" wrapText="1" indent="6"/>
    </xf>
    <xf numFmtId="0" fontId="3" fillId="0" borderId="1" xfId="0" applyFont="1" applyFill="1" applyBorder="1" applyAlignment="1" applyProtection="1">
      <alignment horizontal="left" vertical="top" wrapText="1" indent="2"/>
    </xf>
    <xf numFmtId="0" fontId="1" fillId="0" borderId="1" xfId="0" applyFont="1" applyFill="1" applyBorder="1" applyAlignment="1" applyProtection="1">
      <alignment horizontal="center" vertical="center" wrapText="1"/>
    </xf>
    <xf numFmtId="44" fontId="9" fillId="2" borderId="5" xfId="1" applyFont="1" applyFill="1" applyBorder="1" applyAlignment="1" applyProtection="1">
      <alignment vertical="center" wrapText="1"/>
      <protection locked="0"/>
    </xf>
    <xf numFmtId="1" fontId="2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top" shrinkToFit="1"/>
    </xf>
    <xf numFmtId="0" fontId="0" fillId="0" borderId="2" xfId="0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right" vertical="top" shrinkToFit="1"/>
    </xf>
    <xf numFmtId="0" fontId="1" fillId="0" borderId="2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4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1" fillId="0" borderId="2" xfId="0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 applyProtection="1">
      <alignment horizontal="left" vertical="top" wrapText="1"/>
    </xf>
    <xf numFmtId="2" fontId="4" fillId="0" borderId="2" xfId="0" applyNumberFormat="1" applyFont="1" applyFill="1" applyBorder="1" applyAlignment="1" applyProtection="1">
      <alignment horizontal="left" vertical="top" shrinkToFit="1"/>
    </xf>
    <xf numFmtId="2" fontId="4" fillId="0" borderId="3" xfId="0" applyNumberFormat="1" applyFont="1" applyFill="1" applyBorder="1" applyAlignment="1" applyProtection="1">
      <alignment horizontal="left" vertical="top" shrinkToFit="1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/>
    </xf>
    <xf numFmtId="44" fontId="9" fillId="2" borderId="5" xfId="1" applyFont="1" applyFill="1" applyBorder="1" applyAlignment="1" applyProtection="1">
      <alignment vertical="center" wrapText="1"/>
      <protection locked="0"/>
    </xf>
    <xf numFmtId="44" fontId="9" fillId="0" borderId="5" xfId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left" vertical="top" wrapText="1"/>
    </xf>
    <xf numFmtId="0" fontId="0" fillId="0" borderId="3" xfId="0" applyFill="1" applyBorder="1" applyAlignment="1" applyProtection="1">
      <alignment horizontal="left" vertical="top" wrapText="1"/>
    </xf>
    <xf numFmtId="165" fontId="4" fillId="0" borderId="2" xfId="0" applyNumberFormat="1" applyFont="1" applyFill="1" applyBorder="1" applyAlignment="1" applyProtection="1">
      <alignment horizontal="left" vertical="top" shrinkToFit="1"/>
    </xf>
    <xf numFmtId="165" fontId="4" fillId="0" borderId="3" xfId="0" applyNumberFormat="1" applyFont="1" applyFill="1" applyBorder="1" applyAlignment="1" applyProtection="1">
      <alignment horizontal="left" vertical="top" shrinkToFit="1"/>
    </xf>
    <xf numFmtId="164" fontId="4" fillId="0" borderId="2" xfId="0" applyNumberFormat="1" applyFont="1" applyFill="1" applyBorder="1" applyAlignment="1" applyProtection="1">
      <alignment horizontal="left" vertical="top" shrinkToFit="1"/>
    </xf>
    <xf numFmtId="164" fontId="4" fillId="0" borderId="3" xfId="0" applyNumberFormat="1" applyFont="1" applyFill="1" applyBorder="1" applyAlignment="1" applyProtection="1">
      <alignment horizontal="left" vertical="top" shrinkToFit="1"/>
    </xf>
    <xf numFmtId="0" fontId="0" fillId="0" borderId="2" xfId="0" applyFill="1" applyBorder="1" applyAlignment="1" applyProtection="1">
      <alignment horizontal="left" wrapText="1"/>
    </xf>
    <xf numFmtId="0" fontId="0" fillId="0" borderId="3" xfId="0" applyFill="1" applyBorder="1" applyAlignment="1" applyProtection="1">
      <alignment horizontal="left" wrapText="1"/>
    </xf>
    <xf numFmtId="1" fontId="4" fillId="0" borderId="2" xfId="0" applyNumberFormat="1" applyFont="1" applyFill="1" applyBorder="1" applyAlignment="1" applyProtection="1">
      <alignment horizontal="left" vertical="top" shrinkToFit="1"/>
    </xf>
    <xf numFmtId="1" fontId="4" fillId="0" borderId="3" xfId="0" applyNumberFormat="1" applyFont="1" applyFill="1" applyBorder="1" applyAlignment="1" applyProtection="1">
      <alignment horizontal="left" vertical="top" shrinkToFit="1"/>
    </xf>
    <xf numFmtId="44" fontId="9" fillId="2" borderId="5" xfId="1" applyFont="1" applyFill="1" applyBorder="1" applyAlignment="1" applyProtection="1">
      <alignment horizontal="center" vertical="center" wrapText="1"/>
      <protection locked="0"/>
    </xf>
    <xf numFmtId="44" fontId="9" fillId="2" borderId="5" xfId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top"/>
      <protection locked="0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1" fontId="4" fillId="0" borderId="2" xfId="0" applyNumberFormat="1" applyFont="1" applyFill="1" applyBorder="1" applyAlignment="1">
      <alignment horizontal="left" vertical="top" shrinkToFit="1"/>
    </xf>
    <xf numFmtId="1" fontId="4" fillId="0" borderId="3" xfId="0" applyNumberFormat="1" applyFont="1" applyFill="1" applyBorder="1" applyAlignment="1">
      <alignment horizontal="left" vertical="top" shrinkToFi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09"/>
  <sheetViews>
    <sheetView tabSelected="1" zoomScaleNormal="100" workbookViewId="0">
      <selection activeCell="C17" sqref="C17:D17"/>
    </sheetView>
  </sheetViews>
  <sheetFormatPr defaultRowHeight="12.75" x14ac:dyDescent="0.2"/>
  <cols>
    <col min="1" max="1" width="10.1640625" style="9" bestFit="1" customWidth="1"/>
    <col min="2" max="2" width="21" style="9" bestFit="1" customWidth="1"/>
    <col min="3" max="3" width="16.1640625" style="9" customWidth="1"/>
    <col min="4" max="4" width="40.6640625" style="9" customWidth="1"/>
    <col min="5" max="5" width="10" style="9" bestFit="1" customWidth="1"/>
    <col min="6" max="6" width="14.83203125" style="9" bestFit="1" customWidth="1"/>
    <col min="7" max="7" width="9.6640625" style="9" bestFit="1" customWidth="1"/>
    <col min="8" max="8" width="14.6640625" style="9" customWidth="1"/>
    <col min="9" max="9" width="15.33203125" style="2" customWidth="1"/>
    <col min="10" max="16384" width="9.33203125" style="9"/>
  </cols>
  <sheetData>
    <row r="1" spans="1:9" ht="18.75" x14ac:dyDescent="0.2">
      <c r="A1" s="61" t="s">
        <v>1580</v>
      </c>
      <c r="B1" s="61"/>
      <c r="C1" s="61"/>
      <c r="D1" s="61"/>
      <c r="E1" s="61"/>
      <c r="F1" s="61"/>
      <c r="G1" s="61"/>
      <c r="H1" s="61"/>
      <c r="I1" s="61"/>
    </row>
    <row r="2" spans="1:9" x14ac:dyDescent="0.2">
      <c r="A2" s="62" t="s">
        <v>1597</v>
      </c>
      <c r="B2" s="62"/>
      <c r="C2" s="62"/>
      <c r="D2" s="62"/>
      <c r="E2" s="62"/>
      <c r="F2" s="62"/>
      <c r="G2" s="62"/>
      <c r="H2" s="62"/>
      <c r="I2" s="62"/>
    </row>
    <row r="3" spans="1:9" x14ac:dyDescent="0.2">
      <c r="A3" s="1" t="s">
        <v>1598</v>
      </c>
      <c r="B3" s="1"/>
      <c r="C3" s="1"/>
      <c r="D3" s="1"/>
      <c r="E3" s="1"/>
      <c r="F3" s="1"/>
      <c r="G3" s="1"/>
      <c r="H3" s="1"/>
    </row>
    <row r="4" spans="1:9" x14ac:dyDescent="0.2">
      <c r="A4" s="2"/>
      <c r="B4" s="3">
        <v>1</v>
      </c>
      <c r="C4" s="63" t="s">
        <v>1581</v>
      </c>
      <c r="D4" s="64"/>
      <c r="E4" s="64"/>
      <c r="F4" s="64"/>
      <c r="G4" s="65"/>
      <c r="H4" s="4"/>
      <c r="I4" s="5">
        <f>I15</f>
        <v>0</v>
      </c>
    </row>
    <row r="5" spans="1:9" x14ac:dyDescent="0.2">
      <c r="A5" s="2"/>
      <c r="B5" s="3">
        <v>2</v>
      </c>
      <c r="C5" s="63" t="s">
        <v>1582</v>
      </c>
      <c r="D5" s="64"/>
      <c r="E5" s="64"/>
      <c r="F5" s="64"/>
      <c r="G5" s="65"/>
      <c r="H5" s="4"/>
      <c r="I5" s="5">
        <f>I685</f>
        <v>0</v>
      </c>
    </row>
    <row r="6" spans="1:9" x14ac:dyDescent="0.2">
      <c r="A6" s="2"/>
      <c r="B6" s="3">
        <v>4</v>
      </c>
      <c r="C6" s="63" t="s">
        <v>1583</v>
      </c>
      <c r="D6" s="64"/>
      <c r="E6" s="64"/>
      <c r="F6" s="64"/>
      <c r="G6" s="65"/>
      <c r="H6" s="4"/>
      <c r="I6" s="5">
        <f>I1082</f>
        <v>0</v>
      </c>
    </row>
    <row r="7" spans="1:9" x14ac:dyDescent="0.2">
      <c r="A7" s="2"/>
      <c r="B7" s="3">
        <v>6</v>
      </c>
      <c r="C7" s="63" t="s">
        <v>1584</v>
      </c>
      <c r="D7" s="64"/>
      <c r="E7" s="64"/>
      <c r="F7" s="64"/>
      <c r="G7" s="65"/>
      <c r="H7" s="4"/>
      <c r="I7" s="5">
        <f>I1577</f>
        <v>0</v>
      </c>
    </row>
    <row r="8" spans="1:9" x14ac:dyDescent="0.2">
      <c r="A8" s="2"/>
      <c r="B8" s="3">
        <v>7</v>
      </c>
      <c r="C8" s="66" t="s">
        <v>1585</v>
      </c>
      <c r="D8" s="67"/>
      <c r="E8" s="67"/>
      <c r="F8" s="67"/>
      <c r="G8" s="68"/>
      <c r="H8" s="4"/>
      <c r="I8" s="5">
        <f>I1732</f>
        <v>0</v>
      </c>
    </row>
    <row r="9" spans="1:9" x14ac:dyDescent="0.2">
      <c r="A9" s="2"/>
      <c r="B9" s="6">
        <v>8</v>
      </c>
      <c r="C9" s="69" t="s">
        <v>1586</v>
      </c>
      <c r="D9" s="70"/>
      <c r="E9" s="70"/>
      <c r="F9" s="70"/>
      <c r="G9" s="71"/>
      <c r="H9" s="4"/>
      <c r="I9" s="5">
        <f>I1823</f>
        <v>0</v>
      </c>
    </row>
    <row r="10" spans="1:9" x14ac:dyDescent="0.2">
      <c r="A10" s="2"/>
      <c r="B10" s="3">
        <v>9</v>
      </c>
      <c r="C10" s="72" t="s">
        <v>1587</v>
      </c>
      <c r="D10" s="72"/>
      <c r="E10" s="72"/>
      <c r="F10" s="72"/>
      <c r="G10" s="72"/>
      <c r="H10" s="4"/>
      <c r="I10" s="5">
        <f>I1883</f>
        <v>0</v>
      </c>
    </row>
    <row r="11" spans="1:9" x14ac:dyDescent="0.2">
      <c r="A11" s="2"/>
      <c r="B11" s="3">
        <v>10</v>
      </c>
      <c r="C11" s="72" t="s">
        <v>1588</v>
      </c>
      <c r="D11" s="72"/>
      <c r="E11" s="72"/>
      <c r="F11" s="72"/>
      <c r="G11" s="72"/>
      <c r="H11" s="4"/>
      <c r="I11" s="5">
        <f>I1906</f>
        <v>0</v>
      </c>
    </row>
    <row r="12" spans="1:9" x14ac:dyDescent="0.2">
      <c r="A12" s="2"/>
      <c r="B12" s="73" t="s">
        <v>1589</v>
      </c>
      <c r="C12" s="73"/>
      <c r="D12" s="73"/>
      <c r="E12" s="73"/>
      <c r="F12" s="73"/>
      <c r="G12" s="73"/>
      <c r="H12" s="4"/>
      <c r="I12" s="5">
        <f>SUM(I4:I11)</f>
        <v>0</v>
      </c>
    </row>
    <row r="13" spans="1:9" x14ac:dyDescent="0.2">
      <c r="H13" s="1"/>
    </row>
    <row r="14" spans="1:9" ht="21" x14ac:dyDescent="0.2">
      <c r="A14" s="14" t="s">
        <v>0</v>
      </c>
      <c r="B14" s="15" t="s">
        <v>1</v>
      </c>
      <c r="C14" s="50" t="s">
        <v>2</v>
      </c>
      <c r="D14" s="51"/>
      <c r="E14" s="15" t="s">
        <v>3</v>
      </c>
      <c r="F14" s="16" t="s">
        <v>4</v>
      </c>
      <c r="G14" s="16" t="s">
        <v>5</v>
      </c>
      <c r="H14" s="7" t="s">
        <v>1590</v>
      </c>
      <c r="I14" s="7" t="s">
        <v>1591</v>
      </c>
    </row>
    <row r="15" spans="1:9" x14ac:dyDescent="0.2">
      <c r="A15" s="17">
        <v>1</v>
      </c>
      <c r="B15" s="18" t="s">
        <v>6</v>
      </c>
      <c r="C15" s="52" t="s">
        <v>7</v>
      </c>
      <c r="D15" s="53"/>
      <c r="E15" s="53"/>
      <c r="F15" s="53"/>
      <c r="G15" s="54"/>
      <c r="H15" s="19"/>
      <c r="I15" s="8">
        <f>I16+I38+I57+I94+I107+I120+I136+I176+I189+I202+I224+I252+I292+I357+I397</f>
        <v>0</v>
      </c>
    </row>
    <row r="16" spans="1:9" x14ac:dyDescent="0.2">
      <c r="A16" s="20" t="s">
        <v>8</v>
      </c>
      <c r="B16" s="18" t="s">
        <v>9</v>
      </c>
      <c r="C16" s="52" t="s">
        <v>10</v>
      </c>
      <c r="D16" s="53"/>
      <c r="E16" s="53"/>
      <c r="F16" s="53"/>
      <c r="G16" s="54"/>
      <c r="H16" s="19" t="s">
        <v>1592</v>
      </c>
      <c r="I16" s="8">
        <f>SUM(I17:I37)</f>
        <v>0</v>
      </c>
    </row>
    <row r="17" spans="1:9" ht="21" x14ac:dyDescent="0.2">
      <c r="A17" s="14" t="s">
        <v>11</v>
      </c>
      <c r="B17" s="21" t="s">
        <v>12</v>
      </c>
      <c r="C17" s="55" t="s">
        <v>13</v>
      </c>
      <c r="D17" s="56"/>
      <c r="E17" s="15" t="s">
        <v>14</v>
      </c>
      <c r="F17" s="22"/>
      <c r="G17" s="23"/>
      <c r="H17" s="74"/>
      <c r="I17" s="75">
        <f>ROUND(G19*H17,2)</f>
        <v>0</v>
      </c>
    </row>
    <row r="18" spans="1:9" x14ac:dyDescent="0.2">
      <c r="A18" s="22"/>
      <c r="B18" s="22"/>
      <c r="C18" s="57">
        <v>154.54</v>
      </c>
      <c r="D18" s="58"/>
      <c r="E18" s="15" t="s">
        <v>14</v>
      </c>
      <c r="F18" s="24">
        <v>154.54</v>
      </c>
      <c r="G18" s="23"/>
      <c r="H18" s="74"/>
      <c r="I18" s="75"/>
    </row>
    <row r="19" spans="1:9" x14ac:dyDescent="0.2">
      <c r="A19" s="22"/>
      <c r="B19" s="22"/>
      <c r="C19" s="59"/>
      <c r="D19" s="60"/>
      <c r="E19" s="22"/>
      <c r="F19" s="25" t="s">
        <v>15</v>
      </c>
      <c r="G19" s="26">
        <v>154.54</v>
      </c>
      <c r="H19" s="74"/>
      <c r="I19" s="75"/>
    </row>
    <row r="20" spans="1:9" ht="21" x14ac:dyDescent="0.2">
      <c r="A20" s="14" t="s">
        <v>16</v>
      </c>
      <c r="B20" s="21" t="s">
        <v>17</v>
      </c>
      <c r="C20" s="55" t="s">
        <v>18</v>
      </c>
      <c r="D20" s="56"/>
      <c r="E20" s="15" t="s">
        <v>14</v>
      </c>
      <c r="F20" s="22"/>
      <c r="G20" s="23"/>
      <c r="H20" s="74"/>
      <c r="I20" s="75">
        <f t="shared" ref="I20" si="0">ROUND(G22*H20,2)</f>
        <v>0</v>
      </c>
    </row>
    <row r="21" spans="1:9" x14ac:dyDescent="0.2">
      <c r="A21" s="22"/>
      <c r="B21" s="22"/>
      <c r="C21" s="57">
        <v>154.54</v>
      </c>
      <c r="D21" s="58"/>
      <c r="E21" s="15" t="s">
        <v>14</v>
      </c>
      <c r="F21" s="24">
        <v>154.54</v>
      </c>
      <c r="G21" s="23"/>
      <c r="H21" s="74"/>
      <c r="I21" s="75"/>
    </row>
    <row r="22" spans="1:9" x14ac:dyDescent="0.2">
      <c r="A22" s="22"/>
      <c r="B22" s="22"/>
      <c r="C22" s="59"/>
      <c r="D22" s="60"/>
      <c r="E22" s="22"/>
      <c r="F22" s="25" t="s">
        <v>15</v>
      </c>
      <c r="G22" s="26">
        <v>154.54</v>
      </c>
      <c r="H22" s="74"/>
      <c r="I22" s="75"/>
    </row>
    <row r="23" spans="1:9" ht="21" x14ac:dyDescent="0.2">
      <c r="A23" s="14" t="s">
        <v>19</v>
      </c>
      <c r="B23" s="21" t="s">
        <v>20</v>
      </c>
      <c r="C23" s="55" t="s">
        <v>21</v>
      </c>
      <c r="D23" s="56"/>
      <c r="E23" s="15" t="s">
        <v>22</v>
      </c>
      <c r="F23" s="22"/>
      <c r="G23" s="23"/>
      <c r="H23" s="74"/>
      <c r="I23" s="75">
        <f t="shared" ref="I23" si="1">ROUND(G25*H23,2)</f>
        <v>0</v>
      </c>
    </row>
    <row r="24" spans="1:9" x14ac:dyDescent="0.2">
      <c r="A24" s="22"/>
      <c r="B24" s="22"/>
      <c r="C24" s="57">
        <v>0.49</v>
      </c>
      <c r="D24" s="58"/>
      <c r="E24" s="15" t="s">
        <v>22</v>
      </c>
      <c r="F24" s="24">
        <v>0.49</v>
      </c>
      <c r="G24" s="23"/>
      <c r="H24" s="74"/>
      <c r="I24" s="75"/>
    </row>
    <row r="25" spans="1:9" x14ac:dyDescent="0.2">
      <c r="A25" s="22"/>
      <c r="B25" s="22"/>
      <c r="C25" s="59"/>
      <c r="D25" s="60"/>
      <c r="E25" s="22"/>
      <c r="F25" s="25" t="s">
        <v>15</v>
      </c>
      <c r="G25" s="26">
        <v>0.49</v>
      </c>
      <c r="H25" s="74"/>
      <c r="I25" s="75"/>
    </row>
    <row r="26" spans="1:9" ht="21" x14ac:dyDescent="0.2">
      <c r="A26" s="14" t="s">
        <v>23</v>
      </c>
      <c r="B26" s="21" t="s">
        <v>24</v>
      </c>
      <c r="C26" s="76" t="s">
        <v>25</v>
      </c>
      <c r="D26" s="77"/>
      <c r="E26" s="15" t="s">
        <v>22</v>
      </c>
      <c r="F26" s="27"/>
      <c r="G26" s="28"/>
      <c r="H26" s="74"/>
      <c r="I26" s="75">
        <f t="shared" ref="I26" si="2">ROUND(G28*H26,2)</f>
        <v>0</v>
      </c>
    </row>
    <row r="27" spans="1:9" x14ac:dyDescent="0.2">
      <c r="A27" s="22"/>
      <c r="B27" s="22"/>
      <c r="C27" s="78">
        <v>1.3</v>
      </c>
      <c r="D27" s="79"/>
      <c r="E27" s="15" t="s">
        <v>22</v>
      </c>
      <c r="F27" s="24">
        <v>1.3</v>
      </c>
      <c r="G27" s="23"/>
      <c r="H27" s="74"/>
      <c r="I27" s="75"/>
    </row>
    <row r="28" spans="1:9" x14ac:dyDescent="0.2">
      <c r="A28" s="22"/>
      <c r="B28" s="22"/>
      <c r="C28" s="59"/>
      <c r="D28" s="60"/>
      <c r="E28" s="22"/>
      <c r="F28" s="25" t="s">
        <v>15</v>
      </c>
      <c r="G28" s="26">
        <v>1.3</v>
      </c>
      <c r="H28" s="74"/>
      <c r="I28" s="75"/>
    </row>
    <row r="29" spans="1:9" ht="21" x14ac:dyDescent="0.2">
      <c r="A29" s="14" t="s">
        <v>26</v>
      </c>
      <c r="B29" s="29" t="s">
        <v>27</v>
      </c>
      <c r="C29" s="55" t="s">
        <v>28</v>
      </c>
      <c r="D29" s="56"/>
      <c r="E29" s="15" t="s">
        <v>22</v>
      </c>
      <c r="F29" s="22"/>
      <c r="G29" s="23"/>
      <c r="H29" s="74"/>
      <c r="I29" s="75">
        <f t="shared" ref="I29" si="3">ROUND(G31*H29,2)</f>
        <v>0</v>
      </c>
    </row>
    <row r="30" spans="1:9" x14ac:dyDescent="0.2">
      <c r="A30" s="22"/>
      <c r="B30" s="22"/>
      <c r="C30" s="57">
        <v>38.11</v>
      </c>
      <c r="D30" s="58"/>
      <c r="E30" s="15" t="s">
        <v>22</v>
      </c>
      <c r="F30" s="24">
        <v>38.11</v>
      </c>
      <c r="G30" s="23"/>
      <c r="H30" s="74"/>
      <c r="I30" s="75"/>
    </row>
    <row r="31" spans="1:9" x14ac:dyDescent="0.2">
      <c r="A31" s="22"/>
      <c r="B31" s="22"/>
      <c r="C31" s="59"/>
      <c r="D31" s="60"/>
      <c r="E31" s="22"/>
      <c r="F31" s="25" t="s">
        <v>15</v>
      </c>
      <c r="G31" s="26">
        <v>38.11</v>
      </c>
      <c r="H31" s="74"/>
      <c r="I31" s="75"/>
    </row>
    <row r="32" spans="1:9" ht="31.5" x14ac:dyDescent="0.2">
      <c r="A32" s="14" t="s">
        <v>29</v>
      </c>
      <c r="B32" s="21" t="s">
        <v>30</v>
      </c>
      <c r="C32" s="55" t="s">
        <v>31</v>
      </c>
      <c r="D32" s="56"/>
      <c r="E32" s="15" t="s">
        <v>22</v>
      </c>
      <c r="F32" s="27"/>
      <c r="G32" s="28"/>
      <c r="H32" s="74"/>
      <c r="I32" s="75">
        <f t="shared" ref="I32" si="4">ROUND(G34*H32,2)</f>
        <v>0</v>
      </c>
    </row>
    <row r="33" spans="1:9" x14ac:dyDescent="0.2">
      <c r="A33" s="22"/>
      <c r="B33" s="22"/>
      <c r="C33" s="57">
        <v>47.63</v>
      </c>
      <c r="D33" s="58"/>
      <c r="E33" s="15" t="s">
        <v>22</v>
      </c>
      <c r="F33" s="24">
        <v>47.63</v>
      </c>
      <c r="G33" s="23"/>
      <c r="H33" s="74"/>
      <c r="I33" s="75"/>
    </row>
    <row r="34" spans="1:9" x14ac:dyDescent="0.2">
      <c r="A34" s="22"/>
      <c r="B34" s="22"/>
      <c r="C34" s="59"/>
      <c r="D34" s="60"/>
      <c r="E34" s="22"/>
      <c r="F34" s="25" t="s">
        <v>15</v>
      </c>
      <c r="G34" s="26">
        <v>47.63</v>
      </c>
      <c r="H34" s="74"/>
      <c r="I34" s="75"/>
    </row>
    <row r="35" spans="1:9" ht="21" x14ac:dyDescent="0.2">
      <c r="A35" s="30" t="s">
        <v>32</v>
      </c>
      <c r="B35" s="31" t="s">
        <v>33</v>
      </c>
      <c r="C35" s="55" t="s">
        <v>34</v>
      </c>
      <c r="D35" s="56"/>
      <c r="E35" s="15" t="s">
        <v>22</v>
      </c>
      <c r="F35" s="27"/>
      <c r="G35" s="28"/>
      <c r="H35" s="74"/>
      <c r="I35" s="75">
        <f t="shared" ref="I35" si="5">ROUND(G37*H35,2)</f>
        <v>0</v>
      </c>
    </row>
    <row r="36" spans="1:9" x14ac:dyDescent="0.2">
      <c r="A36" s="22"/>
      <c r="B36" s="22"/>
      <c r="C36" s="57">
        <v>47.63</v>
      </c>
      <c r="D36" s="58"/>
      <c r="E36" s="15" t="s">
        <v>22</v>
      </c>
      <c r="F36" s="24">
        <v>47.63</v>
      </c>
      <c r="G36" s="23"/>
      <c r="H36" s="74"/>
      <c r="I36" s="75"/>
    </row>
    <row r="37" spans="1:9" x14ac:dyDescent="0.2">
      <c r="A37" s="22"/>
      <c r="B37" s="22"/>
      <c r="C37" s="59"/>
      <c r="D37" s="60"/>
      <c r="E37" s="22"/>
      <c r="F37" s="25" t="s">
        <v>15</v>
      </c>
      <c r="G37" s="26">
        <v>47.63</v>
      </c>
      <c r="H37" s="74"/>
      <c r="I37" s="75"/>
    </row>
    <row r="38" spans="1:9" x14ac:dyDescent="0.2">
      <c r="A38" s="20" t="s">
        <v>35</v>
      </c>
      <c r="B38" s="18" t="s">
        <v>36</v>
      </c>
      <c r="C38" s="52" t="s">
        <v>37</v>
      </c>
      <c r="D38" s="53"/>
      <c r="E38" s="53"/>
      <c r="F38" s="53"/>
      <c r="G38" s="53"/>
      <c r="H38" s="32"/>
      <c r="I38" s="8">
        <f>SUM(I39:I56)</f>
        <v>0</v>
      </c>
    </row>
    <row r="39" spans="1:9" ht="21" x14ac:dyDescent="0.2">
      <c r="A39" s="14" t="s">
        <v>38</v>
      </c>
      <c r="B39" s="29" t="s">
        <v>39</v>
      </c>
      <c r="C39" s="55" t="s">
        <v>40</v>
      </c>
      <c r="D39" s="56"/>
      <c r="E39" s="15" t="s">
        <v>22</v>
      </c>
      <c r="F39" s="22"/>
      <c r="G39" s="23"/>
      <c r="H39" s="74"/>
      <c r="I39" s="75">
        <f t="shared" ref="I39" si="6">ROUND(G41*H39,2)</f>
        <v>0</v>
      </c>
    </row>
    <row r="40" spans="1:9" x14ac:dyDescent="0.2">
      <c r="A40" s="22"/>
      <c r="B40" s="22"/>
      <c r="C40" s="57">
        <v>56.39</v>
      </c>
      <c r="D40" s="58"/>
      <c r="E40" s="15" t="s">
        <v>22</v>
      </c>
      <c r="F40" s="24">
        <v>56.39</v>
      </c>
      <c r="G40" s="23"/>
      <c r="H40" s="74"/>
      <c r="I40" s="75"/>
    </row>
    <row r="41" spans="1:9" x14ac:dyDescent="0.2">
      <c r="A41" s="22"/>
      <c r="B41" s="22"/>
      <c r="C41" s="59"/>
      <c r="D41" s="60"/>
      <c r="E41" s="22"/>
      <c r="F41" s="25" t="s">
        <v>15</v>
      </c>
      <c r="G41" s="26">
        <v>56.39</v>
      </c>
      <c r="H41" s="74"/>
      <c r="I41" s="75"/>
    </row>
    <row r="42" spans="1:9" ht="21" x14ac:dyDescent="0.2">
      <c r="A42" s="14" t="s">
        <v>41</v>
      </c>
      <c r="B42" s="21" t="s">
        <v>42</v>
      </c>
      <c r="C42" s="55" t="s">
        <v>43</v>
      </c>
      <c r="D42" s="56"/>
      <c r="E42" s="15" t="s">
        <v>22</v>
      </c>
      <c r="F42" s="22"/>
      <c r="G42" s="23"/>
      <c r="H42" s="74"/>
      <c r="I42" s="75">
        <f t="shared" ref="I42:I54" si="7">ROUND(G44*H42,2)</f>
        <v>0</v>
      </c>
    </row>
    <row r="43" spans="1:9" x14ac:dyDescent="0.2">
      <c r="A43" s="22"/>
      <c r="B43" s="22"/>
      <c r="C43" s="57">
        <v>10.199999999999999</v>
      </c>
      <c r="D43" s="58"/>
      <c r="E43" s="15" t="s">
        <v>22</v>
      </c>
      <c r="F43" s="24">
        <v>10.199999999999999</v>
      </c>
      <c r="G43" s="23"/>
      <c r="H43" s="74"/>
      <c r="I43" s="75"/>
    </row>
    <row r="44" spans="1:9" x14ac:dyDescent="0.2">
      <c r="A44" s="22"/>
      <c r="B44" s="22"/>
      <c r="C44" s="59"/>
      <c r="D44" s="60"/>
      <c r="E44" s="22"/>
      <c r="F44" s="25" t="s">
        <v>15</v>
      </c>
      <c r="G44" s="26">
        <v>10.199999999999999</v>
      </c>
      <c r="H44" s="74"/>
      <c r="I44" s="75"/>
    </row>
    <row r="45" spans="1:9" ht="21" x14ac:dyDescent="0.2">
      <c r="A45" s="14" t="s">
        <v>44</v>
      </c>
      <c r="B45" s="29" t="s">
        <v>45</v>
      </c>
      <c r="C45" s="76" t="s">
        <v>46</v>
      </c>
      <c r="D45" s="77"/>
      <c r="E45" s="15" t="s">
        <v>22</v>
      </c>
      <c r="F45" s="22"/>
      <c r="G45" s="23"/>
      <c r="H45" s="74"/>
      <c r="I45" s="75">
        <f t="shared" si="7"/>
        <v>0</v>
      </c>
    </row>
    <row r="46" spans="1:9" x14ac:dyDescent="0.2">
      <c r="A46" s="22"/>
      <c r="B46" s="22"/>
      <c r="C46" s="57">
        <v>46.19</v>
      </c>
      <c r="D46" s="58"/>
      <c r="E46" s="15" t="s">
        <v>22</v>
      </c>
      <c r="F46" s="24">
        <v>46.19</v>
      </c>
      <c r="G46" s="23"/>
      <c r="H46" s="74"/>
      <c r="I46" s="75"/>
    </row>
    <row r="47" spans="1:9" x14ac:dyDescent="0.2">
      <c r="A47" s="22"/>
      <c r="B47" s="22"/>
      <c r="C47" s="59"/>
      <c r="D47" s="60"/>
      <c r="E47" s="22"/>
      <c r="F47" s="25" t="s">
        <v>15</v>
      </c>
      <c r="G47" s="26">
        <v>46.19</v>
      </c>
      <c r="H47" s="74"/>
      <c r="I47" s="75"/>
    </row>
    <row r="48" spans="1:9" ht="21" x14ac:dyDescent="0.2">
      <c r="A48" s="30" t="s">
        <v>47</v>
      </c>
      <c r="B48" s="21" t="s">
        <v>48</v>
      </c>
      <c r="C48" s="76" t="s">
        <v>49</v>
      </c>
      <c r="D48" s="77"/>
      <c r="E48" s="15" t="s">
        <v>22</v>
      </c>
      <c r="F48" s="22"/>
      <c r="G48" s="23"/>
      <c r="H48" s="74"/>
      <c r="I48" s="75">
        <f t="shared" si="7"/>
        <v>0</v>
      </c>
    </row>
    <row r="49" spans="1:9" x14ac:dyDescent="0.2">
      <c r="A49" s="22"/>
      <c r="B49" s="22"/>
      <c r="C49" s="57">
        <v>25.39</v>
      </c>
      <c r="D49" s="58"/>
      <c r="E49" s="15" t="s">
        <v>22</v>
      </c>
      <c r="F49" s="24">
        <v>25.39</v>
      </c>
      <c r="G49" s="23"/>
      <c r="H49" s="74"/>
      <c r="I49" s="75"/>
    </row>
    <row r="50" spans="1:9" x14ac:dyDescent="0.2">
      <c r="A50" s="22"/>
      <c r="B50" s="22"/>
      <c r="C50" s="59"/>
      <c r="D50" s="60"/>
      <c r="E50" s="22"/>
      <c r="F50" s="25" t="s">
        <v>15</v>
      </c>
      <c r="G50" s="26">
        <v>25.39</v>
      </c>
      <c r="H50" s="74"/>
      <c r="I50" s="75"/>
    </row>
    <row r="51" spans="1:9" ht="31.5" x14ac:dyDescent="0.2">
      <c r="A51" s="14" t="s">
        <v>50</v>
      </c>
      <c r="B51" s="21" t="s">
        <v>51</v>
      </c>
      <c r="C51" s="55" t="s">
        <v>52</v>
      </c>
      <c r="D51" s="56"/>
      <c r="E51" s="15" t="s">
        <v>22</v>
      </c>
      <c r="F51" s="27"/>
      <c r="G51" s="28"/>
      <c r="H51" s="74"/>
      <c r="I51" s="75">
        <f t="shared" si="7"/>
        <v>0</v>
      </c>
    </row>
    <row r="52" spans="1:9" x14ac:dyDescent="0.2">
      <c r="A52" s="22"/>
      <c r="B52" s="22"/>
      <c r="C52" s="84">
        <v>31</v>
      </c>
      <c r="D52" s="85"/>
      <c r="E52" s="15" t="s">
        <v>22</v>
      </c>
      <c r="F52" s="24">
        <v>31</v>
      </c>
      <c r="G52" s="23"/>
      <c r="H52" s="74"/>
      <c r="I52" s="75"/>
    </row>
    <row r="53" spans="1:9" x14ac:dyDescent="0.2">
      <c r="A53" s="22"/>
      <c r="B53" s="22"/>
      <c r="C53" s="59"/>
      <c r="D53" s="60"/>
      <c r="E53" s="22"/>
      <c r="F53" s="25" t="s">
        <v>15</v>
      </c>
      <c r="G53" s="26">
        <v>31</v>
      </c>
      <c r="H53" s="74"/>
      <c r="I53" s="75"/>
    </row>
    <row r="54" spans="1:9" x14ac:dyDescent="0.2">
      <c r="A54" s="14" t="s">
        <v>53</v>
      </c>
      <c r="B54" s="33" t="s">
        <v>33</v>
      </c>
      <c r="C54" s="55" t="s">
        <v>54</v>
      </c>
      <c r="D54" s="56"/>
      <c r="E54" s="15" t="s">
        <v>55</v>
      </c>
      <c r="F54" s="27"/>
      <c r="G54" s="28"/>
      <c r="H54" s="74"/>
      <c r="I54" s="75">
        <f t="shared" si="7"/>
        <v>0</v>
      </c>
    </row>
    <row r="55" spans="1:9" x14ac:dyDescent="0.2">
      <c r="A55" s="22"/>
      <c r="B55" s="22"/>
      <c r="C55" s="84">
        <v>31</v>
      </c>
      <c r="D55" s="85"/>
      <c r="E55" s="15" t="s">
        <v>55</v>
      </c>
      <c r="F55" s="24">
        <v>31</v>
      </c>
      <c r="G55" s="23"/>
      <c r="H55" s="74"/>
      <c r="I55" s="75"/>
    </row>
    <row r="56" spans="1:9" x14ac:dyDescent="0.2">
      <c r="A56" s="22"/>
      <c r="B56" s="22"/>
      <c r="C56" s="59"/>
      <c r="D56" s="60"/>
      <c r="E56" s="22"/>
      <c r="F56" s="25" t="s">
        <v>15</v>
      </c>
      <c r="G56" s="26">
        <v>31</v>
      </c>
      <c r="H56" s="74"/>
      <c r="I56" s="75"/>
    </row>
    <row r="57" spans="1:9" x14ac:dyDescent="0.2">
      <c r="A57" s="20" t="s">
        <v>56</v>
      </c>
      <c r="B57" s="18" t="s">
        <v>57</v>
      </c>
      <c r="C57" s="52" t="s">
        <v>58</v>
      </c>
      <c r="D57" s="53"/>
      <c r="E57" s="53"/>
      <c r="F57" s="53"/>
      <c r="G57" s="53"/>
      <c r="H57" s="32"/>
      <c r="I57" s="8">
        <f>SUM(I58:I93)</f>
        <v>0</v>
      </c>
    </row>
    <row r="58" spans="1:9" ht="31.5" x14ac:dyDescent="0.2">
      <c r="A58" s="14" t="s">
        <v>59</v>
      </c>
      <c r="B58" s="27" t="s">
        <v>60</v>
      </c>
      <c r="C58" s="55" t="s">
        <v>61</v>
      </c>
      <c r="D58" s="56"/>
      <c r="E58" s="15" t="s">
        <v>22</v>
      </c>
      <c r="F58" s="27"/>
      <c r="G58" s="28"/>
      <c r="H58" s="74"/>
      <c r="I58" s="75">
        <f t="shared" ref="I58" si="8">ROUND(G60*H58,2)</f>
        <v>0</v>
      </c>
    </row>
    <row r="59" spans="1:9" x14ac:dyDescent="0.2">
      <c r="A59" s="22"/>
      <c r="B59" s="22"/>
      <c r="C59" s="57">
        <v>1.1399999999999999</v>
      </c>
      <c r="D59" s="58"/>
      <c r="E59" s="15" t="s">
        <v>22</v>
      </c>
      <c r="F59" s="24">
        <v>1.1399999999999999</v>
      </c>
      <c r="G59" s="23"/>
      <c r="H59" s="74"/>
      <c r="I59" s="75"/>
    </row>
    <row r="60" spans="1:9" x14ac:dyDescent="0.2">
      <c r="A60" s="22"/>
      <c r="B60" s="22"/>
      <c r="C60" s="59"/>
      <c r="D60" s="60"/>
      <c r="E60" s="22"/>
      <c r="F60" s="25" t="s">
        <v>15</v>
      </c>
      <c r="G60" s="26">
        <v>1.1399999999999999</v>
      </c>
      <c r="H60" s="74"/>
      <c r="I60" s="75"/>
    </row>
    <row r="61" spans="1:9" x14ac:dyDescent="0.2">
      <c r="A61" s="14" t="s">
        <v>62</v>
      </c>
      <c r="B61" s="31" t="s">
        <v>63</v>
      </c>
      <c r="C61" s="55" t="s">
        <v>64</v>
      </c>
      <c r="D61" s="56"/>
      <c r="E61" s="15" t="s">
        <v>14</v>
      </c>
      <c r="F61" s="22"/>
      <c r="G61" s="23"/>
      <c r="H61" s="74"/>
      <c r="I61" s="75">
        <f t="shared" ref="I61:I91" si="9">ROUND(G63*H61,2)</f>
        <v>0</v>
      </c>
    </row>
    <row r="62" spans="1:9" x14ac:dyDescent="0.2">
      <c r="A62" s="22"/>
      <c r="B62" s="22"/>
      <c r="C62" s="57">
        <v>11.35</v>
      </c>
      <c r="D62" s="58"/>
      <c r="E62" s="15" t="s">
        <v>14</v>
      </c>
      <c r="F62" s="24">
        <v>11.35</v>
      </c>
      <c r="G62" s="23"/>
      <c r="H62" s="74"/>
      <c r="I62" s="75"/>
    </row>
    <row r="63" spans="1:9" x14ac:dyDescent="0.2">
      <c r="A63" s="22"/>
      <c r="B63" s="22"/>
      <c r="C63" s="59"/>
      <c r="D63" s="60"/>
      <c r="E63" s="22"/>
      <c r="F63" s="25" t="s">
        <v>15</v>
      </c>
      <c r="G63" s="26">
        <v>11.35</v>
      </c>
      <c r="H63" s="74"/>
      <c r="I63" s="75"/>
    </row>
    <row r="64" spans="1:9" ht="21" x14ac:dyDescent="0.2">
      <c r="A64" s="14" t="s">
        <v>65</v>
      </c>
      <c r="B64" s="29" t="s">
        <v>66</v>
      </c>
      <c r="C64" s="55" t="s">
        <v>67</v>
      </c>
      <c r="D64" s="56"/>
      <c r="E64" s="15" t="s">
        <v>55</v>
      </c>
      <c r="F64" s="22"/>
      <c r="G64" s="23"/>
      <c r="H64" s="74"/>
      <c r="I64" s="75">
        <f t="shared" si="9"/>
        <v>0</v>
      </c>
    </row>
    <row r="65" spans="1:9" x14ac:dyDescent="0.2">
      <c r="A65" s="22"/>
      <c r="B65" s="22"/>
      <c r="C65" s="80">
        <v>0.36699999999999999</v>
      </c>
      <c r="D65" s="81"/>
      <c r="E65" s="15" t="s">
        <v>55</v>
      </c>
      <c r="F65" s="24">
        <v>0.36699999999999999</v>
      </c>
      <c r="G65" s="23"/>
      <c r="H65" s="74"/>
      <c r="I65" s="75"/>
    </row>
    <row r="66" spans="1:9" x14ac:dyDescent="0.2">
      <c r="A66" s="34"/>
      <c r="B66" s="34"/>
      <c r="C66" s="82"/>
      <c r="D66" s="83"/>
      <c r="E66" s="34"/>
      <c r="F66" s="25" t="s">
        <v>15</v>
      </c>
      <c r="G66" s="26">
        <v>0.36699999999999999</v>
      </c>
      <c r="H66" s="74"/>
      <c r="I66" s="75"/>
    </row>
    <row r="67" spans="1:9" ht="21" x14ac:dyDescent="0.2">
      <c r="A67" s="14" t="s">
        <v>68</v>
      </c>
      <c r="B67" s="29" t="s">
        <v>69</v>
      </c>
      <c r="C67" s="55" t="s">
        <v>70</v>
      </c>
      <c r="D67" s="56"/>
      <c r="E67" s="25" t="s">
        <v>14</v>
      </c>
      <c r="F67" s="22"/>
      <c r="G67" s="23"/>
      <c r="H67" s="74"/>
      <c r="I67" s="75">
        <f t="shared" si="9"/>
        <v>0</v>
      </c>
    </row>
    <row r="68" spans="1:9" x14ac:dyDescent="0.2">
      <c r="A68" s="22"/>
      <c r="B68" s="22"/>
      <c r="C68" s="57">
        <v>0.36</v>
      </c>
      <c r="D68" s="58"/>
      <c r="E68" s="25" t="s">
        <v>14</v>
      </c>
      <c r="F68" s="24">
        <v>0.36</v>
      </c>
      <c r="G68" s="23"/>
      <c r="H68" s="74"/>
      <c r="I68" s="75"/>
    </row>
    <row r="69" spans="1:9" x14ac:dyDescent="0.2">
      <c r="A69" s="34"/>
      <c r="B69" s="34"/>
      <c r="C69" s="82"/>
      <c r="D69" s="83"/>
      <c r="E69" s="34"/>
      <c r="F69" s="25" t="s">
        <v>15</v>
      </c>
      <c r="G69" s="26">
        <v>0.36</v>
      </c>
      <c r="H69" s="74"/>
      <c r="I69" s="75"/>
    </row>
    <row r="70" spans="1:9" ht="21" x14ac:dyDescent="0.2">
      <c r="A70" s="14" t="s">
        <v>71</v>
      </c>
      <c r="B70" s="29" t="s">
        <v>72</v>
      </c>
      <c r="C70" s="76" t="s">
        <v>73</v>
      </c>
      <c r="D70" s="77"/>
      <c r="E70" s="25" t="s">
        <v>74</v>
      </c>
      <c r="F70" s="22"/>
      <c r="G70" s="23"/>
      <c r="H70" s="74"/>
      <c r="I70" s="75">
        <f t="shared" si="9"/>
        <v>0</v>
      </c>
    </row>
    <row r="71" spans="1:9" x14ac:dyDescent="0.2">
      <c r="A71" s="22"/>
      <c r="B71" s="22"/>
      <c r="C71" s="84">
        <v>8</v>
      </c>
      <c r="D71" s="85"/>
      <c r="E71" s="25" t="s">
        <v>74</v>
      </c>
      <c r="F71" s="24">
        <v>8</v>
      </c>
      <c r="G71" s="23"/>
      <c r="H71" s="74"/>
      <c r="I71" s="75"/>
    </row>
    <row r="72" spans="1:9" x14ac:dyDescent="0.2">
      <c r="A72" s="34"/>
      <c r="B72" s="34"/>
      <c r="C72" s="82"/>
      <c r="D72" s="83"/>
      <c r="E72" s="34"/>
      <c r="F72" s="25" t="s">
        <v>15</v>
      </c>
      <c r="G72" s="26">
        <v>8</v>
      </c>
      <c r="H72" s="74"/>
      <c r="I72" s="75"/>
    </row>
    <row r="73" spans="1:9" ht="31.5" x14ac:dyDescent="0.2">
      <c r="A73" s="14" t="s">
        <v>75</v>
      </c>
      <c r="B73" s="29" t="s">
        <v>76</v>
      </c>
      <c r="C73" s="55" t="s">
        <v>77</v>
      </c>
      <c r="D73" s="56"/>
      <c r="E73" s="25" t="s">
        <v>74</v>
      </c>
      <c r="F73" s="27"/>
      <c r="G73" s="28"/>
      <c r="H73" s="74"/>
      <c r="I73" s="75">
        <f t="shared" si="9"/>
        <v>0</v>
      </c>
    </row>
    <row r="74" spans="1:9" x14ac:dyDescent="0.2">
      <c r="A74" s="22"/>
      <c r="B74" s="22"/>
      <c r="C74" s="84">
        <v>8</v>
      </c>
      <c r="D74" s="85"/>
      <c r="E74" s="25" t="s">
        <v>74</v>
      </c>
      <c r="F74" s="24">
        <v>8</v>
      </c>
      <c r="G74" s="23"/>
      <c r="H74" s="74"/>
      <c r="I74" s="75"/>
    </row>
    <row r="75" spans="1:9" x14ac:dyDescent="0.2">
      <c r="A75" s="34"/>
      <c r="B75" s="34"/>
      <c r="C75" s="82"/>
      <c r="D75" s="83"/>
      <c r="E75" s="34"/>
      <c r="F75" s="25" t="s">
        <v>15</v>
      </c>
      <c r="G75" s="26">
        <v>8</v>
      </c>
      <c r="H75" s="74"/>
      <c r="I75" s="75"/>
    </row>
    <row r="76" spans="1:9" ht="21" x14ac:dyDescent="0.2">
      <c r="A76" s="14" t="s">
        <v>78</v>
      </c>
      <c r="B76" s="21" t="s">
        <v>79</v>
      </c>
      <c r="C76" s="55" t="s">
        <v>80</v>
      </c>
      <c r="D76" s="56"/>
      <c r="E76" s="25" t="s">
        <v>22</v>
      </c>
      <c r="F76" s="27"/>
      <c r="G76" s="28"/>
      <c r="H76" s="74"/>
      <c r="I76" s="75">
        <f t="shared" si="9"/>
        <v>0</v>
      </c>
    </row>
    <row r="77" spans="1:9" x14ac:dyDescent="0.2">
      <c r="A77" s="22"/>
      <c r="B77" s="22"/>
      <c r="C77" s="57">
        <v>2.25</v>
      </c>
      <c r="D77" s="58"/>
      <c r="E77" s="25" t="s">
        <v>22</v>
      </c>
      <c r="F77" s="24">
        <v>2.25</v>
      </c>
      <c r="G77" s="23"/>
      <c r="H77" s="74"/>
      <c r="I77" s="75"/>
    </row>
    <row r="78" spans="1:9" x14ac:dyDescent="0.2">
      <c r="A78" s="34"/>
      <c r="B78" s="34"/>
      <c r="C78" s="82"/>
      <c r="D78" s="83"/>
      <c r="E78" s="34"/>
      <c r="F78" s="25" t="s">
        <v>15</v>
      </c>
      <c r="G78" s="26">
        <v>2.25</v>
      </c>
      <c r="H78" s="74"/>
      <c r="I78" s="75"/>
    </row>
    <row r="79" spans="1:9" ht="21" x14ac:dyDescent="0.2">
      <c r="A79" s="14" t="s">
        <v>81</v>
      </c>
      <c r="B79" s="21" t="s">
        <v>82</v>
      </c>
      <c r="C79" s="55" t="s">
        <v>83</v>
      </c>
      <c r="D79" s="56"/>
      <c r="E79" s="25" t="s">
        <v>22</v>
      </c>
      <c r="F79" s="27"/>
      <c r="G79" s="28"/>
      <c r="H79" s="74"/>
      <c r="I79" s="75">
        <f t="shared" si="9"/>
        <v>0</v>
      </c>
    </row>
    <row r="80" spans="1:9" x14ac:dyDescent="0.2">
      <c r="A80" s="22"/>
      <c r="B80" s="22"/>
      <c r="C80" s="57">
        <v>1.1499999999999999</v>
      </c>
      <c r="D80" s="58"/>
      <c r="E80" s="25" t="s">
        <v>22</v>
      </c>
      <c r="F80" s="24">
        <v>1.1499999999999999</v>
      </c>
      <c r="G80" s="23"/>
      <c r="H80" s="74"/>
      <c r="I80" s="75"/>
    </row>
    <row r="81" spans="1:9" x14ac:dyDescent="0.2">
      <c r="A81" s="34"/>
      <c r="B81" s="34"/>
      <c r="C81" s="82"/>
      <c r="D81" s="83"/>
      <c r="E81" s="34"/>
      <c r="F81" s="25" t="s">
        <v>15</v>
      </c>
      <c r="G81" s="26">
        <v>1.1499999999999999</v>
      </c>
      <c r="H81" s="74"/>
      <c r="I81" s="75"/>
    </row>
    <row r="82" spans="1:9" ht="31.5" x14ac:dyDescent="0.2">
      <c r="A82" s="30" t="s">
        <v>84</v>
      </c>
      <c r="B82" s="21" t="s">
        <v>85</v>
      </c>
      <c r="C82" s="76" t="s">
        <v>86</v>
      </c>
      <c r="D82" s="77"/>
      <c r="E82" s="25" t="s">
        <v>14</v>
      </c>
      <c r="F82" s="27"/>
      <c r="G82" s="28"/>
      <c r="H82" s="74"/>
      <c r="I82" s="75">
        <f t="shared" si="9"/>
        <v>0</v>
      </c>
    </row>
    <row r="83" spans="1:9" x14ac:dyDescent="0.2">
      <c r="A83" s="22"/>
      <c r="B83" s="22"/>
      <c r="C83" s="78">
        <v>11.1</v>
      </c>
      <c r="D83" s="79"/>
      <c r="E83" s="25" t="s">
        <v>14</v>
      </c>
      <c r="F83" s="24">
        <v>11.1</v>
      </c>
      <c r="G83" s="23"/>
      <c r="H83" s="74"/>
      <c r="I83" s="75"/>
    </row>
    <row r="84" spans="1:9" x14ac:dyDescent="0.2">
      <c r="A84" s="34"/>
      <c r="B84" s="34"/>
      <c r="C84" s="82"/>
      <c r="D84" s="83"/>
      <c r="E84" s="34"/>
      <c r="F84" s="25" t="s">
        <v>15</v>
      </c>
      <c r="G84" s="26">
        <v>11.1</v>
      </c>
      <c r="H84" s="74"/>
      <c r="I84" s="75"/>
    </row>
    <row r="85" spans="1:9" ht="21" x14ac:dyDescent="0.2">
      <c r="A85" s="14" t="s">
        <v>87</v>
      </c>
      <c r="B85" s="21" t="s">
        <v>88</v>
      </c>
      <c r="C85" s="55" t="s">
        <v>89</v>
      </c>
      <c r="D85" s="56"/>
      <c r="E85" s="25" t="s">
        <v>14</v>
      </c>
      <c r="F85" s="22"/>
      <c r="G85" s="23"/>
      <c r="H85" s="74"/>
      <c r="I85" s="75">
        <f t="shared" si="9"/>
        <v>0</v>
      </c>
    </row>
    <row r="86" spans="1:9" x14ac:dyDescent="0.2">
      <c r="A86" s="22"/>
      <c r="B86" s="22"/>
      <c r="C86" s="57">
        <v>45.45</v>
      </c>
      <c r="D86" s="58"/>
      <c r="E86" s="25" t="s">
        <v>14</v>
      </c>
      <c r="F86" s="24">
        <v>45.45</v>
      </c>
      <c r="G86" s="23"/>
      <c r="H86" s="74"/>
      <c r="I86" s="75"/>
    </row>
    <row r="87" spans="1:9" x14ac:dyDescent="0.2">
      <c r="A87" s="34"/>
      <c r="B87" s="34"/>
      <c r="C87" s="82"/>
      <c r="D87" s="83"/>
      <c r="E87" s="34"/>
      <c r="F87" s="25" t="s">
        <v>15</v>
      </c>
      <c r="G87" s="26">
        <v>45.45</v>
      </c>
      <c r="H87" s="74"/>
      <c r="I87" s="75"/>
    </row>
    <row r="88" spans="1:9" ht="21" x14ac:dyDescent="0.2">
      <c r="A88" s="14" t="s">
        <v>90</v>
      </c>
      <c r="B88" s="29" t="s">
        <v>91</v>
      </c>
      <c r="C88" s="55" t="s">
        <v>92</v>
      </c>
      <c r="D88" s="56"/>
      <c r="E88" s="25" t="s">
        <v>14</v>
      </c>
      <c r="F88" s="27"/>
      <c r="G88" s="28"/>
      <c r="H88" s="74"/>
      <c r="I88" s="75">
        <f t="shared" si="9"/>
        <v>0</v>
      </c>
    </row>
    <row r="89" spans="1:9" x14ac:dyDescent="0.2">
      <c r="A89" s="22"/>
      <c r="B89" s="22"/>
      <c r="C89" s="57">
        <v>45.45</v>
      </c>
      <c r="D89" s="58"/>
      <c r="E89" s="25" t="s">
        <v>14</v>
      </c>
      <c r="F89" s="24">
        <v>45.45</v>
      </c>
      <c r="G89" s="23"/>
      <c r="H89" s="74"/>
      <c r="I89" s="75"/>
    </row>
    <row r="90" spans="1:9" x14ac:dyDescent="0.2">
      <c r="A90" s="34"/>
      <c r="B90" s="34"/>
      <c r="C90" s="82"/>
      <c r="D90" s="83"/>
      <c r="E90" s="34"/>
      <c r="F90" s="25" t="s">
        <v>15</v>
      </c>
      <c r="G90" s="26">
        <v>45.45</v>
      </c>
      <c r="H90" s="74"/>
      <c r="I90" s="75"/>
    </row>
    <row r="91" spans="1:9" ht="21" x14ac:dyDescent="0.2">
      <c r="A91" s="14" t="s">
        <v>93</v>
      </c>
      <c r="B91" s="29" t="s">
        <v>94</v>
      </c>
      <c r="C91" s="55" t="s">
        <v>95</v>
      </c>
      <c r="D91" s="56"/>
      <c r="E91" s="25" t="s">
        <v>14</v>
      </c>
      <c r="F91" s="22"/>
      <c r="G91" s="23"/>
      <c r="H91" s="74"/>
      <c r="I91" s="75">
        <f t="shared" si="9"/>
        <v>0</v>
      </c>
    </row>
    <row r="92" spans="1:9" x14ac:dyDescent="0.2">
      <c r="A92" s="22"/>
      <c r="B92" s="22"/>
      <c r="C92" s="78">
        <v>11.1</v>
      </c>
      <c r="D92" s="79"/>
      <c r="E92" s="25" t="s">
        <v>14</v>
      </c>
      <c r="F92" s="24">
        <v>11.1</v>
      </c>
      <c r="G92" s="23"/>
      <c r="H92" s="74"/>
      <c r="I92" s="75"/>
    </row>
    <row r="93" spans="1:9" x14ac:dyDescent="0.2">
      <c r="A93" s="34"/>
      <c r="B93" s="34"/>
      <c r="C93" s="82"/>
      <c r="D93" s="83"/>
      <c r="E93" s="34"/>
      <c r="F93" s="25" t="s">
        <v>15</v>
      </c>
      <c r="G93" s="26">
        <v>11.1</v>
      </c>
      <c r="H93" s="74"/>
      <c r="I93" s="75"/>
    </row>
    <row r="94" spans="1:9" x14ac:dyDescent="0.2">
      <c r="A94" s="20" t="s">
        <v>96</v>
      </c>
      <c r="B94" s="18" t="s">
        <v>97</v>
      </c>
      <c r="C94" s="52" t="s">
        <v>98</v>
      </c>
      <c r="D94" s="53"/>
      <c r="E94" s="53"/>
      <c r="F94" s="53"/>
      <c r="G94" s="53"/>
      <c r="H94" s="32"/>
      <c r="I94" s="8">
        <f>SUM(I95:I106)</f>
        <v>0</v>
      </c>
    </row>
    <row r="95" spans="1:9" ht="21" x14ac:dyDescent="0.2">
      <c r="A95" s="30" t="s">
        <v>99</v>
      </c>
      <c r="B95" s="21" t="s">
        <v>100</v>
      </c>
      <c r="C95" s="76" t="s">
        <v>101</v>
      </c>
      <c r="D95" s="77"/>
      <c r="E95" s="35" t="s">
        <v>102</v>
      </c>
      <c r="F95" s="22"/>
      <c r="G95" s="23"/>
      <c r="H95" s="74"/>
      <c r="I95" s="75">
        <f t="shared" ref="I95" si="10">ROUND(G97*H95,2)</f>
        <v>0</v>
      </c>
    </row>
    <row r="96" spans="1:9" x14ac:dyDescent="0.2">
      <c r="A96" s="22"/>
      <c r="B96" s="22"/>
      <c r="C96" s="84">
        <v>14</v>
      </c>
      <c r="D96" s="85"/>
      <c r="E96" s="35" t="s">
        <v>102</v>
      </c>
      <c r="F96" s="24">
        <v>14</v>
      </c>
      <c r="G96" s="23"/>
      <c r="H96" s="74"/>
      <c r="I96" s="75"/>
    </row>
    <row r="97" spans="1:9" x14ac:dyDescent="0.2">
      <c r="A97" s="34"/>
      <c r="B97" s="34"/>
      <c r="C97" s="82"/>
      <c r="D97" s="83"/>
      <c r="E97" s="34"/>
      <c r="F97" s="25" t="s">
        <v>15</v>
      </c>
      <c r="G97" s="26">
        <v>14</v>
      </c>
      <c r="H97" s="74"/>
      <c r="I97" s="75"/>
    </row>
    <row r="98" spans="1:9" ht="21" x14ac:dyDescent="0.2">
      <c r="A98" s="14" t="s">
        <v>103</v>
      </c>
      <c r="B98" s="21" t="s">
        <v>104</v>
      </c>
      <c r="C98" s="55" t="s">
        <v>105</v>
      </c>
      <c r="D98" s="56"/>
      <c r="E98" s="25" t="s">
        <v>74</v>
      </c>
      <c r="F98" s="22"/>
      <c r="G98" s="23"/>
      <c r="H98" s="74"/>
      <c r="I98" s="75">
        <f t="shared" ref="I98:I104" si="11">ROUND(G100*H98,2)</f>
        <v>0</v>
      </c>
    </row>
    <row r="99" spans="1:9" x14ac:dyDescent="0.2">
      <c r="A99" s="22"/>
      <c r="B99" s="22"/>
      <c r="C99" s="84">
        <v>2</v>
      </c>
      <c r="D99" s="85"/>
      <c r="E99" s="25" t="s">
        <v>74</v>
      </c>
      <c r="F99" s="24">
        <v>2</v>
      </c>
      <c r="G99" s="23"/>
      <c r="H99" s="74"/>
      <c r="I99" s="75"/>
    </row>
    <row r="100" spans="1:9" x14ac:dyDescent="0.2">
      <c r="A100" s="34"/>
      <c r="B100" s="34"/>
      <c r="C100" s="82"/>
      <c r="D100" s="83"/>
      <c r="E100" s="34"/>
      <c r="F100" s="25" t="s">
        <v>15</v>
      </c>
      <c r="G100" s="26">
        <v>2</v>
      </c>
      <c r="H100" s="74"/>
      <c r="I100" s="75"/>
    </row>
    <row r="101" spans="1:9" ht="21" x14ac:dyDescent="0.2">
      <c r="A101" s="14" t="s">
        <v>106</v>
      </c>
      <c r="B101" s="29" t="s">
        <v>107</v>
      </c>
      <c r="C101" s="55" t="s">
        <v>108</v>
      </c>
      <c r="D101" s="56"/>
      <c r="E101" s="25" t="s">
        <v>22</v>
      </c>
      <c r="F101" s="22"/>
      <c r="G101" s="23"/>
      <c r="H101" s="74"/>
      <c r="I101" s="75">
        <f t="shared" si="11"/>
        <v>0</v>
      </c>
    </row>
    <row r="102" spans="1:9" x14ac:dyDescent="0.2">
      <c r="A102" s="22"/>
      <c r="B102" s="22"/>
      <c r="C102" s="78">
        <v>3.5</v>
      </c>
      <c r="D102" s="79"/>
      <c r="E102" s="25" t="s">
        <v>22</v>
      </c>
      <c r="F102" s="24">
        <v>3.5</v>
      </c>
      <c r="G102" s="23"/>
      <c r="H102" s="74"/>
      <c r="I102" s="75"/>
    </row>
    <row r="103" spans="1:9" x14ac:dyDescent="0.2">
      <c r="A103" s="34"/>
      <c r="B103" s="34"/>
      <c r="C103" s="82"/>
      <c r="D103" s="83"/>
      <c r="E103" s="34"/>
      <c r="F103" s="25" t="s">
        <v>15</v>
      </c>
      <c r="G103" s="26">
        <v>3.5</v>
      </c>
      <c r="H103" s="74"/>
      <c r="I103" s="75"/>
    </row>
    <row r="104" spans="1:9" x14ac:dyDescent="0.2">
      <c r="A104" s="14" t="s">
        <v>109</v>
      </c>
      <c r="B104" s="33" t="s">
        <v>33</v>
      </c>
      <c r="C104" s="55" t="s">
        <v>110</v>
      </c>
      <c r="D104" s="56"/>
      <c r="E104" s="25" t="s">
        <v>111</v>
      </c>
      <c r="F104" s="27"/>
      <c r="G104" s="28"/>
      <c r="H104" s="74"/>
      <c r="I104" s="75">
        <f t="shared" si="11"/>
        <v>0</v>
      </c>
    </row>
    <row r="105" spans="1:9" x14ac:dyDescent="0.2">
      <c r="A105" s="22"/>
      <c r="B105" s="22"/>
      <c r="C105" s="84">
        <v>1</v>
      </c>
      <c r="D105" s="85"/>
      <c r="E105" s="25" t="s">
        <v>111</v>
      </c>
      <c r="F105" s="24">
        <v>1</v>
      </c>
      <c r="G105" s="23"/>
      <c r="H105" s="74"/>
      <c r="I105" s="75"/>
    </row>
    <row r="106" spans="1:9" x14ac:dyDescent="0.2">
      <c r="A106" s="34"/>
      <c r="B106" s="34"/>
      <c r="C106" s="82"/>
      <c r="D106" s="83"/>
      <c r="E106" s="34"/>
      <c r="F106" s="25" t="s">
        <v>15</v>
      </c>
      <c r="G106" s="26">
        <v>1</v>
      </c>
      <c r="H106" s="74"/>
      <c r="I106" s="75"/>
    </row>
    <row r="107" spans="1:9" x14ac:dyDescent="0.2">
      <c r="A107" s="20" t="s">
        <v>112</v>
      </c>
      <c r="B107" s="18" t="s">
        <v>113</v>
      </c>
      <c r="C107" s="52" t="s">
        <v>114</v>
      </c>
      <c r="D107" s="53"/>
      <c r="E107" s="53"/>
      <c r="F107" s="53"/>
      <c r="G107" s="53"/>
      <c r="H107" s="32"/>
      <c r="I107" s="8">
        <f>SUM(I108:I119)</f>
        <v>0</v>
      </c>
    </row>
    <row r="108" spans="1:9" ht="21" x14ac:dyDescent="0.2">
      <c r="A108" s="30" t="s">
        <v>115</v>
      </c>
      <c r="B108" s="29" t="s">
        <v>116</v>
      </c>
      <c r="C108" s="76" t="s">
        <v>117</v>
      </c>
      <c r="D108" s="77"/>
      <c r="E108" s="25" t="s">
        <v>14</v>
      </c>
      <c r="F108" s="22"/>
      <c r="G108" s="23"/>
      <c r="H108" s="74"/>
      <c r="I108" s="75">
        <f>ROUND(G110*H108,2)</f>
        <v>0</v>
      </c>
    </row>
    <row r="109" spans="1:9" x14ac:dyDescent="0.2">
      <c r="A109" s="22"/>
      <c r="B109" s="22"/>
      <c r="C109" s="57">
        <v>160.79</v>
      </c>
      <c r="D109" s="58"/>
      <c r="E109" s="25" t="s">
        <v>14</v>
      </c>
      <c r="F109" s="24">
        <v>160.79</v>
      </c>
      <c r="G109" s="23"/>
      <c r="H109" s="74"/>
      <c r="I109" s="75"/>
    </row>
    <row r="110" spans="1:9" x14ac:dyDescent="0.2">
      <c r="A110" s="34"/>
      <c r="B110" s="34"/>
      <c r="C110" s="82"/>
      <c r="D110" s="83"/>
      <c r="E110" s="34"/>
      <c r="F110" s="25" t="s">
        <v>15</v>
      </c>
      <c r="G110" s="26">
        <v>160.79</v>
      </c>
      <c r="H110" s="74"/>
      <c r="I110" s="75"/>
    </row>
    <row r="111" spans="1:9" ht="21" x14ac:dyDescent="0.2">
      <c r="A111" s="14" t="s">
        <v>118</v>
      </c>
      <c r="B111" s="21" t="s">
        <v>119</v>
      </c>
      <c r="C111" s="55" t="s">
        <v>120</v>
      </c>
      <c r="D111" s="56"/>
      <c r="E111" s="25" t="s">
        <v>14</v>
      </c>
      <c r="F111" s="27"/>
      <c r="G111" s="28"/>
      <c r="H111" s="74"/>
      <c r="I111" s="75">
        <f t="shared" ref="I111:I117" si="12">ROUND(G113*H111,2)</f>
        <v>0</v>
      </c>
    </row>
    <row r="112" spans="1:9" x14ac:dyDescent="0.2">
      <c r="A112" s="22"/>
      <c r="B112" s="22"/>
      <c r="C112" s="57">
        <v>173.31</v>
      </c>
      <c r="D112" s="58"/>
      <c r="E112" s="25" t="s">
        <v>14</v>
      </c>
      <c r="F112" s="24">
        <v>173.31</v>
      </c>
      <c r="G112" s="23"/>
      <c r="H112" s="74"/>
      <c r="I112" s="75"/>
    </row>
    <row r="113" spans="1:9" x14ac:dyDescent="0.2">
      <c r="A113" s="34"/>
      <c r="B113" s="34"/>
      <c r="C113" s="82"/>
      <c r="D113" s="83"/>
      <c r="E113" s="34"/>
      <c r="F113" s="25" t="s">
        <v>15</v>
      </c>
      <c r="G113" s="26">
        <v>173.31</v>
      </c>
      <c r="H113" s="74"/>
      <c r="I113" s="75"/>
    </row>
    <row r="114" spans="1:9" ht="21" x14ac:dyDescent="0.2">
      <c r="A114" s="30" t="s">
        <v>121</v>
      </c>
      <c r="B114" s="21" t="s">
        <v>122</v>
      </c>
      <c r="C114" s="55" t="s">
        <v>123</v>
      </c>
      <c r="D114" s="56"/>
      <c r="E114" s="35" t="s">
        <v>102</v>
      </c>
      <c r="F114" s="22"/>
      <c r="G114" s="23"/>
      <c r="H114" s="74"/>
      <c r="I114" s="75">
        <f t="shared" si="12"/>
        <v>0</v>
      </c>
    </row>
    <row r="115" spans="1:9" x14ac:dyDescent="0.2">
      <c r="A115" s="22"/>
      <c r="B115" s="22"/>
      <c r="C115" s="84">
        <v>15</v>
      </c>
      <c r="D115" s="85"/>
      <c r="E115" s="35" t="s">
        <v>102</v>
      </c>
      <c r="F115" s="24">
        <v>15</v>
      </c>
      <c r="G115" s="23"/>
      <c r="H115" s="74"/>
      <c r="I115" s="75"/>
    </row>
    <row r="116" spans="1:9" x14ac:dyDescent="0.2">
      <c r="A116" s="34"/>
      <c r="B116" s="34"/>
      <c r="C116" s="82"/>
      <c r="D116" s="83"/>
      <c r="E116" s="34"/>
      <c r="F116" s="25" t="s">
        <v>15</v>
      </c>
      <c r="G116" s="26">
        <v>15</v>
      </c>
      <c r="H116" s="74"/>
      <c r="I116" s="75"/>
    </row>
    <row r="117" spans="1:9" ht="21" x14ac:dyDescent="0.2">
      <c r="A117" s="14" t="s">
        <v>124</v>
      </c>
      <c r="B117" s="21" t="s">
        <v>125</v>
      </c>
      <c r="C117" s="55" t="s">
        <v>126</v>
      </c>
      <c r="D117" s="56"/>
      <c r="E117" s="25" t="s">
        <v>14</v>
      </c>
      <c r="F117" s="22"/>
      <c r="G117" s="23"/>
      <c r="H117" s="74"/>
      <c r="I117" s="75">
        <f t="shared" si="12"/>
        <v>0</v>
      </c>
    </row>
    <row r="118" spans="1:9" x14ac:dyDescent="0.2">
      <c r="A118" s="22"/>
      <c r="B118" s="22"/>
      <c r="C118" s="84">
        <v>290</v>
      </c>
      <c r="D118" s="85"/>
      <c r="E118" s="25" t="s">
        <v>14</v>
      </c>
      <c r="F118" s="24">
        <v>290</v>
      </c>
      <c r="G118" s="23"/>
      <c r="H118" s="74"/>
      <c r="I118" s="75"/>
    </row>
    <row r="119" spans="1:9" x14ac:dyDescent="0.2">
      <c r="A119" s="34"/>
      <c r="B119" s="34"/>
      <c r="C119" s="82"/>
      <c r="D119" s="83"/>
      <c r="E119" s="34"/>
      <c r="F119" s="25" t="s">
        <v>15</v>
      </c>
      <c r="G119" s="26">
        <v>290</v>
      </c>
      <c r="H119" s="74"/>
      <c r="I119" s="75"/>
    </row>
    <row r="120" spans="1:9" x14ac:dyDescent="0.2">
      <c r="A120" s="20" t="s">
        <v>127</v>
      </c>
      <c r="B120" s="18" t="s">
        <v>128</v>
      </c>
      <c r="C120" s="52" t="s">
        <v>129</v>
      </c>
      <c r="D120" s="53"/>
      <c r="E120" s="53"/>
      <c r="F120" s="53"/>
      <c r="G120" s="53"/>
      <c r="H120" s="32"/>
      <c r="I120" s="8">
        <f>SUM(I121:I135)</f>
        <v>0</v>
      </c>
    </row>
    <row r="121" spans="1:9" ht="31.5" x14ac:dyDescent="0.2">
      <c r="A121" s="14" t="s">
        <v>130</v>
      </c>
      <c r="B121" s="29" t="s">
        <v>131</v>
      </c>
      <c r="C121" s="55" t="s">
        <v>132</v>
      </c>
      <c r="D121" s="56"/>
      <c r="E121" s="25" t="s">
        <v>14</v>
      </c>
      <c r="F121" s="27"/>
      <c r="G121" s="28"/>
      <c r="H121" s="74"/>
      <c r="I121" s="75">
        <f t="shared" ref="I121" si="13">ROUND(G123*H121,2)</f>
        <v>0</v>
      </c>
    </row>
    <row r="122" spans="1:9" x14ac:dyDescent="0.2">
      <c r="A122" s="22"/>
      <c r="B122" s="22"/>
      <c r="C122" s="57">
        <v>161.12</v>
      </c>
      <c r="D122" s="58"/>
      <c r="E122" s="25" t="s">
        <v>14</v>
      </c>
      <c r="F122" s="24">
        <v>161.12</v>
      </c>
      <c r="G122" s="23"/>
      <c r="H122" s="74"/>
      <c r="I122" s="75"/>
    </row>
    <row r="123" spans="1:9" x14ac:dyDescent="0.2">
      <c r="A123" s="34"/>
      <c r="B123" s="34"/>
      <c r="C123" s="82"/>
      <c r="D123" s="83"/>
      <c r="E123" s="34"/>
      <c r="F123" s="25" t="s">
        <v>15</v>
      </c>
      <c r="G123" s="26">
        <v>161.12</v>
      </c>
      <c r="H123" s="74"/>
      <c r="I123" s="75"/>
    </row>
    <row r="124" spans="1:9" x14ac:dyDescent="0.2">
      <c r="A124" s="14" t="s">
        <v>133</v>
      </c>
      <c r="B124" s="31" t="s">
        <v>134</v>
      </c>
      <c r="C124" s="55" t="s">
        <v>135</v>
      </c>
      <c r="D124" s="56"/>
      <c r="E124" s="25" t="s">
        <v>14</v>
      </c>
      <c r="F124" s="22"/>
      <c r="G124" s="23"/>
      <c r="H124" s="74"/>
      <c r="I124" s="75">
        <f t="shared" ref="I124:I133" si="14">ROUND(G126*H124,2)</f>
        <v>0</v>
      </c>
    </row>
    <row r="125" spans="1:9" x14ac:dyDescent="0.2">
      <c r="A125" s="22"/>
      <c r="B125" s="22"/>
      <c r="C125" s="57">
        <v>161.12</v>
      </c>
      <c r="D125" s="58"/>
      <c r="E125" s="25" t="s">
        <v>14</v>
      </c>
      <c r="F125" s="24">
        <v>161.12</v>
      </c>
      <c r="G125" s="23"/>
      <c r="H125" s="74"/>
      <c r="I125" s="75"/>
    </row>
    <row r="126" spans="1:9" x14ac:dyDescent="0.2">
      <c r="A126" s="34"/>
      <c r="B126" s="34"/>
      <c r="C126" s="82"/>
      <c r="D126" s="83"/>
      <c r="E126" s="34"/>
      <c r="F126" s="25" t="s">
        <v>15</v>
      </c>
      <c r="G126" s="26">
        <v>161.12</v>
      </c>
      <c r="H126" s="74"/>
      <c r="I126" s="75"/>
    </row>
    <row r="127" spans="1:9" ht="21" x14ac:dyDescent="0.2">
      <c r="A127" s="30" t="s">
        <v>136</v>
      </c>
      <c r="B127" s="29" t="s">
        <v>137</v>
      </c>
      <c r="C127" s="76" t="s">
        <v>138</v>
      </c>
      <c r="D127" s="77"/>
      <c r="E127" s="25" t="s">
        <v>22</v>
      </c>
      <c r="F127" s="22"/>
      <c r="G127" s="23"/>
      <c r="H127" s="74"/>
      <c r="I127" s="75">
        <f t="shared" si="14"/>
        <v>0</v>
      </c>
    </row>
    <row r="128" spans="1:9" x14ac:dyDescent="0.2">
      <c r="A128" s="22"/>
      <c r="B128" s="22"/>
      <c r="C128" s="57">
        <v>8.06</v>
      </c>
      <c r="D128" s="58"/>
      <c r="E128" s="25" t="s">
        <v>22</v>
      </c>
      <c r="F128" s="24">
        <v>8.06</v>
      </c>
      <c r="G128" s="23"/>
      <c r="H128" s="74"/>
      <c r="I128" s="75"/>
    </row>
    <row r="129" spans="1:9" x14ac:dyDescent="0.2">
      <c r="A129" s="34"/>
      <c r="B129" s="34"/>
      <c r="C129" s="82"/>
      <c r="D129" s="83"/>
      <c r="E129" s="34"/>
      <c r="F129" s="25" t="s">
        <v>15</v>
      </c>
      <c r="G129" s="26">
        <v>8.06</v>
      </c>
      <c r="H129" s="74"/>
      <c r="I129" s="75"/>
    </row>
    <row r="130" spans="1:9" ht="21" x14ac:dyDescent="0.2">
      <c r="A130" s="14" t="s">
        <v>139</v>
      </c>
      <c r="B130" s="21" t="s">
        <v>140</v>
      </c>
      <c r="C130" s="55" t="s">
        <v>141</v>
      </c>
      <c r="D130" s="56"/>
      <c r="E130" s="25" t="s">
        <v>22</v>
      </c>
      <c r="F130" s="27"/>
      <c r="G130" s="28"/>
      <c r="H130" s="74"/>
      <c r="I130" s="75">
        <f t="shared" si="14"/>
        <v>0</v>
      </c>
    </row>
    <row r="131" spans="1:9" x14ac:dyDescent="0.2">
      <c r="A131" s="22"/>
      <c r="B131" s="22"/>
      <c r="C131" s="57">
        <v>5.22</v>
      </c>
      <c r="D131" s="58"/>
      <c r="E131" s="25" t="s">
        <v>22</v>
      </c>
      <c r="F131" s="24">
        <v>5.22</v>
      </c>
      <c r="G131" s="23"/>
      <c r="H131" s="74"/>
      <c r="I131" s="75"/>
    </row>
    <row r="132" spans="1:9" x14ac:dyDescent="0.2">
      <c r="A132" s="34"/>
      <c r="B132" s="34"/>
      <c r="C132" s="82"/>
      <c r="D132" s="83"/>
      <c r="E132" s="34"/>
      <c r="F132" s="25" t="s">
        <v>15</v>
      </c>
      <c r="G132" s="26">
        <v>5.22</v>
      </c>
      <c r="H132" s="74"/>
      <c r="I132" s="75"/>
    </row>
    <row r="133" spans="1:9" ht="21" x14ac:dyDescent="0.2">
      <c r="A133" s="14" t="s">
        <v>142</v>
      </c>
      <c r="B133" s="29" t="s">
        <v>143</v>
      </c>
      <c r="C133" s="55" t="s">
        <v>144</v>
      </c>
      <c r="D133" s="56"/>
      <c r="E133" s="25" t="s">
        <v>22</v>
      </c>
      <c r="F133" s="22"/>
      <c r="G133" s="23"/>
      <c r="H133" s="74"/>
      <c r="I133" s="75">
        <f t="shared" si="14"/>
        <v>0</v>
      </c>
    </row>
    <row r="134" spans="1:9" x14ac:dyDescent="0.2">
      <c r="A134" s="22"/>
      <c r="B134" s="22"/>
      <c r="C134" s="57">
        <v>2.94</v>
      </c>
      <c r="D134" s="58"/>
      <c r="E134" s="25" t="s">
        <v>22</v>
      </c>
      <c r="F134" s="24">
        <v>2.94</v>
      </c>
      <c r="G134" s="23"/>
      <c r="H134" s="74"/>
      <c r="I134" s="75"/>
    </row>
    <row r="135" spans="1:9" x14ac:dyDescent="0.2">
      <c r="A135" s="34"/>
      <c r="B135" s="34"/>
      <c r="C135" s="82"/>
      <c r="D135" s="83"/>
      <c r="E135" s="34"/>
      <c r="F135" s="25" t="s">
        <v>15</v>
      </c>
      <c r="G135" s="26">
        <v>2.94</v>
      </c>
      <c r="H135" s="74"/>
      <c r="I135" s="75"/>
    </row>
    <row r="136" spans="1:9" x14ac:dyDescent="0.2">
      <c r="A136" s="20" t="s">
        <v>145</v>
      </c>
      <c r="B136" s="18" t="s">
        <v>146</v>
      </c>
      <c r="C136" s="52" t="s">
        <v>147</v>
      </c>
      <c r="D136" s="53"/>
      <c r="E136" s="53"/>
      <c r="F136" s="53"/>
      <c r="G136" s="53"/>
      <c r="H136" s="32"/>
      <c r="I136" s="10">
        <f>SUM(I137:I175)</f>
        <v>0</v>
      </c>
    </row>
    <row r="137" spans="1:9" x14ac:dyDescent="0.2">
      <c r="A137" s="14" t="s">
        <v>148</v>
      </c>
      <c r="B137" s="14" t="s">
        <v>149</v>
      </c>
      <c r="C137" s="55" t="s">
        <v>150</v>
      </c>
      <c r="D137" s="56"/>
      <c r="E137" s="25" t="s">
        <v>22</v>
      </c>
      <c r="F137" s="22"/>
      <c r="G137" s="23"/>
      <c r="H137" s="86"/>
      <c r="I137" s="75">
        <f t="shared" ref="I137" si="15">ROUND(G139*H137,2)</f>
        <v>0</v>
      </c>
    </row>
    <row r="138" spans="1:9" x14ac:dyDescent="0.2">
      <c r="A138" s="22"/>
      <c r="B138" s="22"/>
      <c r="C138" s="78">
        <v>0.4</v>
      </c>
      <c r="D138" s="79"/>
      <c r="E138" s="25" t="s">
        <v>22</v>
      </c>
      <c r="F138" s="24">
        <v>0.4</v>
      </c>
      <c r="G138" s="23"/>
      <c r="H138" s="86"/>
      <c r="I138" s="75"/>
    </row>
    <row r="139" spans="1:9" x14ac:dyDescent="0.2">
      <c r="A139" s="34"/>
      <c r="B139" s="34"/>
      <c r="C139" s="82"/>
      <c r="D139" s="83"/>
      <c r="E139" s="34"/>
      <c r="F139" s="25" t="s">
        <v>15</v>
      </c>
      <c r="G139" s="26">
        <v>0.4</v>
      </c>
      <c r="H139" s="86"/>
      <c r="I139" s="75"/>
    </row>
    <row r="140" spans="1:9" ht="21" x14ac:dyDescent="0.2">
      <c r="A140" s="30" t="s">
        <v>151</v>
      </c>
      <c r="B140" s="21" t="s">
        <v>152</v>
      </c>
      <c r="C140" s="76" t="s">
        <v>153</v>
      </c>
      <c r="D140" s="77"/>
      <c r="E140" s="25" t="s">
        <v>22</v>
      </c>
      <c r="F140" s="22"/>
      <c r="G140" s="23"/>
      <c r="H140" s="86"/>
      <c r="I140" s="75">
        <f t="shared" ref="I140:I177" si="16">ROUND(G142*H140,2)</f>
        <v>0</v>
      </c>
    </row>
    <row r="141" spans="1:9" x14ac:dyDescent="0.2">
      <c r="A141" s="22"/>
      <c r="B141" s="22"/>
      <c r="C141" s="78">
        <v>3.6</v>
      </c>
      <c r="D141" s="79"/>
      <c r="E141" s="25" t="s">
        <v>22</v>
      </c>
      <c r="F141" s="24">
        <v>3.6</v>
      </c>
      <c r="G141" s="23"/>
      <c r="H141" s="86"/>
      <c r="I141" s="75"/>
    </row>
    <row r="142" spans="1:9" x14ac:dyDescent="0.2">
      <c r="A142" s="34"/>
      <c r="B142" s="34"/>
      <c r="C142" s="82"/>
      <c r="D142" s="83"/>
      <c r="E142" s="34"/>
      <c r="F142" s="25" t="s">
        <v>15</v>
      </c>
      <c r="G142" s="26">
        <v>3.6</v>
      </c>
      <c r="H142" s="86"/>
      <c r="I142" s="75"/>
    </row>
    <row r="143" spans="1:9" ht="21" x14ac:dyDescent="0.2">
      <c r="A143" s="14" t="s">
        <v>154</v>
      </c>
      <c r="B143" s="21" t="s">
        <v>155</v>
      </c>
      <c r="C143" s="55" t="s">
        <v>156</v>
      </c>
      <c r="D143" s="56"/>
      <c r="E143" s="25" t="s">
        <v>22</v>
      </c>
      <c r="F143" s="22"/>
      <c r="G143" s="23"/>
      <c r="H143" s="86"/>
      <c r="I143" s="75">
        <f t="shared" si="16"/>
        <v>0</v>
      </c>
    </row>
    <row r="144" spans="1:9" x14ac:dyDescent="0.2">
      <c r="A144" s="22"/>
      <c r="B144" s="22"/>
      <c r="C144" s="78">
        <v>0.7</v>
      </c>
      <c r="D144" s="79"/>
      <c r="E144" s="25" t="s">
        <v>22</v>
      </c>
      <c r="F144" s="24">
        <v>0.7</v>
      </c>
      <c r="G144" s="23"/>
      <c r="H144" s="86"/>
      <c r="I144" s="75"/>
    </row>
    <row r="145" spans="1:9" x14ac:dyDescent="0.2">
      <c r="A145" s="34"/>
      <c r="B145" s="34"/>
      <c r="C145" s="82"/>
      <c r="D145" s="83"/>
      <c r="E145" s="34"/>
      <c r="F145" s="25" t="s">
        <v>15</v>
      </c>
      <c r="G145" s="26">
        <v>0.7</v>
      </c>
      <c r="H145" s="86"/>
      <c r="I145" s="75"/>
    </row>
    <row r="146" spans="1:9" x14ac:dyDescent="0.2">
      <c r="A146" s="14" t="s">
        <v>157</v>
      </c>
      <c r="B146" s="14" t="s">
        <v>158</v>
      </c>
      <c r="C146" s="55" t="s">
        <v>159</v>
      </c>
      <c r="D146" s="56"/>
      <c r="E146" s="25" t="s">
        <v>14</v>
      </c>
      <c r="F146" s="22"/>
      <c r="G146" s="23"/>
      <c r="H146" s="86"/>
      <c r="I146" s="75">
        <f t="shared" si="16"/>
        <v>0</v>
      </c>
    </row>
    <row r="147" spans="1:9" x14ac:dyDescent="0.2">
      <c r="A147" s="22"/>
      <c r="B147" s="22"/>
      <c r="C147" s="78">
        <v>175.5</v>
      </c>
      <c r="D147" s="79"/>
      <c r="E147" s="25" t="s">
        <v>14</v>
      </c>
      <c r="F147" s="24">
        <v>175.5</v>
      </c>
      <c r="G147" s="23"/>
      <c r="H147" s="86"/>
      <c r="I147" s="75"/>
    </row>
    <row r="148" spans="1:9" x14ac:dyDescent="0.2">
      <c r="A148" s="34"/>
      <c r="B148" s="34"/>
      <c r="C148" s="82"/>
      <c r="D148" s="83"/>
      <c r="E148" s="34"/>
      <c r="F148" s="25" t="s">
        <v>15</v>
      </c>
      <c r="G148" s="26">
        <v>175.5</v>
      </c>
      <c r="H148" s="86"/>
      <c r="I148" s="75"/>
    </row>
    <row r="149" spans="1:9" x14ac:dyDescent="0.2">
      <c r="A149" s="14" t="s">
        <v>160</v>
      </c>
      <c r="B149" s="14" t="s">
        <v>161</v>
      </c>
      <c r="C149" s="55" t="s">
        <v>162</v>
      </c>
      <c r="D149" s="56"/>
      <c r="E149" s="25" t="s">
        <v>14</v>
      </c>
      <c r="F149" s="22"/>
      <c r="G149" s="23"/>
      <c r="H149" s="86"/>
      <c r="I149" s="75">
        <f t="shared" si="16"/>
        <v>0</v>
      </c>
    </row>
    <row r="150" spans="1:9" x14ac:dyDescent="0.2">
      <c r="A150" s="22"/>
      <c r="B150" s="22"/>
      <c r="C150" s="78">
        <v>175.5</v>
      </c>
      <c r="D150" s="79"/>
      <c r="E150" s="25" t="s">
        <v>14</v>
      </c>
      <c r="F150" s="24">
        <v>175.5</v>
      </c>
      <c r="G150" s="23"/>
      <c r="H150" s="86"/>
      <c r="I150" s="75"/>
    </row>
    <row r="151" spans="1:9" x14ac:dyDescent="0.2">
      <c r="A151" s="34"/>
      <c r="B151" s="34"/>
      <c r="C151" s="82"/>
      <c r="D151" s="83"/>
      <c r="E151" s="34"/>
      <c r="F151" s="25" t="s">
        <v>15</v>
      </c>
      <c r="G151" s="26">
        <v>175.5</v>
      </c>
      <c r="H151" s="86"/>
      <c r="I151" s="75"/>
    </row>
    <row r="152" spans="1:9" ht="31.5" x14ac:dyDescent="0.2">
      <c r="A152" s="30" t="s">
        <v>163</v>
      </c>
      <c r="B152" s="29" t="s">
        <v>164</v>
      </c>
      <c r="C152" s="76" t="s">
        <v>165</v>
      </c>
      <c r="D152" s="77"/>
      <c r="E152" s="25" t="s">
        <v>14</v>
      </c>
      <c r="F152" s="27"/>
      <c r="G152" s="28"/>
      <c r="H152" s="86"/>
      <c r="I152" s="75">
        <f t="shared" si="16"/>
        <v>0</v>
      </c>
    </row>
    <row r="153" spans="1:9" x14ac:dyDescent="0.2">
      <c r="A153" s="22"/>
      <c r="B153" s="22"/>
      <c r="C153" s="78">
        <v>175.5</v>
      </c>
      <c r="D153" s="79"/>
      <c r="E153" s="25" t="s">
        <v>14</v>
      </c>
      <c r="F153" s="24">
        <v>175.5</v>
      </c>
      <c r="G153" s="23"/>
      <c r="H153" s="86"/>
      <c r="I153" s="75"/>
    </row>
    <row r="154" spans="1:9" x14ac:dyDescent="0.2">
      <c r="A154" s="34"/>
      <c r="B154" s="34"/>
      <c r="C154" s="82"/>
      <c r="D154" s="83"/>
      <c r="E154" s="34"/>
      <c r="F154" s="25" t="s">
        <v>15</v>
      </c>
      <c r="G154" s="26">
        <v>175.5</v>
      </c>
      <c r="H154" s="86"/>
      <c r="I154" s="75"/>
    </row>
    <row r="155" spans="1:9" x14ac:dyDescent="0.2">
      <c r="A155" s="14" t="s">
        <v>166</v>
      </c>
      <c r="B155" s="14" t="s">
        <v>167</v>
      </c>
      <c r="C155" s="55" t="s">
        <v>168</v>
      </c>
      <c r="D155" s="56"/>
      <c r="E155" s="35" t="s">
        <v>102</v>
      </c>
      <c r="F155" s="22"/>
      <c r="G155" s="23"/>
      <c r="H155" s="86"/>
      <c r="I155" s="75">
        <f t="shared" si="16"/>
        <v>0</v>
      </c>
    </row>
    <row r="156" spans="1:9" x14ac:dyDescent="0.2">
      <c r="A156" s="22"/>
      <c r="B156" s="22"/>
      <c r="C156" s="57">
        <v>47.28</v>
      </c>
      <c r="D156" s="58"/>
      <c r="E156" s="35" t="s">
        <v>102</v>
      </c>
      <c r="F156" s="24">
        <v>47.28</v>
      </c>
      <c r="G156" s="23"/>
      <c r="H156" s="86"/>
      <c r="I156" s="75"/>
    </row>
    <row r="157" spans="1:9" x14ac:dyDescent="0.2">
      <c r="A157" s="34"/>
      <c r="B157" s="34"/>
      <c r="C157" s="82"/>
      <c r="D157" s="83"/>
      <c r="E157" s="34"/>
      <c r="F157" s="25" t="s">
        <v>15</v>
      </c>
      <c r="G157" s="26">
        <v>47.28</v>
      </c>
      <c r="H157" s="86"/>
      <c r="I157" s="75"/>
    </row>
    <row r="158" spans="1:9" ht="21" x14ac:dyDescent="0.2">
      <c r="A158" s="14" t="s">
        <v>169</v>
      </c>
      <c r="B158" s="21" t="s">
        <v>170</v>
      </c>
      <c r="C158" s="55" t="s">
        <v>171</v>
      </c>
      <c r="D158" s="56"/>
      <c r="E158" s="25" t="s">
        <v>14</v>
      </c>
      <c r="F158" s="22"/>
      <c r="G158" s="23"/>
      <c r="H158" s="86"/>
      <c r="I158" s="75">
        <f t="shared" si="16"/>
        <v>0</v>
      </c>
    </row>
    <row r="159" spans="1:9" x14ac:dyDescent="0.2">
      <c r="A159" s="22"/>
      <c r="B159" s="22"/>
      <c r="C159" s="57">
        <v>37.82</v>
      </c>
      <c r="D159" s="58"/>
      <c r="E159" s="25" t="s">
        <v>14</v>
      </c>
      <c r="F159" s="24">
        <v>37.82</v>
      </c>
      <c r="G159" s="23"/>
      <c r="H159" s="86"/>
      <c r="I159" s="75"/>
    </row>
    <row r="160" spans="1:9" x14ac:dyDescent="0.2">
      <c r="A160" s="34"/>
      <c r="B160" s="34"/>
      <c r="C160" s="82"/>
      <c r="D160" s="83"/>
      <c r="E160" s="34"/>
      <c r="F160" s="25" t="s">
        <v>15</v>
      </c>
      <c r="G160" s="26">
        <v>37.82</v>
      </c>
      <c r="H160" s="86"/>
      <c r="I160" s="75"/>
    </row>
    <row r="161" spans="1:9" ht="21" x14ac:dyDescent="0.2">
      <c r="A161" s="14" t="s">
        <v>172</v>
      </c>
      <c r="B161" s="21" t="s">
        <v>173</v>
      </c>
      <c r="C161" s="55" t="s">
        <v>174</v>
      </c>
      <c r="D161" s="56"/>
      <c r="E161" s="25" t="s">
        <v>74</v>
      </c>
      <c r="F161" s="22"/>
      <c r="G161" s="23"/>
      <c r="H161" s="86"/>
      <c r="I161" s="75">
        <f t="shared" si="16"/>
        <v>0</v>
      </c>
    </row>
    <row r="162" spans="1:9" x14ac:dyDescent="0.2">
      <c r="A162" s="22"/>
      <c r="B162" s="22"/>
      <c r="C162" s="84">
        <v>1</v>
      </c>
      <c r="D162" s="85"/>
      <c r="E162" s="25" t="s">
        <v>74</v>
      </c>
      <c r="F162" s="24">
        <v>1</v>
      </c>
      <c r="G162" s="23"/>
      <c r="H162" s="86"/>
      <c r="I162" s="75"/>
    </row>
    <row r="163" spans="1:9" x14ac:dyDescent="0.2">
      <c r="A163" s="34"/>
      <c r="B163" s="34"/>
      <c r="C163" s="82"/>
      <c r="D163" s="83"/>
      <c r="E163" s="34"/>
      <c r="F163" s="25" t="s">
        <v>15</v>
      </c>
      <c r="G163" s="26">
        <v>1</v>
      </c>
      <c r="H163" s="86"/>
      <c r="I163" s="75"/>
    </row>
    <row r="164" spans="1:9" ht="21" x14ac:dyDescent="0.2">
      <c r="A164" s="14" t="s">
        <v>175</v>
      </c>
      <c r="B164" s="29" t="s">
        <v>176</v>
      </c>
      <c r="C164" s="55" t="s">
        <v>177</v>
      </c>
      <c r="D164" s="56"/>
      <c r="E164" s="25" t="s">
        <v>14</v>
      </c>
      <c r="F164" s="27"/>
      <c r="G164" s="28"/>
      <c r="H164" s="86"/>
      <c r="I164" s="75">
        <f t="shared" si="16"/>
        <v>0</v>
      </c>
    </row>
    <row r="165" spans="1:9" x14ac:dyDescent="0.2">
      <c r="A165" s="22"/>
      <c r="B165" s="22"/>
      <c r="C165" s="78">
        <v>175.5</v>
      </c>
      <c r="D165" s="79"/>
      <c r="E165" s="25" t="s">
        <v>14</v>
      </c>
      <c r="F165" s="24">
        <v>175.5</v>
      </c>
      <c r="G165" s="23"/>
      <c r="H165" s="86"/>
      <c r="I165" s="75"/>
    </row>
    <row r="166" spans="1:9" x14ac:dyDescent="0.2">
      <c r="A166" s="34"/>
      <c r="B166" s="34"/>
      <c r="C166" s="82"/>
      <c r="D166" s="83"/>
      <c r="E166" s="34"/>
      <c r="F166" s="25" t="s">
        <v>15</v>
      </c>
      <c r="G166" s="26">
        <v>175.5</v>
      </c>
      <c r="H166" s="86"/>
      <c r="I166" s="75"/>
    </row>
    <row r="167" spans="1:9" x14ac:dyDescent="0.2">
      <c r="A167" s="14" t="s">
        <v>178</v>
      </c>
      <c r="B167" s="14" t="s">
        <v>179</v>
      </c>
      <c r="C167" s="55" t="s">
        <v>180</v>
      </c>
      <c r="D167" s="56"/>
      <c r="E167" s="35" t="s">
        <v>102</v>
      </c>
      <c r="F167" s="22"/>
      <c r="G167" s="23"/>
      <c r="H167" s="86"/>
      <c r="I167" s="75">
        <f t="shared" si="16"/>
        <v>0</v>
      </c>
    </row>
    <row r="168" spans="1:9" x14ac:dyDescent="0.2">
      <c r="A168" s="22"/>
      <c r="B168" s="22"/>
      <c r="C168" s="57">
        <v>10.66</v>
      </c>
      <c r="D168" s="58"/>
      <c r="E168" s="35" t="s">
        <v>102</v>
      </c>
      <c r="F168" s="24">
        <v>10.66</v>
      </c>
      <c r="G168" s="23"/>
      <c r="H168" s="86"/>
      <c r="I168" s="75"/>
    </row>
    <row r="169" spans="1:9" x14ac:dyDescent="0.2">
      <c r="A169" s="34"/>
      <c r="B169" s="34"/>
      <c r="C169" s="82"/>
      <c r="D169" s="83"/>
      <c r="E169" s="34"/>
      <c r="F169" s="25" t="s">
        <v>15</v>
      </c>
      <c r="G169" s="26">
        <v>10.66</v>
      </c>
      <c r="H169" s="86"/>
      <c r="I169" s="75"/>
    </row>
    <row r="170" spans="1:9" x14ac:dyDescent="0.2">
      <c r="A170" s="14" t="s">
        <v>181</v>
      </c>
      <c r="B170" s="14" t="s">
        <v>182</v>
      </c>
      <c r="C170" s="55" t="s">
        <v>183</v>
      </c>
      <c r="D170" s="56"/>
      <c r="E170" s="35" t="s">
        <v>102</v>
      </c>
      <c r="F170" s="22"/>
      <c r="G170" s="23"/>
      <c r="H170" s="86"/>
      <c r="I170" s="75">
        <f t="shared" si="16"/>
        <v>0</v>
      </c>
    </row>
    <row r="171" spans="1:9" x14ac:dyDescent="0.2">
      <c r="A171" s="22"/>
      <c r="B171" s="22"/>
      <c r="C171" s="57">
        <v>47.28</v>
      </c>
      <c r="D171" s="58"/>
      <c r="E171" s="35" t="s">
        <v>102</v>
      </c>
      <c r="F171" s="24">
        <v>47.28</v>
      </c>
      <c r="G171" s="23"/>
      <c r="H171" s="86"/>
      <c r="I171" s="75"/>
    </row>
    <row r="172" spans="1:9" x14ac:dyDescent="0.2">
      <c r="A172" s="34"/>
      <c r="B172" s="34"/>
      <c r="C172" s="82"/>
      <c r="D172" s="83"/>
      <c r="E172" s="34"/>
      <c r="F172" s="25" t="s">
        <v>15</v>
      </c>
      <c r="G172" s="26">
        <v>47.28</v>
      </c>
      <c r="H172" s="86"/>
      <c r="I172" s="75"/>
    </row>
    <row r="173" spans="1:9" x14ac:dyDescent="0.2">
      <c r="A173" s="14" t="s">
        <v>184</v>
      </c>
      <c r="B173" s="14" t="s">
        <v>185</v>
      </c>
      <c r="C173" s="55" t="s">
        <v>186</v>
      </c>
      <c r="D173" s="56"/>
      <c r="E173" s="35" t="s">
        <v>102</v>
      </c>
      <c r="F173" s="22"/>
      <c r="G173" s="23"/>
      <c r="H173" s="86"/>
      <c r="I173" s="75">
        <f t="shared" si="16"/>
        <v>0</v>
      </c>
    </row>
    <row r="174" spans="1:9" x14ac:dyDescent="0.2">
      <c r="A174" s="22"/>
      <c r="B174" s="22"/>
      <c r="C174" s="78">
        <v>25.8</v>
      </c>
      <c r="D174" s="79"/>
      <c r="E174" s="35" t="s">
        <v>102</v>
      </c>
      <c r="F174" s="24">
        <v>25.8</v>
      </c>
      <c r="G174" s="23"/>
      <c r="H174" s="86"/>
      <c r="I174" s="75"/>
    </row>
    <row r="175" spans="1:9" x14ac:dyDescent="0.2">
      <c r="A175" s="34"/>
      <c r="B175" s="34"/>
      <c r="C175" s="82"/>
      <c r="D175" s="83"/>
      <c r="E175" s="34"/>
      <c r="F175" s="25" t="s">
        <v>15</v>
      </c>
      <c r="G175" s="26">
        <v>25.8</v>
      </c>
      <c r="H175" s="86"/>
      <c r="I175" s="75"/>
    </row>
    <row r="176" spans="1:9" x14ac:dyDescent="0.2">
      <c r="A176" s="20" t="s">
        <v>187</v>
      </c>
      <c r="B176" s="18" t="s">
        <v>188</v>
      </c>
      <c r="C176" s="52" t="s">
        <v>189</v>
      </c>
      <c r="D176" s="53"/>
      <c r="E176" s="53"/>
      <c r="F176" s="53"/>
      <c r="G176" s="53"/>
      <c r="H176" s="32"/>
      <c r="I176" s="10">
        <f>SUM(I177:I188)</f>
        <v>0</v>
      </c>
    </row>
    <row r="177" spans="1:9" x14ac:dyDescent="0.2">
      <c r="A177" s="14" t="s">
        <v>190</v>
      </c>
      <c r="B177" s="14" t="s">
        <v>191</v>
      </c>
      <c r="C177" s="55" t="s">
        <v>192</v>
      </c>
      <c r="D177" s="56"/>
      <c r="E177" s="35" t="s">
        <v>102</v>
      </c>
      <c r="F177" s="22"/>
      <c r="G177" s="23"/>
      <c r="H177" s="86"/>
      <c r="I177" s="75">
        <f t="shared" si="16"/>
        <v>0</v>
      </c>
    </row>
    <row r="178" spans="1:9" x14ac:dyDescent="0.2">
      <c r="A178" s="22"/>
      <c r="B178" s="22"/>
      <c r="C178" s="57">
        <v>45.3</v>
      </c>
      <c r="D178" s="58"/>
      <c r="E178" s="35" t="s">
        <v>102</v>
      </c>
      <c r="F178" s="24">
        <v>45.3</v>
      </c>
      <c r="G178" s="23"/>
      <c r="H178" s="86"/>
      <c r="I178" s="75"/>
    </row>
    <row r="179" spans="1:9" x14ac:dyDescent="0.2">
      <c r="A179" s="34"/>
      <c r="B179" s="34"/>
      <c r="C179" s="82"/>
      <c r="D179" s="83"/>
      <c r="E179" s="34"/>
      <c r="F179" s="25" t="s">
        <v>15</v>
      </c>
      <c r="G179" s="26">
        <v>45.3</v>
      </c>
      <c r="H179" s="86"/>
      <c r="I179" s="75"/>
    </row>
    <row r="180" spans="1:9" ht="21" x14ac:dyDescent="0.2">
      <c r="A180" s="14" t="s">
        <v>193</v>
      </c>
      <c r="B180" s="21" t="s">
        <v>194</v>
      </c>
      <c r="C180" s="55" t="s">
        <v>195</v>
      </c>
      <c r="D180" s="56"/>
      <c r="E180" s="25" t="s">
        <v>14</v>
      </c>
      <c r="F180" s="27"/>
      <c r="G180" s="28"/>
      <c r="H180" s="86"/>
      <c r="I180" s="75">
        <f t="shared" ref="I180:I190" si="17">ROUND(G182*H180,2)</f>
        <v>0</v>
      </c>
    </row>
    <row r="181" spans="1:9" x14ac:dyDescent="0.2">
      <c r="A181" s="22"/>
      <c r="B181" s="22"/>
      <c r="C181" s="57">
        <v>242.77</v>
      </c>
      <c r="D181" s="58"/>
      <c r="E181" s="25" t="s">
        <v>14</v>
      </c>
      <c r="F181" s="24">
        <v>242.77</v>
      </c>
      <c r="G181" s="23"/>
      <c r="H181" s="86"/>
      <c r="I181" s="75"/>
    </row>
    <row r="182" spans="1:9" x14ac:dyDescent="0.2">
      <c r="A182" s="34"/>
      <c r="B182" s="34"/>
      <c r="C182" s="82"/>
      <c r="D182" s="83"/>
      <c r="E182" s="34"/>
      <c r="F182" s="25" t="s">
        <v>15</v>
      </c>
      <c r="G182" s="26">
        <v>242.77</v>
      </c>
      <c r="H182" s="86"/>
      <c r="I182" s="75"/>
    </row>
    <row r="183" spans="1:9" ht="21" x14ac:dyDescent="0.2">
      <c r="A183" s="14" t="s">
        <v>196</v>
      </c>
      <c r="B183" s="21" t="s">
        <v>197</v>
      </c>
      <c r="C183" s="55" t="s">
        <v>198</v>
      </c>
      <c r="D183" s="56"/>
      <c r="E183" s="25" t="s">
        <v>14</v>
      </c>
      <c r="F183" s="27"/>
      <c r="G183" s="28"/>
      <c r="H183" s="86"/>
      <c r="I183" s="75">
        <f t="shared" si="17"/>
        <v>0</v>
      </c>
    </row>
    <row r="184" spans="1:9" x14ac:dyDescent="0.2">
      <c r="A184" s="22"/>
      <c r="B184" s="22"/>
      <c r="C184" s="57">
        <v>51.69</v>
      </c>
      <c r="D184" s="58"/>
      <c r="E184" s="25" t="s">
        <v>14</v>
      </c>
      <c r="F184" s="24">
        <v>51.69</v>
      </c>
      <c r="G184" s="23"/>
      <c r="H184" s="86"/>
      <c r="I184" s="75"/>
    </row>
    <row r="185" spans="1:9" x14ac:dyDescent="0.2">
      <c r="A185" s="34"/>
      <c r="B185" s="34"/>
      <c r="C185" s="82"/>
      <c r="D185" s="83"/>
      <c r="E185" s="34"/>
      <c r="F185" s="25" t="s">
        <v>15</v>
      </c>
      <c r="G185" s="26">
        <v>51.69</v>
      </c>
      <c r="H185" s="86"/>
      <c r="I185" s="75"/>
    </row>
    <row r="186" spans="1:9" ht="21" x14ac:dyDescent="0.2">
      <c r="A186" s="14" t="s">
        <v>199</v>
      </c>
      <c r="B186" s="21" t="s">
        <v>125</v>
      </c>
      <c r="C186" s="55" t="s">
        <v>126</v>
      </c>
      <c r="D186" s="56"/>
      <c r="E186" s="25" t="s">
        <v>14</v>
      </c>
      <c r="F186" s="22"/>
      <c r="G186" s="23"/>
      <c r="H186" s="86"/>
      <c r="I186" s="75">
        <f t="shared" si="17"/>
        <v>0</v>
      </c>
    </row>
    <row r="187" spans="1:9" x14ac:dyDescent="0.2">
      <c r="A187" s="22"/>
      <c r="B187" s="22"/>
      <c r="C187" s="84">
        <v>290</v>
      </c>
      <c r="D187" s="85"/>
      <c r="E187" s="25" t="s">
        <v>14</v>
      </c>
      <c r="F187" s="24">
        <v>290</v>
      </c>
      <c r="G187" s="23"/>
      <c r="H187" s="86"/>
      <c r="I187" s="75"/>
    </row>
    <row r="188" spans="1:9" x14ac:dyDescent="0.2">
      <c r="A188" s="34"/>
      <c r="B188" s="34"/>
      <c r="C188" s="82"/>
      <c r="D188" s="83"/>
      <c r="E188" s="34"/>
      <c r="F188" s="25" t="s">
        <v>15</v>
      </c>
      <c r="G188" s="26">
        <v>290</v>
      </c>
      <c r="H188" s="86"/>
      <c r="I188" s="75"/>
    </row>
    <row r="189" spans="1:9" ht="21" x14ac:dyDescent="0.2">
      <c r="A189" s="20" t="s">
        <v>200</v>
      </c>
      <c r="B189" s="29" t="s">
        <v>201</v>
      </c>
      <c r="C189" s="52" t="s">
        <v>202</v>
      </c>
      <c r="D189" s="53"/>
      <c r="E189" s="53"/>
      <c r="F189" s="53"/>
      <c r="G189" s="53"/>
      <c r="H189" s="32"/>
      <c r="I189" s="10">
        <f>SUM(I190:I201)</f>
        <v>0</v>
      </c>
    </row>
    <row r="190" spans="1:9" ht="21" x14ac:dyDescent="0.2">
      <c r="A190" s="30" t="s">
        <v>203</v>
      </c>
      <c r="B190" s="21" t="s">
        <v>204</v>
      </c>
      <c r="C190" s="55" t="s">
        <v>205</v>
      </c>
      <c r="D190" s="56"/>
      <c r="E190" s="25" t="s">
        <v>14</v>
      </c>
      <c r="F190" s="22"/>
      <c r="G190" s="23"/>
      <c r="H190" s="86"/>
      <c r="I190" s="75">
        <f t="shared" si="17"/>
        <v>0</v>
      </c>
    </row>
    <row r="191" spans="1:9" x14ac:dyDescent="0.2">
      <c r="A191" s="22"/>
      <c r="B191" s="22"/>
      <c r="C191" s="57">
        <v>47.79</v>
      </c>
      <c r="D191" s="58"/>
      <c r="E191" s="25" t="s">
        <v>14</v>
      </c>
      <c r="F191" s="24">
        <v>47.79</v>
      </c>
      <c r="G191" s="23"/>
      <c r="H191" s="86"/>
      <c r="I191" s="75"/>
    </row>
    <row r="192" spans="1:9" x14ac:dyDescent="0.2">
      <c r="A192" s="34"/>
      <c r="B192" s="34"/>
      <c r="C192" s="82"/>
      <c r="D192" s="83"/>
      <c r="E192" s="34"/>
      <c r="F192" s="25" t="s">
        <v>15</v>
      </c>
      <c r="G192" s="26">
        <v>47.79</v>
      </c>
      <c r="H192" s="86"/>
      <c r="I192" s="75"/>
    </row>
    <row r="193" spans="1:9" ht="21" x14ac:dyDescent="0.2">
      <c r="A193" s="14" t="s">
        <v>206</v>
      </c>
      <c r="B193" s="21" t="s">
        <v>207</v>
      </c>
      <c r="C193" s="55" t="s">
        <v>208</v>
      </c>
      <c r="D193" s="56"/>
      <c r="E193" s="25" t="s">
        <v>14</v>
      </c>
      <c r="F193" s="22"/>
      <c r="G193" s="23"/>
      <c r="H193" s="86"/>
      <c r="I193" s="75">
        <f t="shared" ref="I193:I203" si="18">ROUND(G195*H193,2)</f>
        <v>0</v>
      </c>
    </row>
    <row r="194" spans="1:9" x14ac:dyDescent="0.2">
      <c r="A194" s="22"/>
      <c r="B194" s="22"/>
      <c r="C194" s="57">
        <v>5.46</v>
      </c>
      <c r="D194" s="58"/>
      <c r="E194" s="25" t="s">
        <v>14</v>
      </c>
      <c r="F194" s="24">
        <v>5.46</v>
      </c>
      <c r="G194" s="23"/>
      <c r="H194" s="86"/>
      <c r="I194" s="75"/>
    </row>
    <row r="195" spans="1:9" x14ac:dyDescent="0.2">
      <c r="A195" s="34"/>
      <c r="B195" s="34"/>
      <c r="C195" s="82"/>
      <c r="D195" s="83"/>
      <c r="E195" s="34"/>
      <c r="F195" s="25" t="s">
        <v>15</v>
      </c>
      <c r="G195" s="26">
        <v>5.46</v>
      </c>
      <c r="H195" s="86"/>
      <c r="I195" s="75"/>
    </row>
    <row r="196" spans="1:9" ht="21" x14ac:dyDescent="0.2">
      <c r="A196" s="14" t="s">
        <v>209</v>
      </c>
      <c r="B196" s="21" t="s">
        <v>210</v>
      </c>
      <c r="C196" s="55" t="s">
        <v>211</v>
      </c>
      <c r="D196" s="56"/>
      <c r="E196" s="25" t="s">
        <v>14</v>
      </c>
      <c r="F196" s="22"/>
      <c r="G196" s="23"/>
      <c r="H196" s="86"/>
      <c r="I196" s="75">
        <f t="shared" si="18"/>
        <v>0</v>
      </c>
    </row>
    <row r="197" spans="1:9" x14ac:dyDescent="0.2">
      <c r="A197" s="22"/>
      <c r="B197" s="22"/>
      <c r="C197" s="57">
        <v>12.94</v>
      </c>
      <c r="D197" s="58"/>
      <c r="E197" s="25" t="s">
        <v>14</v>
      </c>
      <c r="F197" s="24">
        <v>12.94</v>
      </c>
      <c r="G197" s="23"/>
      <c r="H197" s="86"/>
      <c r="I197" s="75"/>
    </row>
    <row r="198" spans="1:9" x14ac:dyDescent="0.2">
      <c r="A198" s="34"/>
      <c r="B198" s="34"/>
      <c r="C198" s="82"/>
      <c r="D198" s="83"/>
      <c r="E198" s="34"/>
      <c r="F198" s="25" t="s">
        <v>15</v>
      </c>
      <c r="G198" s="26">
        <v>12.94</v>
      </c>
      <c r="H198" s="86"/>
      <c r="I198" s="75"/>
    </row>
    <row r="199" spans="1:9" ht="21" x14ac:dyDescent="0.2">
      <c r="A199" s="14" t="s">
        <v>212</v>
      </c>
      <c r="B199" s="29" t="s">
        <v>213</v>
      </c>
      <c r="C199" s="55" t="s">
        <v>214</v>
      </c>
      <c r="D199" s="56"/>
      <c r="E199" s="25" t="s">
        <v>111</v>
      </c>
      <c r="F199" s="22"/>
      <c r="G199" s="23"/>
      <c r="H199" s="86"/>
      <c r="I199" s="75">
        <f t="shared" si="18"/>
        <v>0</v>
      </c>
    </row>
    <row r="200" spans="1:9" x14ac:dyDescent="0.2">
      <c r="A200" s="22"/>
      <c r="B200" s="22"/>
      <c r="C200" s="84">
        <v>29</v>
      </c>
      <c r="D200" s="85"/>
      <c r="E200" s="25" t="s">
        <v>111</v>
      </c>
      <c r="F200" s="24">
        <v>29</v>
      </c>
      <c r="G200" s="23"/>
      <c r="H200" s="86"/>
      <c r="I200" s="75"/>
    </row>
    <row r="201" spans="1:9" x14ac:dyDescent="0.2">
      <c r="A201" s="34"/>
      <c r="B201" s="34"/>
      <c r="C201" s="82"/>
      <c r="D201" s="83"/>
      <c r="E201" s="34"/>
      <c r="F201" s="25" t="s">
        <v>15</v>
      </c>
      <c r="G201" s="26">
        <v>29</v>
      </c>
      <c r="H201" s="86"/>
      <c r="I201" s="75"/>
    </row>
    <row r="202" spans="1:9" x14ac:dyDescent="0.2">
      <c r="A202" s="20" t="s">
        <v>215</v>
      </c>
      <c r="B202" s="18" t="s">
        <v>216</v>
      </c>
      <c r="C202" s="52" t="s">
        <v>217</v>
      </c>
      <c r="D202" s="53"/>
      <c r="E202" s="53"/>
      <c r="F202" s="53"/>
      <c r="G202" s="53"/>
      <c r="H202" s="32"/>
      <c r="I202" s="10">
        <f>SUM(I203:I223)</f>
        <v>0</v>
      </c>
    </row>
    <row r="203" spans="1:9" ht="21" x14ac:dyDescent="0.2">
      <c r="A203" s="31" t="s">
        <v>218</v>
      </c>
      <c r="B203" s="29" t="s">
        <v>219</v>
      </c>
      <c r="C203" s="55" t="s">
        <v>220</v>
      </c>
      <c r="D203" s="56"/>
      <c r="E203" s="25" t="s">
        <v>22</v>
      </c>
      <c r="F203" s="22"/>
      <c r="G203" s="23"/>
      <c r="H203" s="86"/>
      <c r="I203" s="75">
        <f t="shared" si="18"/>
        <v>0</v>
      </c>
    </row>
    <row r="204" spans="1:9" x14ac:dyDescent="0.2">
      <c r="A204" s="22"/>
      <c r="B204" s="22"/>
      <c r="C204" s="57">
        <v>46.02</v>
      </c>
      <c r="D204" s="58"/>
      <c r="E204" s="25" t="s">
        <v>22</v>
      </c>
      <c r="F204" s="24">
        <v>46.02</v>
      </c>
      <c r="G204" s="23"/>
      <c r="H204" s="86"/>
      <c r="I204" s="75"/>
    </row>
    <row r="205" spans="1:9" x14ac:dyDescent="0.2">
      <c r="A205" s="34"/>
      <c r="B205" s="34"/>
      <c r="C205" s="82"/>
      <c r="D205" s="83"/>
      <c r="E205" s="34"/>
      <c r="F205" s="25" t="s">
        <v>15</v>
      </c>
      <c r="G205" s="26">
        <v>46.02</v>
      </c>
      <c r="H205" s="86"/>
      <c r="I205" s="75"/>
    </row>
    <row r="206" spans="1:9" ht="21" x14ac:dyDescent="0.2">
      <c r="A206" s="31" t="s">
        <v>221</v>
      </c>
      <c r="B206" s="29" t="s">
        <v>222</v>
      </c>
      <c r="C206" s="55" t="s">
        <v>223</v>
      </c>
      <c r="D206" s="56"/>
      <c r="E206" s="25" t="s">
        <v>22</v>
      </c>
      <c r="F206" s="22"/>
      <c r="G206" s="23"/>
      <c r="H206" s="86"/>
      <c r="I206" s="75">
        <f t="shared" ref="I206:I225" si="19">ROUND(G208*H206,2)</f>
        <v>0</v>
      </c>
    </row>
    <row r="207" spans="1:9" x14ac:dyDescent="0.2">
      <c r="A207" s="22"/>
      <c r="B207" s="22"/>
      <c r="C207" s="57">
        <v>18.41</v>
      </c>
      <c r="D207" s="58"/>
      <c r="E207" s="25" t="s">
        <v>22</v>
      </c>
      <c r="F207" s="24">
        <v>18.41</v>
      </c>
      <c r="G207" s="23"/>
      <c r="H207" s="86"/>
      <c r="I207" s="75"/>
    </row>
    <row r="208" spans="1:9" x14ac:dyDescent="0.2">
      <c r="A208" s="34"/>
      <c r="B208" s="34"/>
      <c r="C208" s="82"/>
      <c r="D208" s="83"/>
      <c r="E208" s="34"/>
      <c r="F208" s="25" t="s">
        <v>15</v>
      </c>
      <c r="G208" s="26">
        <v>18.41</v>
      </c>
      <c r="H208" s="86"/>
      <c r="I208" s="75"/>
    </row>
    <row r="209" spans="1:9" ht="21" x14ac:dyDescent="0.2">
      <c r="A209" s="31" t="s">
        <v>224</v>
      </c>
      <c r="B209" s="29" t="s">
        <v>225</v>
      </c>
      <c r="C209" s="55" t="s">
        <v>226</v>
      </c>
      <c r="D209" s="56"/>
      <c r="E209" s="25" t="s">
        <v>14</v>
      </c>
      <c r="F209" s="22"/>
      <c r="G209" s="23"/>
      <c r="H209" s="86"/>
      <c r="I209" s="75">
        <f t="shared" si="19"/>
        <v>0</v>
      </c>
    </row>
    <row r="210" spans="1:9" x14ac:dyDescent="0.2">
      <c r="A210" s="22"/>
      <c r="B210" s="22"/>
      <c r="C210" s="57">
        <v>153.38999999999999</v>
      </c>
      <c r="D210" s="58"/>
      <c r="E210" s="25" t="s">
        <v>14</v>
      </c>
      <c r="F210" s="24">
        <v>153.38999999999999</v>
      </c>
      <c r="G210" s="23"/>
      <c r="H210" s="86"/>
      <c r="I210" s="75"/>
    </row>
    <row r="211" spans="1:9" x14ac:dyDescent="0.2">
      <c r="A211" s="34"/>
      <c r="B211" s="34"/>
      <c r="C211" s="82"/>
      <c r="D211" s="83"/>
      <c r="E211" s="34"/>
      <c r="F211" s="25" t="s">
        <v>15</v>
      </c>
      <c r="G211" s="26">
        <v>153.38999999999999</v>
      </c>
      <c r="H211" s="86"/>
      <c r="I211" s="75"/>
    </row>
    <row r="212" spans="1:9" ht="21" x14ac:dyDescent="0.2">
      <c r="A212" s="30" t="s">
        <v>227</v>
      </c>
      <c r="B212" s="21" t="s">
        <v>228</v>
      </c>
      <c r="C212" s="76" t="s">
        <v>229</v>
      </c>
      <c r="D212" s="77"/>
      <c r="E212" s="25" t="s">
        <v>14</v>
      </c>
      <c r="F212" s="22"/>
      <c r="G212" s="23"/>
      <c r="H212" s="86"/>
      <c r="I212" s="75">
        <f t="shared" si="19"/>
        <v>0</v>
      </c>
    </row>
    <row r="213" spans="1:9" x14ac:dyDescent="0.2">
      <c r="A213" s="22"/>
      <c r="B213" s="22"/>
      <c r="C213" s="57">
        <v>153.38999999999999</v>
      </c>
      <c r="D213" s="58"/>
      <c r="E213" s="25" t="s">
        <v>14</v>
      </c>
      <c r="F213" s="24">
        <v>153.38999999999999</v>
      </c>
      <c r="G213" s="23"/>
      <c r="H213" s="86"/>
      <c r="I213" s="75"/>
    </row>
    <row r="214" spans="1:9" x14ac:dyDescent="0.2">
      <c r="A214" s="34"/>
      <c r="B214" s="34"/>
      <c r="C214" s="82"/>
      <c r="D214" s="83"/>
      <c r="E214" s="34"/>
      <c r="F214" s="25" t="s">
        <v>15</v>
      </c>
      <c r="G214" s="26">
        <v>153.38999999999999</v>
      </c>
      <c r="H214" s="86"/>
      <c r="I214" s="75"/>
    </row>
    <row r="215" spans="1:9" x14ac:dyDescent="0.2">
      <c r="A215" s="31" t="s">
        <v>230</v>
      </c>
      <c r="B215" s="14" t="s">
        <v>231</v>
      </c>
      <c r="C215" s="55" t="s">
        <v>232</v>
      </c>
      <c r="D215" s="56"/>
      <c r="E215" s="25" t="s">
        <v>14</v>
      </c>
      <c r="F215" s="22"/>
      <c r="G215" s="23"/>
      <c r="H215" s="86"/>
      <c r="I215" s="75">
        <f t="shared" si="19"/>
        <v>0</v>
      </c>
    </row>
    <row r="216" spans="1:9" x14ac:dyDescent="0.2">
      <c r="A216" s="22"/>
      <c r="B216" s="22"/>
      <c r="C216" s="57">
        <v>153.38999999999999</v>
      </c>
      <c r="D216" s="58"/>
      <c r="E216" s="25" t="s">
        <v>14</v>
      </c>
      <c r="F216" s="24">
        <v>153.38999999999999</v>
      </c>
      <c r="G216" s="23"/>
      <c r="H216" s="86"/>
      <c r="I216" s="75"/>
    </row>
    <row r="217" spans="1:9" x14ac:dyDescent="0.2">
      <c r="A217" s="34"/>
      <c r="B217" s="34"/>
      <c r="C217" s="82"/>
      <c r="D217" s="83"/>
      <c r="E217" s="34"/>
      <c r="F217" s="25" t="s">
        <v>15</v>
      </c>
      <c r="G217" s="26">
        <v>153.38999999999999</v>
      </c>
      <c r="H217" s="86"/>
      <c r="I217" s="75"/>
    </row>
    <row r="218" spans="1:9" ht="21" x14ac:dyDescent="0.2">
      <c r="A218" s="31" t="s">
        <v>233</v>
      </c>
      <c r="B218" s="21" t="s">
        <v>234</v>
      </c>
      <c r="C218" s="55" t="s">
        <v>235</v>
      </c>
      <c r="D218" s="56"/>
      <c r="E218" s="25" t="s">
        <v>22</v>
      </c>
      <c r="F218" s="22"/>
      <c r="G218" s="23"/>
      <c r="H218" s="86"/>
      <c r="I218" s="75">
        <f t="shared" si="19"/>
        <v>0</v>
      </c>
    </row>
    <row r="219" spans="1:9" x14ac:dyDescent="0.2">
      <c r="A219" s="22"/>
      <c r="B219" s="22"/>
      <c r="C219" s="78">
        <v>9.1999999999999993</v>
      </c>
      <c r="D219" s="79"/>
      <c r="E219" s="25" t="s">
        <v>22</v>
      </c>
      <c r="F219" s="24">
        <v>9.1999999999999993</v>
      </c>
      <c r="G219" s="23"/>
      <c r="H219" s="86"/>
      <c r="I219" s="75"/>
    </row>
    <row r="220" spans="1:9" x14ac:dyDescent="0.2">
      <c r="A220" s="34"/>
      <c r="B220" s="34"/>
      <c r="C220" s="82"/>
      <c r="D220" s="83"/>
      <c r="E220" s="34"/>
      <c r="F220" s="25" t="s">
        <v>15</v>
      </c>
      <c r="G220" s="26">
        <v>9.1999999999999993</v>
      </c>
      <c r="H220" s="86"/>
      <c r="I220" s="75"/>
    </row>
    <row r="221" spans="1:9" x14ac:dyDescent="0.2">
      <c r="A221" s="31" t="s">
        <v>236</v>
      </c>
      <c r="B221" s="14" t="s">
        <v>237</v>
      </c>
      <c r="C221" s="55" t="s">
        <v>238</v>
      </c>
      <c r="D221" s="56"/>
      <c r="E221" s="35" t="s">
        <v>102</v>
      </c>
      <c r="F221" s="22"/>
      <c r="G221" s="23"/>
      <c r="H221" s="86"/>
      <c r="I221" s="75">
        <f t="shared" si="19"/>
        <v>0</v>
      </c>
    </row>
    <row r="222" spans="1:9" x14ac:dyDescent="0.2">
      <c r="A222" s="22"/>
      <c r="B222" s="22"/>
      <c r="C222" s="57">
        <v>306.77999999999997</v>
      </c>
      <c r="D222" s="58"/>
      <c r="E222" s="35" t="s">
        <v>102</v>
      </c>
      <c r="F222" s="24">
        <v>306.77999999999997</v>
      </c>
      <c r="G222" s="23"/>
      <c r="H222" s="86"/>
      <c r="I222" s="75"/>
    </row>
    <row r="223" spans="1:9" x14ac:dyDescent="0.2">
      <c r="A223" s="34"/>
      <c r="B223" s="34"/>
      <c r="C223" s="82"/>
      <c r="D223" s="83"/>
      <c r="E223" s="34"/>
      <c r="F223" s="25" t="s">
        <v>15</v>
      </c>
      <c r="G223" s="26">
        <v>306.77999999999997</v>
      </c>
      <c r="H223" s="86"/>
      <c r="I223" s="75"/>
    </row>
    <row r="224" spans="1:9" ht="21" x14ac:dyDescent="0.2">
      <c r="A224" s="36" t="s">
        <v>239</v>
      </c>
      <c r="B224" s="29" t="s">
        <v>240</v>
      </c>
      <c r="C224" s="52" t="s">
        <v>241</v>
      </c>
      <c r="D224" s="53"/>
      <c r="E224" s="53"/>
      <c r="F224" s="53"/>
      <c r="G224" s="53"/>
      <c r="H224" s="32"/>
      <c r="I224" s="10">
        <f>SUM(I225:I251)</f>
        <v>0</v>
      </c>
    </row>
    <row r="225" spans="1:9" ht="21" x14ac:dyDescent="0.2">
      <c r="A225" s="30" t="s">
        <v>242</v>
      </c>
      <c r="B225" s="21" t="s">
        <v>243</v>
      </c>
      <c r="C225" s="76" t="s">
        <v>244</v>
      </c>
      <c r="D225" s="77"/>
      <c r="E225" s="25" t="s">
        <v>14</v>
      </c>
      <c r="F225" s="22"/>
      <c r="G225" s="23"/>
      <c r="H225" s="86"/>
      <c r="I225" s="75">
        <f t="shared" si="19"/>
        <v>0</v>
      </c>
    </row>
    <row r="226" spans="1:9" x14ac:dyDescent="0.2">
      <c r="A226" s="22"/>
      <c r="B226" s="22"/>
      <c r="C226" s="57">
        <v>589.39</v>
      </c>
      <c r="D226" s="58"/>
      <c r="E226" s="25" t="s">
        <v>14</v>
      </c>
      <c r="F226" s="24">
        <v>589.39</v>
      </c>
      <c r="G226" s="23"/>
      <c r="H226" s="86"/>
      <c r="I226" s="75"/>
    </row>
    <row r="227" spans="1:9" x14ac:dyDescent="0.2">
      <c r="A227" s="34"/>
      <c r="B227" s="34"/>
      <c r="C227" s="82"/>
      <c r="D227" s="83"/>
      <c r="E227" s="34"/>
      <c r="F227" s="25" t="s">
        <v>15</v>
      </c>
      <c r="G227" s="26">
        <v>589.39</v>
      </c>
      <c r="H227" s="86"/>
      <c r="I227" s="75"/>
    </row>
    <row r="228" spans="1:9" ht="21" x14ac:dyDescent="0.2">
      <c r="A228" s="31" t="s">
        <v>245</v>
      </c>
      <c r="B228" s="21" t="s">
        <v>246</v>
      </c>
      <c r="C228" s="55" t="s">
        <v>247</v>
      </c>
      <c r="D228" s="56"/>
      <c r="E228" s="25" t="s">
        <v>14</v>
      </c>
      <c r="F228" s="22"/>
      <c r="G228" s="23"/>
      <c r="H228" s="86"/>
      <c r="I228" s="75">
        <f t="shared" ref="I228:I253" si="20">ROUND(G230*H228,2)</f>
        <v>0</v>
      </c>
    </row>
    <row r="229" spans="1:9" x14ac:dyDescent="0.2">
      <c r="A229" s="22"/>
      <c r="B229" s="22"/>
      <c r="C229" s="57">
        <v>153.38999999999999</v>
      </c>
      <c r="D229" s="58"/>
      <c r="E229" s="25" t="s">
        <v>14</v>
      </c>
      <c r="F229" s="24">
        <v>153.38999999999999</v>
      </c>
      <c r="G229" s="23"/>
      <c r="H229" s="86"/>
      <c r="I229" s="75"/>
    </row>
    <row r="230" spans="1:9" x14ac:dyDescent="0.2">
      <c r="A230" s="34"/>
      <c r="B230" s="34"/>
      <c r="C230" s="82"/>
      <c r="D230" s="83"/>
      <c r="E230" s="34"/>
      <c r="F230" s="25" t="s">
        <v>15</v>
      </c>
      <c r="G230" s="26">
        <v>153.38999999999999</v>
      </c>
      <c r="H230" s="86"/>
      <c r="I230" s="75"/>
    </row>
    <row r="231" spans="1:9" x14ac:dyDescent="0.2">
      <c r="A231" s="31" t="s">
        <v>248</v>
      </c>
      <c r="B231" s="14" t="s">
        <v>249</v>
      </c>
      <c r="C231" s="55" t="s">
        <v>250</v>
      </c>
      <c r="D231" s="56"/>
      <c r="E231" s="25" t="s">
        <v>14</v>
      </c>
      <c r="F231" s="22"/>
      <c r="G231" s="23"/>
      <c r="H231" s="86"/>
      <c r="I231" s="75">
        <f t="shared" si="20"/>
        <v>0</v>
      </c>
    </row>
    <row r="232" spans="1:9" x14ac:dyDescent="0.2">
      <c r="A232" s="22"/>
      <c r="B232" s="22"/>
      <c r="C232" s="57">
        <v>153.38999999999999</v>
      </c>
      <c r="D232" s="58"/>
      <c r="E232" s="25" t="s">
        <v>14</v>
      </c>
      <c r="F232" s="24">
        <v>153.38999999999999</v>
      </c>
      <c r="G232" s="23"/>
      <c r="H232" s="86"/>
      <c r="I232" s="75"/>
    </row>
    <row r="233" spans="1:9" x14ac:dyDescent="0.2">
      <c r="A233" s="34"/>
      <c r="B233" s="34"/>
      <c r="C233" s="82"/>
      <c r="D233" s="83"/>
      <c r="E233" s="34"/>
      <c r="F233" s="25" t="s">
        <v>15</v>
      </c>
      <c r="G233" s="26">
        <v>153.38999999999999</v>
      </c>
      <c r="H233" s="86"/>
      <c r="I233" s="75"/>
    </row>
    <row r="234" spans="1:9" ht="21" x14ac:dyDescent="0.2">
      <c r="A234" s="31" t="s">
        <v>251</v>
      </c>
      <c r="B234" s="29" t="s">
        <v>252</v>
      </c>
      <c r="C234" s="55" t="s">
        <v>253</v>
      </c>
      <c r="D234" s="56"/>
      <c r="E234" s="25" t="s">
        <v>14</v>
      </c>
      <c r="F234" s="22"/>
      <c r="G234" s="23"/>
      <c r="H234" s="86"/>
      <c r="I234" s="75">
        <f t="shared" si="20"/>
        <v>0</v>
      </c>
    </row>
    <row r="235" spans="1:9" x14ac:dyDescent="0.2">
      <c r="A235" s="22"/>
      <c r="B235" s="22"/>
      <c r="C235" s="57">
        <v>153.38999999999999</v>
      </c>
      <c r="D235" s="58"/>
      <c r="E235" s="25" t="s">
        <v>14</v>
      </c>
      <c r="F235" s="24">
        <v>153.38999999999999</v>
      </c>
      <c r="G235" s="23"/>
      <c r="H235" s="86"/>
      <c r="I235" s="75"/>
    </row>
    <row r="236" spans="1:9" x14ac:dyDescent="0.2">
      <c r="A236" s="34"/>
      <c r="B236" s="34"/>
      <c r="C236" s="82"/>
      <c r="D236" s="83"/>
      <c r="E236" s="34"/>
      <c r="F236" s="25" t="s">
        <v>15</v>
      </c>
      <c r="G236" s="26">
        <v>153.38999999999999</v>
      </c>
      <c r="H236" s="86"/>
      <c r="I236" s="75"/>
    </row>
    <row r="237" spans="1:9" ht="21" x14ac:dyDescent="0.2">
      <c r="A237" s="31" t="s">
        <v>254</v>
      </c>
      <c r="B237" s="21" t="s">
        <v>255</v>
      </c>
      <c r="C237" s="55" t="s">
        <v>256</v>
      </c>
      <c r="D237" s="56"/>
      <c r="E237" s="25" t="s">
        <v>14</v>
      </c>
      <c r="F237" s="27"/>
      <c r="G237" s="28"/>
      <c r="H237" s="86"/>
      <c r="I237" s="75">
        <f t="shared" si="20"/>
        <v>0</v>
      </c>
    </row>
    <row r="238" spans="1:9" x14ac:dyDescent="0.2">
      <c r="A238" s="22"/>
      <c r="B238" s="22"/>
      <c r="C238" s="57">
        <v>153.38999999999999</v>
      </c>
      <c r="D238" s="58"/>
      <c r="E238" s="25" t="s">
        <v>14</v>
      </c>
      <c r="F238" s="24">
        <v>153.38999999999999</v>
      </c>
      <c r="G238" s="23"/>
      <c r="H238" s="86"/>
      <c r="I238" s="75"/>
    </row>
    <row r="239" spans="1:9" x14ac:dyDescent="0.2">
      <c r="A239" s="34"/>
      <c r="B239" s="34"/>
      <c r="C239" s="82"/>
      <c r="D239" s="83"/>
      <c r="E239" s="34"/>
      <c r="F239" s="25" t="s">
        <v>15</v>
      </c>
      <c r="G239" s="26">
        <v>153.38999999999999</v>
      </c>
      <c r="H239" s="86"/>
      <c r="I239" s="75"/>
    </row>
    <row r="240" spans="1:9" ht="21" x14ac:dyDescent="0.2">
      <c r="A240" s="31" t="s">
        <v>257</v>
      </c>
      <c r="B240" s="21" t="s">
        <v>258</v>
      </c>
      <c r="C240" s="55" t="s">
        <v>259</v>
      </c>
      <c r="D240" s="56"/>
      <c r="E240" s="25" t="s">
        <v>14</v>
      </c>
      <c r="F240" s="27"/>
      <c r="G240" s="28"/>
      <c r="H240" s="86"/>
      <c r="I240" s="75">
        <f t="shared" si="20"/>
        <v>0</v>
      </c>
    </row>
    <row r="241" spans="1:9" x14ac:dyDescent="0.2">
      <c r="A241" s="22"/>
      <c r="B241" s="22"/>
      <c r="C241" s="57">
        <v>563.20000000000005</v>
      </c>
      <c r="D241" s="58"/>
      <c r="E241" s="25" t="s">
        <v>14</v>
      </c>
      <c r="F241" s="24">
        <v>563.20000000000005</v>
      </c>
      <c r="G241" s="23"/>
      <c r="H241" s="86"/>
      <c r="I241" s="75"/>
    </row>
    <row r="242" spans="1:9" x14ac:dyDescent="0.2">
      <c r="A242" s="34"/>
      <c r="B242" s="34"/>
      <c r="C242" s="82"/>
      <c r="D242" s="83"/>
      <c r="E242" s="34"/>
      <c r="F242" s="25" t="s">
        <v>15</v>
      </c>
      <c r="G242" s="26">
        <v>563.20000000000005</v>
      </c>
      <c r="H242" s="86"/>
      <c r="I242" s="75"/>
    </row>
    <row r="243" spans="1:9" ht="21" x14ac:dyDescent="0.2">
      <c r="A243" s="31" t="s">
        <v>260</v>
      </c>
      <c r="B243" s="21" t="s">
        <v>261</v>
      </c>
      <c r="C243" s="55" t="s">
        <v>262</v>
      </c>
      <c r="D243" s="56"/>
      <c r="E243" s="25" t="s">
        <v>14</v>
      </c>
      <c r="F243" s="22"/>
      <c r="G243" s="23"/>
      <c r="H243" s="86"/>
      <c r="I243" s="75">
        <f t="shared" si="20"/>
        <v>0</v>
      </c>
    </row>
    <row r="244" spans="1:9" x14ac:dyDescent="0.2">
      <c r="A244" s="22"/>
      <c r="B244" s="22"/>
      <c r="C244" s="57">
        <v>869.98</v>
      </c>
      <c r="D244" s="58"/>
      <c r="E244" s="25" t="s">
        <v>14</v>
      </c>
      <c r="F244" s="24">
        <v>869.98</v>
      </c>
      <c r="G244" s="23"/>
      <c r="H244" s="86"/>
      <c r="I244" s="75"/>
    </row>
    <row r="245" spans="1:9" x14ac:dyDescent="0.2">
      <c r="A245" s="34"/>
      <c r="B245" s="34"/>
      <c r="C245" s="82"/>
      <c r="D245" s="83"/>
      <c r="E245" s="34"/>
      <c r="F245" s="25" t="s">
        <v>15</v>
      </c>
      <c r="G245" s="26">
        <v>869.98</v>
      </c>
      <c r="H245" s="86"/>
      <c r="I245" s="75"/>
    </row>
    <row r="246" spans="1:9" ht="21" x14ac:dyDescent="0.2">
      <c r="A246" s="31" t="s">
        <v>263</v>
      </c>
      <c r="B246" s="29" t="s">
        <v>264</v>
      </c>
      <c r="C246" s="55" t="s">
        <v>265</v>
      </c>
      <c r="D246" s="56"/>
      <c r="E246" s="25" t="s">
        <v>14</v>
      </c>
      <c r="F246" s="22"/>
      <c r="G246" s="23"/>
      <c r="H246" s="86"/>
      <c r="I246" s="75">
        <f t="shared" si="20"/>
        <v>0</v>
      </c>
    </row>
    <row r="247" spans="1:9" x14ac:dyDescent="0.2">
      <c r="A247" s="22"/>
      <c r="B247" s="22"/>
      <c r="C247" s="57">
        <v>26.2</v>
      </c>
      <c r="D247" s="58"/>
      <c r="E247" s="25" t="s">
        <v>14</v>
      </c>
      <c r="F247" s="24">
        <v>26.2</v>
      </c>
      <c r="G247" s="23"/>
      <c r="H247" s="86"/>
      <c r="I247" s="75"/>
    </row>
    <row r="248" spans="1:9" x14ac:dyDescent="0.2">
      <c r="A248" s="34"/>
      <c r="B248" s="34"/>
      <c r="C248" s="82"/>
      <c r="D248" s="83"/>
      <c r="E248" s="34"/>
      <c r="F248" s="25" t="s">
        <v>15</v>
      </c>
      <c r="G248" s="26">
        <v>26.2</v>
      </c>
      <c r="H248" s="86"/>
      <c r="I248" s="75"/>
    </row>
    <row r="249" spans="1:9" x14ac:dyDescent="0.2">
      <c r="A249" s="31" t="s">
        <v>266</v>
      </c>
      <c r="B249" s="33" t="s">
        <v>33</v>
      </c>
      <c r="C249" s="55" t="s">
        <v>267</v>
      </c>
      <c r="D249" s="56"/>
      <c r="E249" s="25" t="s">
        <v>268</v>
      </c>
      <c r="F249" s="27"/>
      <c r="G249" s="28"/>
      <c r="H249" s="86"/>
      <c r="I249" s="75">
        <f t="shared" si="20"/>
        <v>0</v>
      </c>
    </row>
    <row r="250" spans="1:9" x14ac:dyDescent="0.2">
      <c r="A250" s="22"/>
      <c r="B250" s="22"/>
      <c r="C250" s="84">
        <v>2</v>
      </c>
      <c r="D250" s="85"/>
      <c r="E250" s="25" t="s">
        <v>268</v>
      </c>
      <c r="F250" s="24">
        <v>2</v>
      </c>
      <c r="G250" s="23"/>
      <c r="H250" s="86"/>
      <c r="I250" s="75"/>
    </row>
    <row r="251" spans="1:9" x14ac:dyDescent="0.2">
      <c r="A251" s="34"/>
      <c r="B251" s="34"/>
      <c r="C251" s="82"/>
      <c r="D251" s="83"/>
      <c r="E251" s="34"/>
      <c r="F251" s="25" t="s">
        <v>15</v>
      </c>
      <c r="G251" s="26">
        <v>2</v>
      </c>
      <c r="H251" s="86"/>
      <c r="I251" s="75"/>
    </row>
    <row r="252" spans="1:9" ht="21" x14ac:dyDescent="0.2">
      <c r="A252" s="36" t="s">
        <v>269</v>
      </c>
      <c r="B252" s="29" t="s">
        <v>270</v>
      </c>
      <c r="C252" s="52" t="s">
        <v>271</v>
      </c>
      <c r="D252" s="53"/>
      <c r="E252" s="53"/>
      <c r="F252" s="53"/>
      <c r="G252" s="53"/>
      <c r="H252" s="32"/>
      <c r="I252" s="10">
        <f>SUM(I253:I291)</f>
        <v>0</v>
      </c>
    </row>
    <row r="253" spans="1:9" ht="21" x14ac:dyDescent="0.2">
      <c r="A253" s="30" t="s">
        <v>272</v>
      </c>
      <c r="B253" s="31" t="s">
        <v>33</v>
      </c>
      <c r="C253" s="55" t="s">
        <v>273</v>
      </c>
      <c r="D253" s="56"/>
      <c r="E253" s="25" t="s">
        <v>268</v>
      </c>
      <c r="F253" s="27"/>
      <c r="G253" s="28"/>
      <c r="H253" s="86"/>
      <c r="I253" s="75">
        <f t="shared" si="20"/>
        <v>0</v>
      </c>
    </row>
    <row r="254" spans="1:9" x14ac:dyDescent="0.2">
      <c r="A254" s="22"/>
      <c r="B254" s="22"/>
      <c r="C254" s="84">
        <v>1</v>
      </c>
      <c r="D254" s="85"/>
      <c r="E254" s="25" t="s">
        <v>268</v>
      </c>
      <c r="F254" s="24">
        <v>1</v>
      </c>
      <c r="G254" s="23"/>
      <c r="H254" s="86"/>
      <c r="I254" s="75"/>
    </row>
    <row r="255" spans="1:9" x14ac:dyDescent="0.2">
      <c r="A255" s="34"/>
      <c r="B255" s="34"/>
      <c r="C255" s="82"/>
      <c r="D255" s="83"/>
      <c r="E255" s="34"/>
      <c r="F255" s="25" t="s">
        <v>15</v>
      </c>
      <c r="G255" s="26">
        <v>1</v>
      </c>
      <c r="H255" s="86"/>
      <c r="I255" s="75"/>
    </row>
    <row r="256" spans="1:9" ht="21" x14ac:dyDescent="0.2">
      <c r="A256" s="31" t="s">
        <v>274</v>
      </c>
      <c r="B256" s="21" t="s">
        <v>275</v>
      </c>
      <c r="C256" s="55" t="s">
        <v>276</v>
      </c>
      <c r="D256" s="56"/>
      <c r="E256" s="25" t="s">
        <v>74</v>
      </c>
      <c r="F256" s="22"/>
      <c r="G256" s="23"/>
      <c r="H256" s="86"/>
      <c r="I256" s="75">
        <f t="shared" ref="I256:I293" si="21">ROUND(G258*H256,2)</f>
        <v>0</v>
      </c>
    </row>
    <row r="257" spans="1:9" x14ac:dyDescent="0.2">
      <c r="A257" s="22"/>
      <c r="B257" s="22"/>
      <c r="C257" s="84">
        <v>2</v>
      </c>
      <c r="D257" s="85"/>
      <c r="E257" s="25" t="s">
        <v>74</v>
      </c>
      <c r="F257" s="24">
        <v>2</v>
      </c>
      <c r="G257" s="23"/>
      <c r="H257" s="86"/>
      <c r="I257" s="75"/>
    </row>
    <row r="258" spans="1:9" x14ac:dyDescent="0.2">
      <c r="A258" s="34"/>
      <c r="B258" s="34"/>
      <c r="C258" s="82"/>
      <c r="D258" s="83"/>
      <c r="E258" s="34"/>
      <c r="F258" s="25" t="s">
        <v>15</v>
      </c>
      <c r="G258" s="26">
        <v>2</v>
      </c>
      <c r="H258" s="86"/>
      <c r="I258" s="75"/>
    </row>
    <row r="259" spans="1:9" ht="21" x14ac:dyDescent="0.2">
      <c r="A259" s="31" t="s">
        <v>277</v>
      </c>
      <c r="B259" s="21" t="s">
        <v>278</v>
      </c>
      <c r="C259" s="55" t="s">
        <v>279</v>
      </c>
      <c r="D259" s="56"/>
      <c r="E259" s="15" t="s">
        <v>74</v>
      </c>
      <c r="F259" s="22"/>
      <c r="G259" s="23"/>
      <c r="H259" s="86"/>
      <c r="I259" s="75">
        <f t="shared" si="21"/>
        <v>0</v>
      </c>
    </row>
    <row r="260" spans="1:9" x14ac:dyDescent="0.2">
      <c r="A260" s="22"/>
      <c r="B260" s="22"/>
      <c r="C260" s="84">
        <v>2</v>
      </c>
      <c r="D260" s="85"/>
      <c r="E260" s="15" t="s">
        <v>74</v>
      </c>
      <c r="F260" s="24">
        <v>2</v>
      </c>
      <c r="G260" s="23"/>
      <c r="H260" s="86"/>
      <c r="I260" s="75"/>
    </row>
    <row r="261" spans="1:9" x14ac:dyDescent="0.2">
      <c r="A261" s="34"/>
      <c r="B261" s="34"/>
      <c r="C261" s="82"/>
      <c r="D261" s="83"/>
      <c r="E261" s="34"/>
      <c r="F261" s="25" t="s">
        <v>15</v>
      </c>
      <c r="G261" s="26">
        <v>2</v>
      </c>
      <c r="H261" s="86"/>
      <c r="I261" s="75"/>
    </row>
    <row r="262" spans="1:9" ht="21" x14ac:dyDescent="0.2">
      <c r="A262" s="31" t="s">
        <v>280</v>
      </c>
      <c r="B262" s="29" t="s">
        <v>281</v>
      </c>
      <c r="C262" s="55" t="s">
        <v>282</v>
      </c>
      <c r="D262" s="56"/>
      <c r="E262" s="15" t="s">
        <v>268</v>
      </c>
      <c r="F262" s="22"/>
      <c r="G262" s="23"/>
      <c r="H262" s="86"/>
      <c r="I262" s="75">
        <f t="shared" si="21"/>
        <v>0</v>
      </c>
    </row>
    <row r="263" spans="1:9" x14ac:dyDescent="0.2">
      <c r="A263" s="22"/>
      <c r="B263" s="22"/>
      <c r="C263" s="84">
        <v>2</v>
      </c>
      <c r="D263" s="85"/>
      <c r="E263" s="15" t="s">
        <v>268</v>
      </c>
      <c r="F263" s="24">
        <v>2</v>
      </c>
      <c r="G263" s="23"/>
      <c r="H263" s="86"/>
      <c r="I263" s="75"/>
    </row>
    <row r="264" spans="1:9" x14ac:dyDescent="0.2">
      <c r="A264" s="34"/>
      <c r="B264" s="34"/>
      <c r="C264" s="82"/>
      <c r="D264" s="83"/>
      <c r="E264" s="34"/>
      <c r="F264" s="25" t="s">
        <v>15</v>
      </c>
      <c r="G264" s="26">
        <v>2</v>
      </c>
      <c r="H264" s="86"/>
      <c r="I264" s="75"/>
    </row>
    <row r="265" spans="1:9" ht="21" x14ac:dyDescent="0.2">
      <c r="A265" s="31" t="s">
        <v>283</v>
      </c>
      <c r="B265" s="29" t="s">
        <v>284</v>
      </c>
      <c r="C265" s="55" t="s">
        <v>285</v>
      </c>
      <c r="D265" s="56"/>
      <c r="E265" s="15" t="s">
        <v>102</v>
      </c>
      <c r="F265" s="22"/>
      <c r="G265" s="23"/>
      <c r="H265" s="86"/>
      <c r="I265" s="75">
        <f t="shared" si="21"/>
        <v>0</v>
      </c>
    </row>
    <row r="266" spans="1:9" x14ac:dyDescent="0.2">
      <c r="A266" s="22"/>
      <c r="B266" s="22"/>
      <c r="C266" s="57">
        <v>28.1</v>
      </c>
      <c r="D266" s="58"/>
      <c r="E266" s="15" t="s">
        <v>102</v>
      </c>
      <c r="F266" s="24">
        <v>28.1</v>
      </c>
      <c r="G266" s="23"/>
      <c r="H266" s="86"/>
      <c r="I266" s="75"/>
    </row>
    <row r="267" spans="1:9" x14ac:dyDescent="0.2">
      <c r="A267" s="34"/>
      <c r="B267" s="34"/>
      <c r="C267" s="82"/>
      <c r="D267" s="83"/>
      <c r="E267" s="34"/>
      <c r="F267" s="25" t="s">
        <v>15</v>
      </c>
      <c r="G267" s="26">
        <v>28.1</v>
      </c>
      <c r="H267" s="86"/>
      <c r="I267" s="75"/>
    </row>
    <row r="268" spans="1:9" ht="31.5" x14ac:dyDescent="0.2">
      <c r="A268" s="31" t="s">
        <v>286</v>
      </c>
      <c r="B268" s="29" t="s">
        <v>287</v>
      </c>
      <c r="C268" s="55" t="s">
        <v>288</v>
      </c>
      <c r="D268" s="56"/>
      <c r="E268" s="15" t="s">
        <v>102</v>
      </c>
      <c r="F268" s="27"/>
      <c r="G268" s="28"/>
      <c r="H268" s="86"/>
      <c r="I268" s="75">
        <f t="shared" si="21"/>
        <v>0</v>
      </c>
    </row>
    <row r="269" spans="1:9" x14ac:dyDescent="0.2">
      <c r="A269" s="22"/>
      <c r="B269" s="22"/>
      <c r="C269" s="57">
        <v>88.9</v>
      </c>
      <c r="D269" s="58"/>
      <c r="E269" s="15" t="s">
        <v>102</v>
      </c>
      <c r="F269" s="24">
        <v>88.9</v>
      </c>
      <c r="G269" s="23"/>
      <c r="H269" s="86"/>
      <c r="I269" s="75"/>
    </row>
    <row r="270" spans="1:9" x14ac:dyDescent="0.2">
      <c r="A270" s="34"/>
      <c r="B270" s="34"/>
      <c r="C270" s="82"/>
      <c r="D270" s="83"/>
      <c r="E270" s="34"/>
      <c r="F270" s="25" t="s">
        <v>15</v>
      </c>
      <c r="G270" s="26">
        <v>88.9</v>
      </c>
      <c r="H270" s="86"/>
      <c r="I270" s="75"/>
    </row>
    <row r="271" spans="1:9" ht="31.5" x14ac:dyDescent="0.2">
      <c r="A271" s="31" t="s">
        <v>289</v>
      </c>
      <c r="B271" s="29" t="s">
        <v>290</v>
      </c>
      <c r="C271" s="55" t="s">
        <v>291</v>
      </c>
      <c r="D271" s="56"/>
      <c r="E271" s="15" t="s">
        <v>74</v>
      </c>
      <c r="F271" s="27"/>
      <c r="G271" s="28"/>
      <c r="H271" s="86"/>
      <c r="I271" s="75">
        <f t="shared" si="21"/>
        <v>0</v>
      </c>
    </row>
    <row r="272" spans="1:9" x14ac:dyDescent="0.2">
      <c r="A272" s="22"/>
      <c r="B272" s="22"/>
      <c r="C272" s="84">
        <v>2</v>
      </c>
      <c r="D272" s="85"/>
      <c r="E272" s="15" t="s">
        <v>74</v>
      </c>
      <c r="F272" s="24">
        <v>2</v>
      </c>
      <c r="G272" s="23"/>
      <c r="H272" s="86"/>
      <c r="I272" s="75"/>
    </row>
    <row r="273" spans="1:9" x14ac:dyDescent="0.2">
      <c r="A273" s="34"/>
      <c r="B273" s="34"/>
      <c r="C273" s="82"/>
      <c r="D273" s="83"/>
      <c r="E273" s="34"/>
      <c r="F273" s="25" t="s">
        <v>15</v>
      </c>
      <c r="G273" s="26">
        <v>2</v>
      </c>
      <c r="H273" s="86"/>
      <c r="I273" s="75"/>
    </row>
    <row r="274" spans="1:9" x14ac:dyDescent="0.2">
      <c r="A274" s="31" t="s">
        <v>292</v>
      </c>
      <c r="B274" s="31" t="s">
        <v>293</v>
      </c>
      <c r="C274" s="55" t="s">
        <v>294</v>
      </c>
      <c r="D274" s="56"/>
      <c r="E274" s="15" t="s">
        <v>74</v>
      </c>
      <c r="F274" s="22"/>
      <c r="G274" s="23"/>
      <c r="H274" s="86"/>
      <c r="I274" s="75">
        <f t="shared" si="21"/>
        <v>0</v>
      </c>
    </row>
    <row r="275" spans="1:9" x14ac:dyDescent="0.2">
      <c r="A275" s="22"/>
      <c r="B275" s="22"/>
      <c r="C275" s="84">
        <v>2</v>
      </c>
      <c r="D275" s="85"/>
      <c r="E275" s="15" t="s">
        <v>74</v>
      </c>
      <c r="F275" s="24">
        <v>2</v>
      </c>
      <c r="G275" s="23"/>
      <c r="H275" s="86"/>
      <c r="I275" s="75"/>
    </row>
    <row r="276" spans="1:9" x14ac:dyDescent="0.2">
      <c r="A276" s="34"/>
      <c r="B276" s="34"/>
      <c r="C276" s="82"/>
      <c r="D276" s="83"/>
      <c r="E276" s="34"/>
      <c r="F276" s="25" t="s">
        <v>15</v>
      </c>
      <c r="G276" s="26">
        <v>2</v>
      </c>
      <c r="H276" s="86"/>
      <c r="I276" s="75"/>
    </row>
    <row r="277" spans="1:9" ht="21" x14ac:dyDescent="0.2">
      <c r="A277" s="31" t="s">
        <v>295</v>
      </c>
      <c r="B277" s="29" t="s">
        <v>296</v>
      </c>
      <c r="C277" s="55" t="s">
        <v>297</v>
      </c>
      <c r="D277" s="56"/>
      <c r="E277" s="15" t="s">
        <v>74</v>
      </c>
      <c r="F277" s="22"/>
      <c r="G277" s="23"/>
      <c r="H277" s="86"/>
      <c r="I277" s="75">
        <f t="shared" si="21"/>
        <v>0</v>
      </c>
    </row>
    <row r="278" spans="1:9" x14ac:dyDescent="0.2">
      <c r="A278" s="22"/>
      <c r="B278" s="22"/>
      <c r="C278" s="84">
        <v>10</v>
      </c>
      <c r="D278" s="85"/>
      <c r="E278" s="15" t="s">
        <v>74</v>
      </c>
      <c r="F278" s="24">
        <v>10</v>
      </c>
      <c r="G278" s="23"/>
      <c r="H278" s="86"/>
      <c r="I278" s="75"/>
    </row>
    <row r="279" spans="1:9" x14ac:dyDescent="0.2">
      <c r="A279" s="34"/>
      <c r="B279" s="34"/>
      <c r="C279" s="82"/>
      <c r="D279" s="83"/>
      <c r="E279" s="34"/>
      <c r="F279" s="25" t="s">
        <v>15</v>
      </c>
      <c r="G279" s="26">
        <v>10</v>
      </c>
      <c r="H279" s="86"/>
      <c r="I279" s="75"/>
    </row>
    <row r="280" spans="1:9" ht="21" x14ac:dyDescent="0.2">
      <c r="A280" s="31" t="s">
        <v>298</v>
      </c>
      <c r="B280" s="29" t="s">
        <v>299</v>
      </c>
      <c r="C280" s="55" t="s">
        <v>300</v>
      </c>
      <c r="D280" s="56"/>
      <c r="E280" s="15" t="s">
        <v>74</v>
      </c>
      <c r="F280" s="22"/>
      <c r="G280" s="23"/>
      <c r="H280" s="86"/>
      <c r="I280" s="75">
        <f t="shared" si="21"/>
        <v>0</v>
      </c>
    </row>
    <row r="281" spans="1:9" x14ac:dyDescent="0.2">
      <c r="A281" s="22"/>
      <c r="B281" s="22"/>
      <c r="C281" s="84">
        <v>10</v>
      </c>
      <c r="D281" s="85"/>
      <c r="E281" s="15" t="s">
        <v>74</v>
      </c>
      <c r="F281" s="24">
        <v>10</v>
      </c>
      <c r="G281" s="23"/>
      <c r="H281" s="86"/>
      <c r="I281" s="75"/>
    </row>
    <row r="282" spans="1:9" x14ac:dyDescent="0.2">
      <c r="A282" s="34"/>
      <c r="B282" s="34"/>
      <c r="C282" s="82"/>
      <c r="D282" s="83"/>
      <c r="E282" s="34"/>
      <c r="F282" s="25" t="s">
        <v>15</v>
      </c>
      <c r="G282" s="26">
        <v>10</v>
      </c>
      <c r="H282" s="86"/>
      <c r="I282" s="75"/>
    </row>
    <row r="283" spans="1:9" ht="21" x14ac:dyDescent="0.2">
      <c r="A283" s="31" t="s">
        <v>301</v>
      </c>
      <c r="B283" s="21" t="s">
        <v>302</v>
      </c>
      <c r="C283" s="55" t="s">
        <v>303</v>
      </c>
      <c r="D283" s="56"/>
      <c r="E283" s="15" t="s">
        <v>74</v>
      </c>
      <c r="F283" s="22"/>
      <c r="G283" s="23"/>
      <c r="H283" s="86"/>
      <c r="I283" s="75">
        <f t="shared" si="21"/>
        <v>0</v>
      </c>
    </row>
    <row r="284" spans="1:9" x14ac:dyDescent="0.2">
      <c r="A284" s="22"/>
      <c r="B284" s="22"/>
      <c r="C284" s="84">
        <v>20</v>
      </c>
      <c r="D284" s="85"/>
      <c r="E284" s="15" t="s">
        <v>74</v>
      </c>
      <c r="F284" s="24">
        <v>20</v>
      </c>
      <c r="G284" s="23"/>
      <c r="H284" s="86"/>
      <c r="I284" s="75"/>
    </row>
    <row r="285" spans="1:9" x14ac:dyDescent="0.2">
      <c r="A285" s="34"/>
      <c r="B285" s="34"/>
      <c r="C285" s="82"/>
      <c r="D285" s="83"/>
      <c r="E285" s="34"/>
      <c r="F285" s="25" t="s">
        <v>15</v>
      </c>
      <c r="G285" s="26">
        <v>20</v>
      </c>
      <c r="H285" s="86"/>
      <c r="I285" s="75"/>
    </row>
    <row r="286" spans="1:9" ht="21" x14ac:dyDescent="0.2">
      <c r="A286" s="31" t="s">
        <v>304</v>
      </c>
      <c r="B286" s="29" t="s">
        <v>305</v>
      </c>
      <c r="C286" s="55" t="s">
        <v>306</v>
      </c>
      <c r="D286" s="56"/>
      <c r="E286" s="15" t="s">
        <v>74</v>
      </c>
      <c r="F286" s="22"/>
      <c r="G286" s="23"/>
      <c r="H286" s="86"/>
      <c r="I286" s="75">
        <f t="shared" si="21"/>
        <v>0</v>
      </c>
    </row>
    <row r="287" spans="1:9" x14ac:dyDescent="0.2">
      <c r="A287" s="22"/>
      <c r="B287" s="22"/>
      <c r="C287" s="84">
        <v>20</v>
      </c>
      <c r="D287" s="85"/>
      <c r="E287" s="15" t="s">
        <v>74</v>
      </c>
      <c r="F287" s="24">
        <v>20</v>
      </c>
      <c r="G287" s="23"/>
      <c r="H287" s="86"/>
      <c r="I287" s="75"/>
    </row>
    <row r="288" spans="1:9" x14ac:dyDescent="0.2">
      <c r="A288" s="34"/>
      <c r="B288" s="34"/>
      <c r="C288" s="82"/>
      <c r="D288" s="83"/>
      <c r="E288" s="34"/>
      <c r="F288" s="25" t="s">
        <v>15</v>
      </c>
      <c r="G288" s="26">
        <v>20</v>
      </c>
      <c r="H288" s="86"/>
      <c r="I288" s="75"/>
    </row>
    <row r="289" spans="1:9" ht="21" x14ac:dyDescent="0.2">
      <c r="A289" s="30" t="s">
        <v>307</v>
      </c>
      <c r="B289" s="29" t="s">
        <v>308</v>
      </c>
      <c r="C289" s="76" t="s">
        <v>309</v>
      </c>
      <c r="D289" s="77"/>
      <c r="E289" s="27" t="s">
        <v>310</v>
      </c>
      <c r="F289" s="27"/>
      <c r="G289" s="28"/>
      <c r="H289" s="86"/>
      <c r="I289" s="75">
        <f t="shared" si="21"/>
        <v>0</v>
      </c>
    </row>
    <row r="290" spans="1:9" ht="21" x14ac:dyDescent="0.2">
      <c r="A290" s="27"/>
      <c r="B290" s="27"/>
      <c r="C290" s="84">
        <v>20</v>
      </c>
      <c r="D290" s="85"/>
      <c r="E290" s="15" t="s">
        <v>311</v>
      </c>
      <c r="F290" s="24">
        <v>20</v>
      </c>
      <c r="G290" s="28"/>
      <c r="H290" s="86"/>
      <c r="I290" s="75"/>
    </row>
    <row r="291" spans="1:9" x14ac:dyDescent="0.2">
      <c r="A291" s="34"/>
      <c r="B291" s="34"/>
      <c r="C291" s="82"/>
      <c r="D291" s="83"/>
      <c r="E291" s="34"/>
      <c r="F291" s="25" t="s">
        <v>15</v>
      </c>
      <c r="G291" s="26">
        <v>20</v>
      </c>
      <c r="H291" s="86"/>
      <c r="I291" s="75"/>
    </row>
    <row r="292" spans="1:9" ht="21" x14ac:dyDescent="0.2">
      <c r="A292" s="36" t="s">
        <v>312</v>
      </c>
      <c r="B292" s="29" t="s">
        <v>313</v>
      </c>
      <c r="C292" s="52" t="s">
        <v>314</v>
      </c>
      <c r="D292" s="53"/>
      <c r="E292" s="53"/>
      <c r="F292" s="53"/>
      <c r="G292" s="53"/>
      <c r="H292" s="32"/>
      <c r="I292" s="10">
        <f>SUM(I293:I356)</f>
        <v>0</v>
      </c>
    </row>
    <row r="293" spans="1:9" ht="21" x14ac:dyDescent="0.2">
      <c r="A293" s="31" t="s">
        <v>315</v>
      </c>
      <c r="B293" s="21" t="s">
        <v>316</v>
      </c>
      <c r="C293" s="55" t="s">
        <v>317</v>
      </c>
      <c r="D293" s="56"/>
      <c r="E293" s="15" t="s">
        <v>102</v>
      </c>
      <c r="F293" s="22"/>
      <c r="G293" s="23"/>
      <c r="H293" s="86"/>
      <c r="I293" s="75">
        <f t="shared" si="21"/>
        <v>0</v>
      </c>
    </row>
    <row r="294" spans="1:9" x14ac:dyDescent="0.2">
      <c r="A294" s="22"/>
      <c r="B294" s="22"/>
      <c r="C294" s="78">
        <v>4.0999999999999996</v>
      </c>
      <c r="D294" s="79"/>
      <c r="E294" s="15" t="s">
        <v>102</v>
      </c>
      <c r="F294" s="24">
        <v>4.0999999999999996</v>
      </c>
      <c r="G294" s="23"/>
      <c r="H294" s="86"/>
      <c r="I294" s="75"/>
    </row>
    <row r="295" spans="1:9" x14ac:dyDescent="0.2">
      <c r="A295" s="34"/>
      <c r="B295" s="34"/>
      <c r="C295" s="82"/>
      <c r="D295" s="83"/>
      <c r="E295" s="34"/>
      <c r="F295" s="25" t="s">
        <v>15</v>
      </c>
      <c r="G295" s="26">
        <v>4.0999999999999996</v>
      </c>
      <c r="H295" s="86"/>
      <c r="I295" s="75"/>
    </row>
    <row r="296" spans="1:9" ht="21" x14ac:dyDescent="0.2">
      <c r="A296" s="31" t="s">
        <v>318</v>
      </c>
      <c r="B296" s="21" t="s">
        <v>319</v>
      </c>
      <c r="C296" s="55" t="s">
        <v>320</v>
      </c>
      <c r="D296" s="56"/>
      <c r="E296" s="15" t="s">
        <v>102</v>
      </c>
      <c r="F296" s="22"/>
      <c r="G296" s="23"/>
      <c r="H296" s="86"/>
      <c r="I296" s="75">
        <f t="shared" ref="I296:I353" si="22">ROUND(G298*H296,2)</f>
        <v>0</v>
      </c>
    </row>
    <row r="297" spans="1:9" x14ac:dyDescent="0.2">
      <c r="A297" s="22"/>
      <c r="B297" s="22"/>
      <c r="C297" s="84">
        <v>4</v>
      </c>
      <c r="D297" s="85"/>
      <c r="E297" s="15" t="s">
        <v>102</v>
      </c>
      <c r="F297" s="24">
        <v>4</v>
      </c>
      <c r="G297" s="23"/>
      <c r="H297" s="86"/>
      <c r="I297" s="75"/>
    </row>
    <row r="298" spans="1:9" x14ac:dyDescent="0.2">
      <c r="A298" s="34"/>
      <c r="B298" s="34"/>
      <c r="C298" s="82"/>
      <c r="D298" s="83"/>
      <c r="E298" s="34"/>
      <c r="F298" s="25" t="s">
        <v>15</v>
      </c>
      <c r="G298" s="26">
        <v>4</v>
      </c>
      <c r="H298" s="86"/>
      <c r="I298" s="75"/>
    </row>
    <row r="299" spans="1:9" ht="21" x14ac:dyDescent="0.2">
      <c r="A299" s="31" t="s">
        <v>321</v>
      </c>
      <c r="B299" s="21" t="s">
        <v>322</v>
      </c>
      <c r="C299" s="55" t="s">
        <v>323</v>
      </c>
      <c r="D299" s="56"/>
      <c r="E299" s="15" t="s">
        <v>102</v>
      </c>
      <c r="F299" s="22"/>
      <c r="G299" s="23"/>
      <c r="H299" s="86"/>
      <c r="I299" s="75">
        <f t="shared" si="22"/>
        <v>0</v>
      </c>
    </row>
    <row r="300" spans="1:9" x14ac:dyDescent="0.2">
      <c r="A300" s="22"/>
      <c r="B300" s="22"/>
      <c r="C300" s="84">
        <v>5</v>
      </c>
      <c r="D300" s="85"/>
      <c r="E300" s="15" t="s">
        <v>102</v>
      </c>
      <c r="F300" s="24">
        <v>5</v>
      </c>
      <c r="G300" s="23"/>
      <c r="H300" s="86"/>
      <c r="I300" s="75"/>
    </row>
    <row r="301" spans="1:9" x14ac:dyDescent="0.2">
      <c r="A301" s="34"/>
      <c r="B301" s="34"/>
      <c r="C301" s="82"/>
      <c r="D301" s="83"/>
      <c r="E301" s="34"/>
      <c r="F301" s="25" t="s">
        <v>15</v>
      </c>
      <c r="G301" s="26">
        <v>5</v>
      </c>
      <c r="H301" s="86"/>
      <c r="I301" s="75"/>
    </row>
    <row r="302" spans="1:9" ht="21" x14ac:dyDescent="0.2">
      <c r="A302" s="31" t="s">
        <v>324</v>
      </c>
      <c r="B302" s="21" t="s">
        <v>325</v>
      </c>
      <c r="C302" s="55" t="s">
        <v>326</v>
      </c>
      <c r="D302" s="56"/>
      <c r="E302" s="15" t="s">
        <v>74</v>
      </c>
      <c r="F302" s="22"/>
      <c r="G302" s="23"/>
      <c r="H302" s="86"/>
      <c r="I302" s="75">
        <f t="shared" si="22"/>
        <v>0</v>
      </c>
    </row>
    <row r="303" spans="1:9" x14ac:dyDescent="0.2">
      <c r="A303" s="22"/>
      <c r="B303" s="22"/>
      <c r="C303" s="84">
        <v>2</v>
      </c>
      <c r="D303" s="85"/>
      <c r="E303" s="15" t="s">
        <v>74</v>
      </c>
      <c r="F303" s="24">
        <v>2</v>
      </c>
      <c r="G303" s="23"/>
      <c r="H303" s="86"/>
      <c r="I303" s="75"/>
    </row>
    <row r="304" spans="1:9" x14ac:dyDescent="0.2">
      <c r="A304" s="34"/>
      <c r="B304" s="34"/>
      <c r="C304" s="82"/>
      <c r="D304" s="83"/>
      <c r="E304" s="34"/>
      <c r="F304" s="25" t="s">
        <v>15</v>
      </c>
      <c r="G304" s="26">
        <v>2</v>
      </c>
      <c r="H304" s="86"/>
      <c r="I304" s="75"/>
    </row>
    <row r="305" spans="1:9" ht="21" x14ac:dyDescent="0.2">
      <c r="A305" s="31" t="s">
        <v>327</v>
      </c>
      <c r="B305" s="21" t="s">
        <v>328</v>
      </c>
      <c r="C305" s="55" t="s">
        <v>329</v>
      </c>
      <c r="D305" s="56"/>
      <c r="E305" s="15" t="s">
        <v>74</v>
      </c>
      <c r="F305" s="22"/>
      <c r="G305" s="23"/>
      <c r="H305" s="86"/>
      <c r="I305" s="75">
        <f t="shared" si="22"/>
        <v>0</v>
      </c>
    </row>
    <row r="306" spans="1:9" x14ac:dyDescent="0.2">
      <c r="A306" s="22"/>
      <c r="B306" s="22"/>
      <c r="C306" s="84">
        <v>3</v>
      </c>
      <c r="D306" s="85"/>
      <c r="E306" s="15" t="s">
        <v>74</v>
      </c>
      <c r="F306" s="24">
        <v>3</v>
      </c>
      <c r="G306" s="23"/>
      <c r="H306" s="86"/>
      <c r="I306" s="75"/>
    </row>
    <row r="307" spans="1:9" x14ac:dyDescent="0.2">
      <c r="A307" s="34"/>
      <c r="B307" s="34"/>
      <c r="C307" s="82"/>
      <c r="D307" s="83"/>
      <c r="E307" s="34"/>
      <c r="F307" s="25" t="s">
        <v>15</v>
      </c>
      <c r="G307" s="26">
        <v>3</v>
      </c>
      <c r="H307" s="86"/>
      <c r="I307" s="75"/>
    </row>
    <row r="308" spans="1:9" ht="21" x14ac:dyDescent="0.2">
      <c r="A308" s="30" t="s">
        <v>330</v>
      </c>
      <c r="B308" s="21" t="s">
        <v>331</v>
      </c>
      <c r="C308" s="76" t="s">
        <v>332</v>
      </c>
      <c r="D308" s="77"/>
      <c r="E308" s="25" t="s">
        <v>74</v>
      </c>
      <c r="F308" s="22"/>
      <c r="G308" s="23"/>
      <c r="H308" s="86"/>
      <c r="I308" s="75">
        <f t="shared" si="22"/>
        <v>0</v>
      </c>
    </row>
    <row r="309" spans="1:9" x14ac:dyDescent="0.2">
      <c r="A309" s="22"/>
      <c r="B309" s="22"/>
      <c r="C309" s="84">
        <v>1</v>
      </c>
      <c r="D309" s="85"/>
      <c r="E309" s="25" t="s">
        <v>74</v>
      </c>
      <c r="F309" s="24">
        <v>1</v>
      </c>
      <c r="G309" s="23"/>
      <c r="H309" s="86"/>
      <c r="I309" s="75"/>
    </row>
    <row r="310" spans="1:9" x14ac:dyDescent="0.2">
      <c r="A310" s="34"/>
      <c r="B310" s="34"/>
      <c r="C310" s="82"/>
      <c r="D310" s="83"/>
      <c r="E310" s="34"/>
      <c r="F310" s="25" t="s">
        <v>15</v>
      </c>
      <c r="G310" s="26">
        <v>1</v>
      </c>
      <c r="H310" s="86"/>
      <c r="I310" s="75"/>
    </row>
    <row r="311" spans="1:9" ht="21" x14ac:dyDescent="0.2">
      <c r="A311" s="31" t="s">
        <v>333</v>
      </c>
      <c r="B311" s="29" t="s">
        <v>334</v>
      </c>
      <c r="C311" s="55" t="s">
        <v>335</v>
      </c>
      <c r="D311" s="56"/>
      <c r="E311" s="35" t="s">
        <v>102</v>
      </c>
      <c r="F311" s="22"/>
      <c r="G311" s="23"/>
      <c r="H311" s="86"/>
      <c r="I311" s="75">
        <f t="shared" si="22"/>
        <v>0</v>
      </c>
    </row>
    <row r="312" spans="1:9" x14ac:dyDescent="0.2">
      <c r="A312" s="22"/>
      <c r="B312" s="22"/>
      <c r="C312" s="78">
        <v>6.5</v>
      </c>
      <c r="D312" s="79"/>
      <c r="E312" s="35" t="s">
        <v>102</v>
      </c>
      <c r="F312" s="24">
        <v>6.5</v>
      </c>
      <c r="G312" s="23"/>
      <c r="H312" s="86"/>
      <c r="I312" s="75"/>
    </row>
    <row r="313" spans="1:9" x14ac:dyDescent="0.2">
      <c r="A313" s="34"/>
      <c r="B313" s="34"/>
      <c r="C313" s="82"/>
      <c r="D313" s="83"/>
      <c r="E313" s="34"/>
      <c r="F313" s="25" t="s">
        <v>15</v>
      </c>
      <c r="G313" s="26">
        <v>6.5</v>
      </c>
      <c r="H313" s="86"/>
      <c r="I313" s="75"/>
    </row>
    <row r="314" spans="1:9" ht="21" x14ac:dyDescent="0.2">
      <c r="A314" s="31" t="s">
        <v>336</v>
      </c>
      <c r="B314" s="21" t="s">
        <v>337</v>
      </c>
      <c r="C314" s="55" t="s">
        <v>338</v>
      </c>
      <c r="D314" s="56"/>
      <c r="E314" s="35" t="s">
        <v>102</v>
      </c>
      <c r="F314" s="22"/>
      <c r="G314" s="23"/>
      <c r="H314" s="86"/>
      <c r="I314" s="75">
        <f t="shared" si="22"/>
        <v>0</v>
      </c>
    </row>
    <row r="315" spans="1:9" x14ac:dyDescent="0.2">
      <c r="A315" s="22"/>
      <c r="B315" s="22"/>
      <c r="C315" s="84">
        <v>25</v>
      </c>
      <c r="D315" s="85"/>
      <c r="E315" s="35" t="s">
        <v>102</v>
      </c>
      <c r="F315" s="24">
        <v>25</v>
      </c>
      <c r="G315" s="23"/>
      <c r="H315" s="86"/>
      <c r="I315" s="75"/>
    </row>
    <row r="316" spans="1:9" x14ac:dyDescent="0.2">
      <c r="A316" s="34"/>
      <c r="B316" s="34"/>
      <c r="C316" s="82"/>
      <c r="D316" s="83"/>
      <c r="E316" s="34"/>
      <c r="F316" s="25" t="s">
        <v>15</v>
      </c>
      <c r="G316" s="26">
        <v>25</v>
      </c>
      <c r="H316" s="86"/>
      <c r="I316" s="75"/>
    </row>
    <row r="317" spans="1:9" ht="31.5" x14ac:dyDescent="0.2">
      <c r="A317" s="31" t="s">
        <v>339</v>
      </c>
      <c r="B317" s="21" t="s">
        <v>340</v>
      </c>
      <c r="C317" s="55" t="s">
        <v>341</v>
      </c>
      <c r="D317" s="56"/>
      <c r="E317" s="25" t="s">
        <v>268</v>
      </c>
      <c r="F317" s="27"/>
      <c r="G317" s="28"/>
      <c r="H317" s="86"/>
      <c r="I317" s="75">
        <f t="shared" si="22"/>
        <v>0</v>
      </c>
    </row>
    <row r="318" spans="1:9" x14ac:dyDescent="0.2">
      <c r="A318" s="22"/>
      <c r="B318" s="22"/>
      <c r="C318" s="84">
        <v>1</v>
      </c>
      <c r="D318" s="85"/>
      <c r="E318" s="25" t="s">
        <v>268</v>
      </c>
      <c r="F318" s="24">
        <v>1</v>
      </c>
      <c r="G318" s="23"/>
      <c r="H318" s="86"/>
      <c r="I318" s="75"/>
    </row>
    <row r="319" spans="1:9" x14ac:dyDescent="0.2">
      <c r="A319" s="34"/>
      <c r="B319" s="34"/>
      <c r="C319" s="82"/>
      <c r="D319" s="83"/>
      <c r="E319" s="34"/>
      <c r="F319" s="25" t="s">
        <v>15</v>
      </c>
      <c r="G319" s="26">
        <v>1</v>
      </c>
      <c r="H319" s="86"/>
      <c r="I319" s="75"/>
    </row>
    <row r="320" spans="1:9" ht="21" x14ac:dyDescent="0.2">
      <c r="A320" s="31" t="s">
        <v>342</v>
      </c>
      <c r="B320" s="21" t="s">
        <v>343</v>
      </c>
      <c r="C320" s="55" t="s">
        <v>344</v>
      </c>
      <c r="D320" s="56"/>
      <c r="E320" s="25" t="s">
        <v>74</v>
      </c>
      <c r="F320" s="22"/>
      <c r="G320" s="23"/>
      <c r="H320" s="86"/>
      <c r="I320" s="75">
        <f t="shared" si="22"/>
        <v>0</v>
      </c>
    </row>
    <row r="321" spans="1:9" x14ac:dyDescent="0.2">
      <c r="A321" s="22"/>
      <c r="B321" s="22"/>
      <c r="C321" s="84">
        <v>3</v>
      </c>
      <c r="D321" s="85"/>
      <c r="E321" s="25" t="s">
        <v>74</v>
      </c>
      <c r="F321" s="24">
        <v>3</v>
      </c>
      <c r="G321" s="23"/>
      <c r="H321" s="86"/>
      <c r="I321" s="75"/>
    </row>
    <row r="322" spans="1:9" x14ac:dyDescent="0.2">
      <c r="A322" s="34"/>
      <c r="B322" s="34"/>
      <c r="C322" s="82"/>
      <c r="D322" s="83"/>
      <c r="E322" s="34"/>
      <c r="F322" s="25" t="s">
        <v>15</v>
      </c>
      <c r="G322" s="26">
        <v>3</v>
      </c>
      <c r="H322" s="86"/>
      <c r="I322" s="75"/>
    </row>
    <row r="323" spans="1:9" ht="21" x14ac:dyDescent="0.2">
      <c r="A323" s="31" t="s">
        <v>345</v>
      </c>
      <c r="B323" s="21" t="s">
        <v>346</v>
      </c>
      <c r="C323" s="55" t="s">
        <v>347</v>
      </c>
      <c r="D323" s="56"/>
      <c r="E323" s="25" t="s">
        <v>74</v>
      </c>
      <c r="F323" s="22"/>
      <c r="G323" s="23"/>
      <c r="H323" s="86"/>
      <c r="I323" s="75">
        <f t="shared" si="22"/>
        <v>0</v>
      </c>
    </row>
    <row r="324" spans="1:9" x14ac:dyDescent="0.2">
      <c r="A324" s="22"/>
      <c r="B324" s="22"/>
      <c r="C324" s="84">
        <v>3</v>
      </c>
      <c r="D324" s="85"/>
      <c r="E324" s="25" t="s">
        <v>74</v>
      </c>
      <c r="F324" s="24">
        <v>3</v>
      </c>
      <c r="G324" s="23"/>
      <c r="H324" s="86"/>
      <c r="I324" s="75"/>
    </row>
    <row r="325" spans="1:9" x14ac:dyDescent="0.2">
      <c r="A325" s="34"/>
      <c r="B325" s="34"/>
      <c r="C325" s="82"/>
      <c r="D325" s="83"/>
      <c r="E325" s="34"/>
      <c r="F325" s="25" t="s">
        <v>15</v>
      </c>
      <c r="G325" s="26">
        <v>3</v>
      </c>
      <c r="H325" s="86"/>
      <c r="I325" s="75"/>
    </row>
    <row r="326" spans="1:9" ht="31.5" x14ac:dyDescent="0.2">
      <c r="A326" s="31" t="s">
        <v>348</v>
      </c>
      <c r="B326" s="29" t="s">
        <v>287</v>
      </c>
      <c r="C326" s="55" t="s">
        <v>288</v>
      </c>
      <c r="D326" s="56"/>
      <c r="E326" s="35" t="s">
        <v>102</v>
      </c>
      <c r="F326" s="27"/>
      <c r="G326" s="28"/>
      <c r="H326" s="86"/>
      <c r="I326" s="75">
        <f t="shared" si="22"/>
        <v>0</v>
      </c>
    </row>
    <row r="327" spans="1:9" x14ac:dyDescent="0.2">
      <c r="A327" s="22"/>
      <c r="B327" s="22"/>
      <c r="C327" s="78">
        <v>7.5</v>
      </c>
      <c r="D327" s="79"/>
      <c r="E327" s="35" t="s">
        <v>102</v>
      </c>
      <c r="F327" s="24">
        <v>7.5</v>
      </c>
      <c r="G327" s="23"/>
      <c r="H327" s="86"/>
      <c r="I327" s="75"/>
    </row>
    <row r="328" spans="1:9" x14ac:dyDescent="0.2">
      <c r="A328" s="34"/>
      <c r="B328" s="34"/>
      <c r="C328" s="82"/>
      <c r="D328" s="83"/>
      <c r="E328" s="34"/>
      <c r="F328" s="25" t="s">
        <v>15</v>
      </c>
      <c r="G328" s="26">
        <v>7.5</v>
      </c>
      <c r="H328" s="86"/>
      <c r="I328" s="75"/>
    </row>
    <row r="329" spans="1:9" ht="21" x14ac:dyDescent="0.2">
      <c r="A329" s="31" t="s">
        <v>349</v>
      </c>
      <c r="B329" s="21" t="s">
        <v>350</v>
      </c>
      <c r="C329" s="55" t="s">
        <v>351</v>
      </c>
      <c r="D329" s="56"/>
      <c r="E329" s="25" t="s">
        <v>74</v>
      </c>
      <c r="F329" s="22"/>
      <c r="G329" s="23"/>
      <c r="H329" s="86"/>
      <c r="I329" s="75">
        <f t="shared" si="22"/>
        <v>0</v>
      </c>
    </row>
    <row r="330" spans="1:9" x14ac:dyDescent="0.2">
      <c r="A330" s="22"/>
      <c r="B330" s="22"/>
      <c r="C330" s="84">
        <v>1</v>
      </c>
      <c r="D330" s="85"/>
      <c r="E330" s="25" t="s">
        <v>74</v>
      </c>
      <c r="F330" s="24">
        <v>1</v>
      </c>
      <c r="G330" s="23"/>
      <c r="H330" s="86"/>
      <c r="I330" s="75"/>
    </row>
    <row r="331" spans="1:9" x14ac:dyDescent="0.2">
      <c r="A331" s="34"/>
      <c r="B331" s="34"/>
      <c r="C331" s="82"/>
      <c r="D331" s="83"/>
      <c r="E331" s="34"/>
      <c r="F331" s="25" t="s">
        <v>15</v>
      </c>
      <c r="G331" s="26">
        <v>1</v>
      </c>
      <c r="H331" s="86"/>
      <c r="I331" s="75"/>
    </row>
    <row r="332" spans="1:9" ht="21" x14ac:dyDescent="0.2">
      <c r="A332" s="31" t="s">
        <v>352</v>
      </c>
      <c r="B332" s="29" t="s">
        <v>353</v>
      </c>
      <c r="C332" s="55" t="s">
        <v>354</v>
      </c>
      <c r="D332" s="56"/>
      <c r="E332" s="25" t="s">
        <v>74</v>
      </c>
      <c r="F332" s="22"/>
      <c r="G332" s="23"/>
      <c r="H332" s="86"/>
      <c r="I332" s="75">
        <f t="shared" si="22"/>
        <v>0</v>
      </c>
    </row>
    <row r="333" spans="1:9" x14ac:dyDescent="0.2">
      <c r="A333" s="22"/>
      <c r="B333" s="22"/>
      <c r="C333" s="84">
        <v>1</v>
      </c>
      <c r="D333" s="85"/>
      <c r="E333" s="25" t="s">
        <v>74</v>
      </c>
      <c r="F333" s="24">
        <v>1</v>
      </c>
      <c r="G333" s="23"/>
      <c r="H333" s="86"/>
      <c r="I333" s="75"/>
    </row>
    <row r="334" spans="1:9" x14ac:dyDescent="0.2">
      <c r="A334" s="34"/>
      <c r="B334" s="34"/>
      <c r="C334" s="82"/>
      <c r="D334" s="83"/>
      <c r="E334" s="34"/>
      <c r="F334" s="25" t="s">
        <v>15</v>
      </c>
      <c r="G334" s="26">
        <v>1</v>
      </c>
      <c r="H334" s="86"/>
      <c r="I334" s="75"/>
    </row>
    <row r="335" spans="1:9" ht="31.5" x14ac:dyDescent="0.2">
      <c r="A335" s="31" t="s">
        <v>355</v>
      </c>
      <c r="B335" s="29" t="s">
        <v>290</v>
      </c>
      <c r="C335" s="55" t="s">
        <v>291</v>
      </c>
      <c r="D335" s="56"/>
      <c r="E335" s="25" t="s">
        <v>74</v>
      </c>
      <c r="F335" s="27"/>
      <c r="G335" s="28"/>
      <c r="H335" s="86"/>
      <c r="I335" s="75">
        <f t="shared" si="22"/>
        <v>0</v>
      </c>
    </row>
    <row r="336" spans="1:9" x14ac:dyDescent="0.2">
      <c r="A336" s="22"/>
      <c r="B336" s="22"/>
      <c r="C336" s="84">
        <v>2</v>
      </c>
      <c r="D336" s="85"/>
      <c r="E336" s="25" t="s">
        <v>74</v>
      </c>
      <c r="F336" s="24">
        <v>2</v>
      </c>
      <c r="G336" s="23"/>
      <c r="H336" s="86"/>
      <c r="I336" s="75"/>
    </row>
    <row r="337" spans="1:9" x14ac:dyDescent="0.2">
      <c r="A337" s="34"/>
      <c r="B337" s="34"/>
      <c r="C337" s="82"/>
      <c r="D337" s="83"/>
      <c r="E337" s="34"/>
      <c r="F337" s="25" t="s">
        <v>15</v>
      </c>
      <c r="G337" s="26">
        <v>2</v>
      </c>
      <c r="H337" s="86"/>
      <c r="I337" s="75"/>
    </row>
    <row r="338" spans="1:9" x14ac:dyDescent="0.2">
      <c r="A338" s="31" t="s">
        <v>356</v>
      </c>
      <c r="B338" s="33" t="s">
        <v>33</v>
      </c>
      <c r="C338" s="55" t="s">
        <v>357</v>
      </c>
      <c r="D338" s="56"/>
      <c r="E338" s="25" t="s">
        <v>111</v>
      </c>
      <c r="F338" s="27"/>
      <c r="G338" s="28"/>
      <c r="H338" s="86"/>
      <c r="I338" s="75">
        <f t="shared" si="22"/>
        <v>0</v>
      </c>
    </row>
    <row r="339" spans="1:9" x14ac:dyDescent="0.2">
      <c r="A339" s="22"/>
      <c r="B339" s="22"/>
      <c r="C339" s="84">
        <v>2</v>
      </c>
      <c r="D339" s="85"/>
      <c r="E339" s="25" t="s">
        <v>111</v>
      </c>
      <c r="F339" s="24">
        <v>2</v>
      </c>
      <c r="G339" s="23"/>
      <c r="H339" s="86"/>
      <c r="I339" s="75"/>
    </row>
    <row r="340" spans="1:9" x14ac:dyDescent="0.2">
      <c r="A340" s="34"/>
      <c r="B340" s="34"/>
      <c r="C340" s="82"/>
      <c r="D340" s="83"/>
      <c r="E340" s="34"/>
      <c r="F340" s="25" t="s">
        <v>15</v>
      </c>
      <c r="G340" s="26">
        <v>2</v>
      </c>
      <c r="H340" s="86"/>
      <c r="I340" s="75"/>
    </row>
    <row r="341" spans="1:9" ht="21" x14ac:dyDescent="0.2">
      <c r="A341" s="31" t="s">
        <v>358</v>
      </c>
      <c r="B341" s="29" t="s">
        <v>359</v>
      </c>
      <c r="C341" s="55" t="s">
        <v>360</v>
      </c>
      <c r="D341" s="56"/>
      <c r="E341" s="25" t="s">
        <v>74</v>
      </c>
      <c r="F341" s="22"/>
      <c r="G341" s="23"/>
      <c r="H341" s="86"/>
      <c r="I341" s="75">
        <f t="shared" si="22"/>
        <v>0</v>
      </c>
    </row>
    <row r="342" spans="1:9" x14ac:dyDescent="0.2">
      <c r="A342" s="22"/>
      <c r="B342" s="22"/>
      <c r="C342" s="84">
        <v>6</v>
      </c>
      <c r="D342" s="85"/>
      <c r="E342" s="25" t="s">
        <v>74</v>
      </c>
      <c r="F342" s="24">
        <v>6</v>
      </c>
      <c r="G342" s="23"/>
      <c r="H342" s="86"/>
      <c r="I342" s="75"/>
    </row>
    <row r="343" spans="1:9" x14ac:dyDescent="0.2">
      <c r="A343" s="34"/>
      <c r="B343" s="34"/>
      <c r="C343" s="82"/>
      <c r="D343" s="83"/>
      <c r="E343" s="34"/>
      <c r="F343" s="25" t="s">
        <v>15</v>
      </c>
      <c r="G343" s="26">
        <v>6</v>
      </c>
      <c r="H343" s="86"/>
      <c r="I343" s="75"/>
    </row>
    <row r="344" spans="1:9" ht="21" x14ac:dyDescent="0.2">
      <c r="A344" s="31" t="s">
        <v>361</v>
      </c>
      <c r="B344" s="29" t="s">
        <v>362</v>
      </c>
      <c r="C344" s="55" t="s">
        <v>363</v>
      </c>
      <c r="D344" s="56"/>
      <c r="E344" s="25" t="s">
        <v>74</v>
      </c>
      <c r="F344" s="22"/>
      <c r="G344" s="23"/>
      <c r="H344" s="86"/>
      <c r="I344" s="75">
        <f t="shared" si="22"/>
        <v>0</v>
      </c>
    </row>
    <row r="345" spans="1:9" x14ac:dyDescent="0.2">
      <c r="A345" s="22"/>
      <c r="B345" s="22"/>
      <c r="C345" s="84">
        <v>6</v>
      </c>
      <c r="D345" s="85"/>
      <c r="E345" s="25" t="s">
        <v>74</v>
      </c>
      <c r="F345" s="24">
        <v>6</v>
      </c>
      <c r="G345" s="23"/>
      <c r="H345" s="86"/>
      <c r="I345" s="75"/>
    </row>
    <row r="346" spans="1:9" x14ac:dyDescent="0.2">
      <c r="A346" s="34"/>
      <c r="B346" s="34"/>
      <c r="C346" s="82"/>
      <c r="D346" s="83"/>
      <c r="E346" s="34"/>
      <c r="F346" s="25" t="s">
        <v>15</v>
      </c>
      <c r="G346" s="26">
        <v>6</v>
      </c>
      <c r="H346" s="86"/>
      <c r="I346" s="75"/>
    </row>
    <row r="347" spans="1:9" ht="21" x14ac:dyDescent="0.2">
      <c r="A347" s="31" t="s">
        <v>364</v>
      </c>
      <c r="B347" s="21" t="s">
        <v>365</v>
      </c>
      <c r="C347" s="55" t="s">
        <v>366</v>
      </c>
      <c r="D347" s="56"/>
      <c r="E347" s="25" t="s">
        <v>268</v>
      </c>
      <c r="F347" s="22"/>
      <c r="G347" s="23"/>
      <c r="H347" s="86"/>
      <c r="I347" s="75">
        <f t="shared" si="22"/>
        <v>0</v>
      </c>
    </row>
    <row r="348" spans="1:9" x14ac:dyDescent="0.2">
      <c r="A348" s="22"/>
      <c r="B348" s="22"/>
      <c r="C348" s="84">
        <v>1</v>
      </c>
      <c r="D348" s="85"/>
      <c r="E348" s="25" t="s">
        <v>268</v>
      </c>
      <c r="F348" s="24">
        <v>1</v>
      </c>
      <c r="G348" s="23"/>
      <c r="H348" s="86"/>
      <c r="I348" s="75"/>
    </row>
    <row r="349" spans="1:9" x14ac:dyDescent="0.2">
      <c r="A349" s="34"/>
      <c r="B349" s="34"/>
      <c r="C349" s="82"/>
      <c r="D349" s="83"/>
      <c r="E349" s="34"/>
      <c r="F349" s="25" t="s">
        <v>15</v>
      </c>
      <c r="G349" s="26">
        <v>1</v>
      </c>
      <c r="H349" s="86"/>
      <c r="I349" s="75"/>
    </row>
    <row r="350" spans="1:9" ht="21" x14ac:dyDescent="0.2">
      <c r="A350" s="30" t="s">
        <v>367</v>
      </c>
      <c r="B350" s="21" t="s">
        <v>368</v>
      </c>
      <c r="C350" s="55" t="s">
        <v>369</v>
      </c>
      <c r="D350" s="56"/>
      <c r="E350" s="25" t="s">
        <v>74</v>
      </c>
      <c r="F350" s="22"/>
      <c r="G350" s="23"/>
      <c r="H350" s="86"/>
      <c r="I350" s="75">
        <f t="shared" si="22"/>
        <v>0</v>
      </c>
    </row>
    <row r="351" spans="1:9" x14ac:dyDescent="0.2">
      <c r="A351" s="22"/>
      <c r="B351" s="22"/>
      <c r="C351" s="84">
        <v>1</v>
      </c>
      <c r="D351" s="85"/>
      <c r="E351" s="25" t="s">
        <v>74</v>
      </c>
      <c r="F351" s="24">
        <v>1</v>
      </c>
      <c r="G351" s="23"/>
      <c r="H351" s="86"/>
      <c r="I351" s="75"/>
    </row>
    <row r="352" spans="1:9" x14ac:dyDescent="0.2">
      <c r="A352" s="34"/>
      <c r="B352" s="34"/>
      <c r="C352" s="82"/>
      <c r="D352" s="83"/>
      <c r="E352" s="34"/>
      <c r="F352" s="25" t="s">
        <v>15</v>
      </c>
      <c r="G352" s="26">
        <v>1</v>
      </c>
      <c r="H352" s="86"/>
      <c r="I352" s="75"/>
    </row>
    <row r="353" spans="1:9" ht="21" x14ac:dyDescent="0.2">
      <c r="A353" s="31" t="s">
        <v>370</v>
      </c>
      <c r="B353" s="21" t="s">
        <v>371</v>
      </c>
      <c r="C353" s="55" t="s">
        <v>372</v>
      </c>
      <c r="D353" s="56"/>
      <c r="E353" s="35" t="s">
        <v>102</v>
      </c>
      <c r="F353" s="22"/>
      <c r="G353" s="23"/>
      <c r="H353" s="86"/>
      <c r="I353" s="75">
        <f t="shared" si="22"/>
        <v>0</v>
      </c>
    </row>
    <row r="354" spans="1:9" ht="21" x14ac:dyDescent="0.2">
      <c r="A354" s="27"/>
      <c r="B354" s="27"/>
      <c r="C354" s="76" t="s">
        <v>373</v>
      </c>
      <c r="D354" s="77"/>
      <c r="E354" s="27" t="s">
        <v>374</v>
      </c>
      <c r="F354" s="30" t="s">
        <v>375</v>
      </c>
      <c r="G354" s="28"/>
      <c r="H354" s="86"/>
      <c r="I354" s="75"/>
    </row>
    <row r="355" spans="1:9" x14ac:dyDescent="0.2">
      <c r="A355" s="34"/>
      <c r="B355" s="34"/>
      <c r="C355" s="55" t="s">
        <v>376</v>
      </c>
      <c r="D355" s="56"/>
      <c r="E355" s="34"/>
      <c r="F355" s="25" t="s">
        <v>15</v>
      </c>
      <c r="G355" s="26">
        <v>7.5</v>
      </c>
      <c r="H355" s="86"/>
      <c r="I355" s="75"/>
    </row>
    <row r="356" spans="1:9" x14ac:dyDescent="0.2">
      <c r="A356" s="34"/>
      <c r="B356" s="34"/>
      <c r="C356" s="55" t="s">
        <v>377</v>
      </c>
      <c r="D356" s="56"/>
      <c r="E356" s="34"/>
      <c r="F356" s="25" t="s">
        <v>15</v>
      </c>
      <c r="G356" s="26">
        <v>1</v>
      </c>
      <c r="H356" s="42"/>
      <c r="I356" s="10">
        <f>ROUND(G356*H356,2)</f>
        <v>0</v>
      </c>
    </row>
    <row r="357" spans="1:9" x14ac:dyDescent="0.2">
      <c r="A357" s="20" t="s">
        <v>378</v>
      </c>
      <c r="B357" s="18" t="s">
        <v>379</v>
      </c>
      <c r="C357" s="52" t="s">
        <v>380</v>
      </c>
      <c r="D357" s="53"/>
      <c r="E357" s="53"/>
      <c r="F357" s="53"/>
      <c r="G357" s="53"/>
      <c r="H357" s="32"/>
      <c r="I357" s="10">
        <f>SUM(I358:I396)</f>
        <v>0</v>
      </c>
    </row>
    <row r="358" spans="1:9" ht="21" x14ac:dyDescent="0.2">
      <c r="A358" s="31" t="s">
        <v>381</v>
      </c>
      <c r="B358" s="21" t="s">
        <v>382</v>
      </c>
      <c r="C358" s="55" t="s">
        <v>383</v>
      </c>
      <c r="D358" s="56"/>
      <c r="E358" s="25" t="s">
        <v>74</v>
      </c>
      <c r="F358" s="22"/>
      <c r="G358" s="23"/>
      <c r="H358" s="86"/>
      <c r="I358" s="75">
        <f t="shared" ref="I358:I391" si="23">ROUND(G360*H358,2)</f>
        <v>0</v>
      </c>
    </row>
    <row r="359" spans="1:9" x14ac:dyDescent="0.2">
      <c r="A359" s="22"/>
      <c r="B359" s="22"/>
      <c r="C359" s="84">
        <v>1</v>
      </c>
      <c r="D359" s="85"/>
      <c r="E359" s="25" t="s">
        <v>74</v>
      </c>
      <c r="F359" s="24">
        <v>1</v>
      </c>
      <c r="G359" s="23"/>
      <c r="H359" s="86"/>
      <c r="I359" s="75"/>
    </row>
    <row r="360" spans="1:9" x14ac:dyDescent="0.2">
      <c r="A360" s="34"/>
      <c r="B360" s="34"/>
      <c r="C360" s="82"/>
      <c r="D360" s="83"/>
      <c r="E360" s="34"/>
      <c r="F360" s="25" t="s">
        <v>15</v>
      </c>
      <c r="G360" s="26">
        <v>1</v>
      </c>
      <c r="H360" s="86"/>
      <c r="I360" s="75"/>
    </row>
    <row r="361" spans="1:9" ht="21" x14ac:dyDescent="0.2">
      <c r="A361" s="31" t="s">
        <v>384</v>
      </c>
      <c r="B361" s="21" t="s">
        <v>385</v>
      </c>
      <c r="C361" s="55" t="s">
        <v>386</v>
      </c>
      <c r="D361" s="56"/>
      <c r="E361" s="25" t="s">
        <v>74</v>
      </c>
      <c r="F361" s="22"/>
      <c r="G361" s="23"/>
      <c r="H361" s="86"/>
      <c r="I361" s="75">
        <f t="shared" si="23"/>
        <v>0</v>
      </c>
    </row>
    <row r="362" spans="1:9" x14ac:dyDescent="0.2">
      <c r="A362" s="22"/>
      <c r="B362" s="22"/>
      <c r="C362" s="84">
        <v>3</v>
      </c>
      <c r="D362" s="85"/>
      <c r="E362" s="25" t="s">
        <v>74</v>
      </c>
      <c r="F362" s="24">
        <v>3</v>
      </c>
      <c r="G362" s="23"/>
      <c r="H362" s="86"/>
      <c r="I362" s="75"/>
    </row>
    <row r="363" spans="1:9" x14ac:dyDescent="0.2">
      <c r="A363" s="34"/>
      <c r="B363" s="34"/>
      <c r="C363" s="82"/>
      <c r="D363" s="83"/>
      <c r="E363" s="34"/>
      <c r="F363" s="25" t="s">
        <v>15</v>
      </c>
      <c r="G363" s="26">
        <v>3</v>
      </c>
      <c r="H363" s="86"/>
      <c r="I363" s="75"/>
    </row>
    <row r="364" spans="1:9" ht="21" x14ac:dyDescent="0.2">
      <c r="A364" s="31" t="s">
        <v>387</v>
      </c>
      <c r="B364" s="29" t="s">
        <v>388</v>
      </c>
      <c r="C364" s="55" t="s">
        <v>389</v>
      </c>
      <c r="D364" s="56"/>
      <c r="E364" s="25" t="s">
        <v>14</v>
      </c>
      <c r="F364" s="22"/>
      <c r="G364" s="23"/>
      <c r="H364" s="86"/>
      <c r="I364" s="75">
        <f t="shared" si="23"/>
        <v>0</v>
      </c>
    </row>
    <row r="365" spans="1:9" x14ac:dyDescent="0.2">
      <c r="A365" s="22"/>
      <c r="B365" s="22"/>
      <c r="C365" s="84">
        <v>4</v>
      </c>
      <c r="D365" s="85"/>
      <c r="E365" s="25" t="s">
        <v>14</v>
      </c>
      <c r="F365" s="24">
        <v>4</v>
      </c>
      <c r="G365" s="23"/>
      <c r="H365" s="86"/>
      <c r="I365" s="75"/>
    </row>
    <row r="366" spans="1:9" x14ac:dyDescent="0.2">
      <c r="A366" s="34"/>
      <c r="B366" s="34"/>
      <c r="C366" s="82"/>
      <c r="D366" s="83"/>
      <c r="E366" s="34"/>
      <c r="F366" s="25" t="s">
        <v>15</v>
      </c>
      <c r="G366" s="26">
        <v>4</v>
      </c>
      <c r="H366" s="86"/>
      <c r="I366" s="75"/>
    </row>
    <row r="367" spans="1:9" ht="31.5" x14ac:dyDescent="0.2">
      <c r="A367" s="31" t="s">
        <v>390</v>
      </c>
      <c r="B367" s="29" t="s">
        <v>391</v>
      </c>
      <c r="C367" s="55" t="s">
        <v>392</v>
      </c>
      <c r="D367" s="56"/>
      <c r="E367" s="25" t="s">
        <v>74</v>
      </c>
      <c r="F367" s="27"/>
      <c r="G367" s="28"/>
      <c r="H367" s="86"/>
      <c r="I367" s="75">
        <f t="shared" si="23"/>
        <v>0</v>
      </c>
    </row>
    <row r="368" spans="1:9" x14ac:dyDescent="0.2">
      <c r="A368" s="22"/>
      <c r="B368" s="22"/>
      <c r="C368" s="84">
        <v>2</v>
      </c>
      <c r="D368" s="85"/>
      <c r="E368" s="25" t="s">
        <v>74</v>
      </c>
      <c r="F368" s="24">
        <v>2</v>
      </c>
      <c r="G368" s="23"/>
      <c r="H368" s="86"/>
      <c r="I368" s="75"/>
    </row>
    <row r="369" spans="1:9" x14ac:dyDescent="0.2">
      <c r="A369" s="34"/>
      <c r="B369" s="34"/>
      <c r="C369" s="82"/>
      <c r="D369" s="83"/>
      <c r="E369" s="34"/>
      <c r="F369" s="25" t="s">
        <v>15</v>
      </c>
      <c r="G369" s="26">
        <v>2</v>
      </c>
      <c r="H369" s="86"/>
      <c r="I369" s="75"/>
    </row>
    <row r="370" spans="1:9" ht="31.5" x14ac:dyDescent="0.2">
      <c r="A370" s="31" t="s">
        <v>393</v>
      </c>
      <c r="B370" s="29" t="s">
        <v>394</v>
      </c>
      <c r="C370" s="55" t="s">
        <v>395</v>
      </c>
      <c r="D370" s="56"/>
      <c r="E370" s="25" t="s">
        <v>74</v>
      </c>
      <c r="F370" s="27"/>
      <c r="G370" s="28"/>
      <c r="H370" s="86"/>
      <c r="I370" s="75">
        <f t="shared" si="23"/>
        <v>0</v>
      </c>
    </row>
    <row r="371" spans="1:9" x14ac:dyDescent="0.2">
      <c r="A371" s="22"/>
      <c r="B371" s="22"/>
      <c r="C371" s="84">
        <v>2</v>
      </c>
      <c r="D371" s="85"/>
      <c r="E371" s="25" t="s">
        <v>74</v>
      </c>
      <c r="F371" s="24">
        <v>2</v>
      </c>
      <c r="G371" s="23"/>
      <c r="H371" s="86"/>
      <c r="I371" s="75"/>
    </row>
    <row r="372" spans="1:9" x14ac:dyDescent="0.2">
      <c r="A372" s="34"/>
      <c r="B372" s="34"/>
      <c r="C372" s="82"/>
      <c r="D372" s="83"/>
      <c r="E372" s="34"/>
      <c r="F372" s="25" t="s">
        <v>15</v>
      </c>
      <c r="G372" s="26">
        <v>2</v>
      </c>
      <c r="H372" s="86"/>
      <c r="I372" s="75"/>
    </row>
    <row r="373" spans="1:9" ht="31.5" x14ac:dyDescent="0.2">
      <c r="A373" s="31" t="s">
        <v>396</v>
      </c>
      <c r="B373" s="29" t="s">
        <v>394</v>
      </c>
      <c r="C373" s="55" t="s">
        <v>397</v>
      </c>
      <c r="D373" s="56"/>
      <c r="E373" s="25" t="s">
        <v>74</v>
      </c>
      <c r="F373" s="27"/>
      <c r="G373" s="28"/>
      <c r="H373" s="86"/>
      <c r="I373" s="75">
        <f t="shared" si="23"/>
        <v>0</v>
      </c>
    </row>
    <row r="374" spans="1:9" x14ac:dyDescent="0.2">
      <c r="A374" s="22"/>
      <c r="B374" s="22"/>
      <c r="C374" s="84">
        <v>3</v>
      </c>
      <c r="D374" s="85"/>
      <c r="E374" s="25" t="s">
        <v>74</v>
      </c>
      <c r="F374" s="24">
        <v>3</v>
      </c>
      <c r="G374" s="23"/>
      <c r="H374" s="86"/>
      <c r="I374" s="75"/>
    </row>
    <row r="375" spans="1:9" x14ac:dyDescent="0.2">
      <c r="A375" s="34"/>
      <c r="B375" s="34"/>
      <c r="C375" s="82"/>
      <c r="D375" s="83"/>
      <c r="E375" s="34"/>
      <c r="F375" s="25" t="s">
        <v>15</v>
      </c>
      <c r="G375" s="26">
        <v>3</v>
      </c>
      <c r="H375" s="86"/>
      <c r="I375" s="75"/>
    </row>
    <row r="376" spans="1:9" ht="31.5" x14ac:dyDescent="0.2">
      <c r="A376" s="31" t="s">
        <v>398</v>
      </c>
      <c r="B376" s="29" t="s">
        <v>394</v>
      </c>
      <c r="C376" s="55" t="s">
        <v>399</v>
      </c>
      <c r="D376" s="56"/>
      <c r="E376" s="25" t="s">
        <v>74</v>
      </c>
      <c r="F376" s="27"/>
      <c r="G376" s="28"/>
      <c r="H376" s="86"/>
      <c r="I376" s="75">
        <f t="shared" si="23"/>
        <v>0</v>
      </c>
    </row>
    <row r="377" spans="1:9" x14ac:dyDescent="0.2">
      <c r="A377" s="22"/>
      <c r="B377" s="22"/>
      <c r="C377" s="84">
        <v>1</v>
      </c>
      <c r="D377" s="85"/>
      <c r="E377" s="25" t="s">
        <v>74</v>
      </c>
      <c r="F377" s="24">
        <v>1</v>
      </c>
      <c r="G377" s="23"/>
      <c r="H377" s="86"/>
      <c r="I377" s="75"/>
    </row>
    <row r="378" spans="1:9" x14ac:dyDescent="0.2">
      <c r="A378" s="34"/>
      <c r="B378" s="34"/>
      <c r="C378" s="82"/>
      <c r="D378" s="83"/>
      <c r="E378" s="34"/>
      <c r="F378" s="25" t="s">
        <v>15</v>
      </c>
      <c r="G378" s="26">
        <v>1</v>
      </c>
      <c r="H378" s="86"/>
      <c r="I378" s="75"/>
    </row>
    <row r="379" spans="1:9" ht="31.5" x14ac:dyDescent="0.2">
      <c r="A379" s="31" t="s">
        <v>400</v>
      </c>
      <c r="B379" s="29" t="s">
        <v>394</v>
      </c>
      <c r="C379" s="55" t="s">
        <v>401</v>
      </c>
      <c r="D379" s="56"/>
      <c r="E379" s="25" t="s">
        <v>74</v>
      </c>
      <c r="F379" s="27"/>
      <c r="G379" s="28"/>
      <c r="H379" s="86"/>
      <c r="I379" s="75">
        <f t="shared" si="23"/>
        <v>0</v>
      </c>
    </row>
    <row r="380" spans="1:9" x14ac:dyDescent="0.2">
      <c r="A380" s="22"/>
      <c r="B380" s="22"/>
      <c r="C380" s="84">
        <v>1</v>
      </c>
      <c r="D380" s="85"/>
      <c r="E380" s="25" t="s">
        <v>74</v>
      </c>
      <c r="F380" s="24">
        <v>1</v>
      </c>
      <c r="G380" s="23"/>
      <c r="H380" s="86"/>
      <c r="I380" s="75"/>
    </row>
    <row r="381" spans="1:9" x14ac:dyDescent="0.2">
      <c r="A381" s="34"/>
      <c r="B381" s="34"/>
      <c r="C381" s="82"/>
      <c r="D381" s="83"/>
      <c r="E381" s="34"/>
      <c r="F381" s="25" t="s">
        <v>15</v>
      </c>
      <c r="G381" s="26">
        <v>1</v>
      </c>
      <c r="H381" s="86"/>
      <c r="I381" s="75"/>
    </row>
    <row r="382" spans="1:9" ht="21" x14ac:dyDescent="0.2">
      <c r="A382" s="31" t="s">
        <v>402</v>
      </c>
      <c r="B382" s="21" t="s">
        <v>403</v>
      </c>
      <c r="C382" s="55" t="s">
        <v>404</v>
      </c>
      <c r="D382" s="56"/>
      <c r="E382" s="35" t="s">
        <v>102</v>
      </c>
      <c r="F382" s="22"/>
      <c r="G382" s="23"/>
      <c r="H382" s="86"/>
      <c r="I382" s="75">
        <f t="shared" si="23"/>
        <v>0</v>
      </c>
    </row>
    <row r="383" spans="1:9" x14ac:dyDescent="0.2">
      <c r="A383" s="22"/>
      <c r="B383" s="22"/>
      <c r="C383" s="78">
        <v>65.2</v>
      </c>
      <c r="D383" s="79"/>
      <c r="E383" s="35" t="s">
        <v>102</v>
      </c>
      <c r="F383" s="24">
        <v>65.2</v>
      </c>
      <c r="G383" s="23"/>
      <c r="H383" s="86"/>
      <c r="I383" s="75"/>
    </row>
    <row r="384" spans="1:9" x14ac:dyDescent="0.2">
      <c r="A384" s="34"/>
      <c r="B384" s="34"/>
      <c r="C384" s="82"/>
      <c r="D384" s="83"/>
      <c r="E384" s="34"/>
      <c r="F384" s="25" t="s">
        <v>15</v>
      </c>
      <c r="G384" s="26">
        <v>65.2</v>
      </c>
      <c r="H384" s="86"/>
      <c r="I384" s="75"/>
    </row>
    <row r="385" spans="1:9" ht="21" x14ac:dyDescent="0.2">
      <c r="A385" s="31" t="s">
        <v>405</v>
      </c>
      <c r="B385" s="21" t="s">
        <v>403</v>
      </c>
      <c r="C385" s="55" t="s">
        <v>406</v>
      </c>
      <c r="D385" s="56"/>
      <c r="E385" s="35" t="s">
        <v>102</v>
      </c>
      <c r="F385" s="22"/>
      <c r="G385" s="23"/>
      <c r="H385" s="86"/>
      <c r="I385" s="75">
        <f t="shared" si="23"/>
        <v>0</v>
      </c>
    </row>
    <row r="386" spans="1:9" x14ac:dyDescent="0.2">
      <c r="A386" s="22"/>
      <c r="B386" s="22"/>
      <c r="C386" s="78">
        <v>53.8</v>
      </c>
      <c r="D386" s="79"/>
      <c r="E386" s="35" t="s">
        <v>102</v>
      </c>
      <c r="F386" s="24">
        <v>53.8</v>
      </c>
      <c r="G386" s="23"/>
      <c r="H386" s="86"/>
      <c r="I386" s="75"/>
    </row>
    <row r="387" spans="1:9" x14ac:dyDescent="0.2">
      <c r="A387" s="34"/>
      <c r="B387" s="34"/>
      <c r="C387" s="82"/>
      <c r="D387" s="83"/>
      <c r="E387" s="34"/>
      <c r="F387" s="25" t="s">
        <v>15</v>
      </c>
      <c r="G387" s="26">
        <v>53.8</v>
      </c>
      <c r="H387" s="86"/>
      <c r="I387" s="75"/>
    </row>
    <row r="388" spans="1:9" ht="21" x14ac:dyDescent="0.2">
      <c r="A388" s="31" t="s">
        <v>407</v>
      </c>
      <c r="B388" s="21" t="s">
        <v>403</v>
      </c>
      <c r="C388" s="55" t="s">
        <v>408</v>
      </c>
      <c r="D388" s="56"/>
      <c r="E388" s="35" t="s">
        <v>102</v>
      </c>
      <c r="F388" s="22"/>
      <c r="G388" s="23"/>
      <c r="H388" s="86"/>
      <c r="I388" s="75">
        <f t="shared" si="23"/>
        <v>0</v>
      </c>
    </row>
    <row r="389" spans="1:9" x14ac:dyDescent="0.2">
      <c r="A389" s="22"/>
      <c r="B389" s="22"/>
      <c r="C389" s="84">
        <v>12</v>
      </c>
      <c r="D389" s="85"/>
      <c r="E389" s="35" t="s">
        <v>102</v>
      </c>
      <c r="F389" s="24">
        <v>12</v>
      </c>
      <c r="G389" s="23"/>
      <c r="H389" s="86"/>
      <c r="I389" s="75"/>
    </row>
    <row r="390" spans="1:9" x14ac:dyDescent="0.2">
      <c r="A390" s="34"/>
      <c r="B390" s="34"/>
      <c r="C390" s="82"/>
      <c r="D390" s="83"/>
      <c r="E390" s="34"/>
      <c r="F390" s="25" t="s">
        <v>15</v>
      </c>
      <c r="G390" s="26">
        <v>12</v>
      </c>
      <c r="H390" s="86"/>
      <c r="I390" s="75"/>
    </row>
    <row r="391" spans="1:9" ht="21" x14ac:dyDescent="0.2">
      <c r="A391" s="31" t="s">
        <v>409</v>
      </c>
      <c r="B391" s="21" t="s">
        <v>410</v>
      </c>
      <c r="C391" s="55" t="s">
        <v>411</v>
      </c>
      <c r="D391" s="56"/>
      <c r="E391" s="35" t="s">
        <v>102</v>
      </c>
      <c r="F391" s="27"/>
      <c r="G391" s="28"/>
      <c r="H391" s="86"/>
      <c r="I391" s="75">
        <f t="shared" si="23"/>
        <v>0</v>
      </c>
    </row>
    <row r="392" spans="1:9" x14ac:dyDescent="0.2">
      <c r="A392" s="22"/>
      <c r="B392" s="22"/>
      <c r="C392" s="84">
        <v>12</v>
      </c>
      <c r="D392" s="85"/>
      <c r="E392" s="35" t="s">
        <v>102</v>
      </c>
      <c r="F392" s="24">
        <v>12</v>
      </c>
      <c r="G392" s="23"/>
      <c r="H392" s="86"/>
      <c r="I392" s="75"/>
    </row>
    <row r="393" spans="1:9" x14ac:dyDescent="0.2">
      <c r="A393" s="34"/>
      <c r="B393" s="34"/>
      <c r="C393" s="82"/>
      <c r="D393" s="83"/>
      <c r="E393" s="34"/>
      <c r="F393" s="25" t="s">
        <v>15</v>
      </c>
      <c r="G393" s="26">
        <v>12</v>
      </c>
      <c r="H393" s="86"/>
      <c r="I393" s="75"/>
    </row>
    <row r="394" spans="1:9" x14ac:dyDescent="0.2">
      <c r="A394" s="31" t="s">
        <v>412</v>
      </c>
      <c r="B394" s="33" t="s">
        <v>33</v>
      </c>
      <c r="C394" s="55" t="s">
        <v>413</v>
      </c>
      <c r="D394" s="56"/>
      <c r="E394" s="25" t="s">
        <v>111</v>
      </c>
      <c r="F394" s="27"/>
      <c r="G394" s="28"/>
      <c r="H394" s="86"/>
      <c r="I394" s="75">
        <f t="shared" ref="I394" si="24">ROUND(G396*H394,2)</f>
        <v>0</v>
      </c>
    </row>
    <row r="395" spans="1:9" x14ac:dyDescent="0.2">
      <c r="A395" s="22"/>
      <c r="B395" s="22"/>
      <c r="C395" s="84">
        <v>1</v>
      </c>
      <c r="D395" s="85"/>
      <c r="E395" s="25" t="s">
        <v>111</v>
      </c>
      <c r="F395" s="24">
        <v>1</v>
      </c>
      <c r="G395" s="23"/>
      <c r="H395" s="86"/>
      <c r="I395" s="75"/>
    </row>
    <row r="396" spans="1:9" x14ac:dyDescent="0.2">
      <c r="A396" s="34"/>
      <c r="B396" s="34"/>
      <c r="C396" s="82"/>
      <c r="D396" s="83"/>
      <c r="E396" s="34"/>
      <c r="F396" s="25" t="s">
        <v>15</v>
      </c>
      <c r="G396" s="26">
        <v>1</v>
      </c>
      <c r="H396" s="86"/>
      <c r="I396" s="75"/>
    </row>
    <row r="397" spans="1:9" ht="31.5" x14ac:dyDescent="0.2">
      <c r="A397" s="20" t="s">
        <v>414</v>
      </c>
      <c r="B397" s="29" t="s">
        <v>415</v>
      </c>
      <c r="C397" s="52" t="s">
        <v>416</v>
      </c>
      <c r="D397" s="53"/>
      <c r="E397" s="53"/>
      <c r="F397" s="53"/>
      <c r="G397" s="53"/>
      <c r="H397" s="32"/>
      <c r="I397" s="10">
        <f>I398+I408+I427+I458+I510+I556+I599+I639</f>
        <v>0</v>
      </c>
    </row>
    <row r="398" spans="1:9" x14ac:dyDescent="0.2">
      <c r="A398" s="20" t="s">
        <v>417</v>
      </c>
      <c r="B398" s="22"/>
      <c r="C398" s="52" t="s">
        <v>418</v>
      </c>
      <c r="D398" s="53"/>
      <c r="E398" s="53"/>
      <c r="F398" s="53"/>
      <c r="G398" s="53"/>
      <c r="H398" s="32"/>
      <c r="I398" s="10">
        <f>SUM(I399:I407)</f>
        <v>0</v>
      </c>
    </row>
    <row r="399" spans="1:9" ht="21" x14ac:dyDescent="0.2">
      <c r="A399" s="30" t="s">
        <v>419</v>
      </c>
      <c r="B399" s="29" t="s">
        <v>420</v>
      </c>
      <c r="C399" s="55" t="s">
        <v>421</v>
      </c>
      <c r="D399" s="56"/>
      <c r="E399" s="25" t="s">
        <v>74</v>
      </c>
      <c r="F399" s="27"/>
      <c r="G399" s="28"/>
      <c r="H399" s="86"/>
      <c r="I399" s="75">
        <f t="shared" ref="I399:I405" si="25">ROUND(G401*H399,2)</f>
        <v>0</v>
      </c>
    </row>
    <row r="400" spans="1:9" x14ac:dyDescent="0.2">
      <c r="A400" s="22"/>
      <c r="B400" s="22"/>
      <c r="C400" s="84">
        <v>1</v>
      </c>
      <c r="D400" s="85"/>
      <c r="E400" s="25" t="s">
        <v>74</v>
      </c>
      <c r="F400" s="24">
        <v>1</v>
      </c>
      <c r="G400" s="23"/>
      <c r="H400" s="86"/>
      <c r="I400" s="75"/>
    </row>
    <row r="401" spans="1:9" x14ac:dyDescent="0.2">
      <c r="A401" s="34"/>
      <c r="B401" s="34"/>
      <c r="C401" s="82"/>
      <c r="D401" s="83"/>
      <c r="E401" s="34"/>
      <c r="F401" s="25" t="s">
        <v>15</v>
      </c>
      <c r="G401" s="26">
        <v>1</v>
      </c>
      <c r="H401" s="86"/>
      <c r="I401" s="75"/>
    </row>
    <row r="402" spans="1:9" ht="31.5" x14ac:dyDescent="0.2">
      <c r="A402" s="30" t="s">
        <v>422</v>
      </c>
      <c r="B402" s="29" t="s">
        <v>420</v>
      </c>
      <c r="C402" s="76" t="s">
        <v>423</v>
      </c>
      <c r="D402" s="77"/>
      <c r="E402" s="15" t="s">
        <v>74</v>
      </c>
      <c r="F402" s="27"/>
      <c r="G402" s="28"/>
      <c r="H402" s="86"/>
      <c r="I402" s="75">
        <f t="shared" si="25"/>
        <v>0</v>
      </c>
    </row>
    <row r="403" spans="1:9" x14ac:dyDescent="0.2">
      <c r="A403" s="22"/>
      <c r="B403" s="22"/>
      <c r="C403" s="84">
        <v>1</v>
      </c>
      <c r="D403" s="85"/>
      <c r="E403" s="15" t="s">
        <v>74</v>
      </c>
      <c r="F403" s="24">
        <v>1</v>
      </c>
      <c r="G403" s="23"/>
      <c r="H403" s="86"/>
      <c r="I403" s="75"/>
    </row>
    <row r="404" spans="1:9" x14ac:dyDescent="0.2">
      <c r="A404" s="34"/>
      <c r="B404" s="34"/>
      <c r="C404" s="82"/>
      <c r="D404" s="83"/>
      <c r="E404" s="34"/>
      <c r="F404" s="25" t="s">
        <v>15</v>
      </c>
      <c r="G404" s="26">
        <v>1</v>
      </c>
      <c r="H404" s="86"/>
      <c r="I404" s="75"/>
    </row>
    <row r="405" spans="1:9" ht="21" x14ac:dyDescent="0.2">
      <c r="A405" s="30" t="s">
        <v>424</v>
      </c>
      <c r="B405" s="29" t="s">
        <v>425</v>
      </c>
      <c r="C405" s="55" t="s">
        <v>426</v>
      </c>
      <c r="D405" s="56"/>
      <c r="E405" s="15" t="s">
        <v>74</v>
      </c>
      <c r="F405" s="27"/>
      <c r="G405" s="28"/>
      <c r="H405" s="86"/>
      <c r="I405" s="75">
        <f t="shared" si="25"/>
        <v>0</v>
      </c>
    </row>
    <row r="406" spans="1:9" x14ac:dyDescent="0.2">
      <c r="A406" s="22"/>
      <c r="B406" s="22"/>
      <c r="C406" s="84">
        <v>1</v>
      </c>
      <c r="D406" s="85"/>
      <c r="E406" s="15" t="s">
        <v>74</v>
      </c>
      <c r="F406" s="24">
        <v>1</v>
      </c>
      <c r="G406" s="23"/>
      <c r="H406" s="86"/>
      <c r="I406" s="75"/>
    </row>
    <row r="407" spans="1:9" x14ac:dyDescent="0.2">
      <c r="A407" s="34"/>
      <c r="B407" s="34"/>
      <c r="C407" s="82"/>
      <c r="D407" s="83"/>
      <c r="E407" s="34"/>
      <c r="F407" s="25" t="s">
        <v>15</v>
      </c>
      <c r="G407" s="26">
        <v>1</v>
      </c>
      <c r="H407" s="86"/>
      <c r="I407" s="75"/>
    </row>
    <row r="408" spans="1:9" x14ac:dyDescent="0.2">
      <c r="A408" s="18" t="s">
        <v>427</v>
      </c>
      <c r="B408" s="22"/>
      <c r="C408" s="52" t="s">
        <v>428</v>
      </c>
      <c r="D408" s="53"/>
      <c r="E408" s="53"/>
      <c r="F408" s="53"/>
      <c r="G408" s="53"/>
      <c r="H408" s="32"/>
      <c r="I408" s="10">
        <f>SUM(I409:I426)</f>
        <v>0</v>
      </c>
    </row>
    <row r="409" spans="1:9" ht="21" x14ac:dyDescent="0.2">
      <c r="A409" s="30" t="s">
        <v>429</v>
      </c>
      <c r="B409" s="21" t="s">
        <v>430</v>
      </c>
      <c r="C409" s="55" t="s">
        <v>431</v>
      </c>
      <c r="D409" s="56"/>
      <c r="E409" s="15" t="s">
        <v>432</v>
      </c>
      <c r="F409" s="27"/>
      <c r="G409" s="28"/>
      <c r="H409" s="86"/>
      <c r="I409" s="75">
        <f t="shared" ref="I409:I424" si="26">ROUND(G411*H409,2)</f>
        <v>0</v>
      </c>
    </row>
    <row r="410" spans="1:9" x14ac:dyDescent="0.2">
      <c r="A410" s="22"/>
      <c r="B410" s="22"/>
      <c r="C410" s="84">
        <v>8</v>
      </c>
      <c r="D410" s="85"/>
      <c r="E410" s="15" t="s">
        <v>432</v>
      </c>
      <c r="F410" s="24">
        <v>8</v>
      </c>
      <c r="G410" s="23"/>
      <c r="H410" s="86"/>
      <c r="I410" s="75"/>
    </row>
    <row r="411" spans="1:9" x14ac:dyDescent="0.2">
      <c r="A411" s="34"/>
      <c r="B411" s="34"/>
      <c r="C411" s="82"/>
      <c r="D411" s="83"/>
      <c r="E411" s="34"/>
      <c r="F411" s="25" t="s">
        <v>15</v>
      </c>
      <c r="G411" s="26">
        <v>8</v>
      </c>
      <c r="H411" s="86"/>
      <c r="I411" s="75"/>
    </row>
    <row r="412" spans="1:9" ht="21" x14ac:dyDescent="0.2">
      <c r="A412" s="30" t="s">
        <v>433</v>
      </c>
      <c r="B412" s="21" t="s">
        <v>434</v>
      </c>
      <c r="C412" s="55" t="s">
        <v>435</v>
      </c>
      <c r="D412" s="56"/>
      <c r="E412" s="15" t="s">
        <v>74</v>
      </c>
      <c r="F412" s="27"/>
      <c r="G412" s="28"/>
      <c r="H412" s="86"/>
      <c r="I412" s="75">
        <f t="shared" si="26"/>
        <v>0</v>
      </c>
    </row>
    <row r="413" spans="1:9" x14ac:dyDescent="0.2">
      <c r="A413" s="22"/>
      <c r="B413" s="22"/>
      <c r="C413" s="55" t="s">
        <v>436</v>
      </c>
      <c r="D413" s="56"/>
      <c r="E413" s="15" t="s">
        <v>74</v>
      </c>
      <c r="F413" s="24">
        <v>110</v>
      </c>
      <c r="G413" s="23"/>
      <c r="H413" s="86"/>
      <c r="I413" s="75"/>
    </row>
    <row r="414" spans="1:9" x14ac:dyDescent="0.2">
      <c r="A414" s="34"/>
      <c r="B414" s="34"/>
      <c r="C414" s="82"/>
      <c r="D414" s="83"/>
      <c r="E414" s="34"/>
      <c r="F414" s="25" t="s">
        <v>15</v>
      </c>
      <c r="G414" s="26">
        <v>110</v>
      </c>
      <c r="H414" s="86"/>
      <c r="I414" s="75"/>
    </row>
    <row r="415" spans="1:9" ht="21" x14ac:dyDescent="0.2">
      <c r="A415" s="30" t="s">
        <v>437</v>
      </c>
      <c r="B415" s="21" t="s">
        <v>438</v>
      </c>
      <c r="C415" s="55" t="s">
        <v>439</v>
      </c>
      <c r="D415" s="56"/>
      <c r="E415" s="15" t="s">
        <v>74</v>
      </c>
      <c r="F415" s="27"/>
      <c r="G415" s="28"/>
      <c r="H415" s="86"/>
      <c r="I415" s="75">
        <f t="shared" si="26"/>
        <v>0</v>
      </c>
    </row>
    <row r="416" spans="1:9" x14ac:dyDescent="0.2">
      <c r="A416" s="22"/>
      <c r="B416" s="22"/>
      <c r="C416" s="84">
        <v>55</v>
      </c>
      <c r="D416" s="85"/>
      <c r="E416" s="15" t="s">
        <v>74</v>
      </c>
      <c r="F416" s="24">
        <v>55</v>
      </c>
      <c r="G416" s="23"/>
      <c r="H416" s="86"/>
      <c r="I416" s="75"/>
    </row>
    <row r="417" spans="1:9" x14ac:dyDescent="0.2">
      <c r="A417" s="34"/>
      <c r="B417" s="34"/>
      <c r="C417" s="82"/>
      <c r="D417" s="83"/>
      <c r="E417" s="34"/>
      <c r="F417" s="25" t="s">
        <v>15</v>
      </c>
      <c r="G417" s="26">
        <v>55</v>
      </c>
      <c r="H417" s="86"/>
      <c r="I417" s="75"/>
    </row>
    <row r="418" spans="1:9" ht="31.5" x14ac:dyDescent="0.2">
      <c r="A418" s="30" t="s">
        <v>440</v>
      </c>
      <c r="B418" s="21" t="s">
        <v>441</v>
      </c>
      <c r="C418" s="76" t="s">
        <v>442</v>
      </c>
      <c r="D418" s="77"/>
      <c r="E418" s="15" t="s">
        <v>102</v>
      </c>
      <c r="F418" s="27"/>
      <c r="G418" s="28"/>
      <c r="H418" s="86"/>
      <c r="I418" s="75">
        <f t="shared" si="26"/>
        <v>0</v>
      </c>
    </row>
    <row r="419" spans="1:9" x14ac:dyDescent="0.2">
      <c r="A419" s="22"/>
      <c r="B419" s="22"/>
      <c r="C419" s="55" t="s">
        <v>443</v>
      </c>
      <c r="D419" s="56"/>
      <c r="E419" s="15" t="s">
        <v>102</v>
      </c>
      <c r="F419" s="24">
        <v>55</v>
      </c>
      <c r="G419" s="23"/>
      <c r="H419" s="86"/>
      <c r="I419" s="75"/>
    </row>
    <row r="420" spans="1:9" x14ac:dyDescent="0.2">
      <c r="A420" s="34"/>
      <c r="B420" s="34"/>
      <c r="C420" s="82"/>
      <c r="D420" s="83"/>
      <c r="E420" s="34"/>
      <c r="F420" s="25" t="s">
        <v>15</v>
      </c>
      <c r="G420" s="26">
        <v>55</v>
      </c>
      <c r="H420" s="86"/>
      <c r="I420" s="75"/>
    </row>
    <row r="421" spans="1:9" ht="21" x14ac:dyDescent="0.2">
      <c r="A421" s="30" t="s">
        <v>444</v>
      </c>
      <c r="B421" s="29" t="s">
        <v>445</v>
      </c>
      <c r="C421" s="55" t="s">
        <v>446</v>
      </c>
      <c r="D421" s="56"/>
      <c r="E421" s="15" t="s">
        <v>102</v>
      </c>
      <c r="F421" s="27"/>
      <c r="G421" s="28"/>
      <c r="H421" s="86"/>
      <c r="I421" s="75">
        <f t="shared" si="26"/>
        <v>0</v>
      </c>
    </row>
    <row r="422" spans="1:9" x14ac:dyDescent="0.2">
      <c r="A422" s="22"/>
      <c r="B422" s="22"/>
      <c r="C422" s="55" t="s">
        <v>447</v>
      </c>
      <c r="D422" s="56"/>
      <c r="E422" s="15" t="s">
        <v>102</v>
      </c>
      <c r="F422" s="24">
        <v>10</v>
      </c>
      <c r="G422" s="23"/>
      <c r="H422" s="86"/>
      <c r="I422" s="75"/>
    </row>
    <row r="423" spans="1:9" x14ac:dyDescent="0.2">
      <c r="A423" s="34"/>
      <c r="B423" s="34"/>
      <c r="C423" s="82"/>
      <c r="D423" s="83"/>
      <c r="E423" s="34"/>
      <c r="F423" s="25" t="s">
        <v>15</v>
      </c>
      <c r="G423" s="26">
        <v>10</v>
      </c>
      <c r="H423" s="86"/>
      <c r="I423" s="75"/>
    </row>
    <row r="424" spans="1:9" ht="21" x14ac:dyDescent="0.2">
      <c r="A424" s="30" t="s">
        <v>448</v>
      </c>
      <c r="B424" s="29" t="s">
        <v>449</v>
      </c>
      <c r="C424" s="55" t="s">
        <v>450</v>
      </c>
      <c r="D424" s="56"/>
      <c r="E424" s="15" t="s">
        <v>102</v>
      </c>
      <c r="F424" s="27"/>
      <c r="G424" s="28"/>
      <c r="H424" s="86"/>
      <c r="I424" s="75">
        <f t="shared" si="26"/>
        <v>0</v>
      </c>
    </row>
    <row r="425" spans="1:9" x14ac:dyDescent="0.2">
      <c r="A425" s="22"/>
      <c r="B425" s="22"/>
      <c r="C425" s="55" t="s">
        <v>447</v>
      </c>
      <c r="D425" s="56"/>
      <c r="E425" s="15" t="s">
        <v>102</v>
      </c>
      <c r="F425" s="24">
        <v>10</v>
      </c>
      <c r="G425" s="23"/>
      <c r="H425" s="86"/>
      <c r="I425" s="75"/>
    </row>
    <row r="426" spans="1:9" x14ac:dyDescent="0.2">
      <c r="A426" s="34"/>
      <c r="B426" s="34"/>
      <c r="C426" s="82"/>
      <c r="D426" s="83"/>
      <c r="E426" s="34"/>
      <c r="F426" s="25" t="s">
        <v>15</v>
      </c>
      <c r="G426" s="26">
        <v>10</v>
      </c>
      <c r="H426" s="86"/>
      <c r="I426" s="75"/>
    </row>
    <row r="427" spans="1:9" x14ac:dyDescent="0.2">
      <c r="A427" s="18" t="s">
        <v>451</v>
      </c>
      <c r="B427" s="22"/>
      <c r="C427" s="52" t="s">
        <v>452</v>
      </c>
      <c r="D427" s="53"/>
      <c r="E427" s="53"/>
      <c r="F427" s="53"/>
      <c r="G427" s="53"/>
      <c r="H427" s="32"/>
      <c r="I427" s="10">
        <f>SUM(I428:I457)</f>
        <v>0</v>
      </c>
    </row>
    <row r="428" spans="1:9" ht="21" x14ac:dyDescent="0.2">
      <c r="A428" s="30" t="s">
        <v>453</v>
      </c>
      <c r="B428" s="21" t="s">
        <v>454</v>
      </c>
      <c r="C428" s="55" t="s">
        <v>455</v>
      </c>
      <c r="D428" s="56"/>
      <c r="E428" s="15" t="s">
        <v>432</v>
      </c>
      <c r="F428" s="27"/>
      <c r="G428" s="28"/>
      <c r="H428" s="86"/>
      <c r="I428" s="75">
        <f t="shared" ref="I428:I455" si="27">ROUND(G430*H428,2)</f>
        <v>0</v>
      </c>
    </row>
    <row r="429" spans="1:9" x14ac:dyDescent="0.2">
      <c r="A429" s="22"/>
      <c r="B429" s="22"/>
      <c r="C429" s="84">
        <v>1</v>
      </c>
      <c r="D429" s="85"/>
      <c r="E429" s="15" t="s">
        <v>432</v>
      </c>
      <c r="F429" s="24">
        <v>1</v>
      </c>
      <c r="G429" s="23"/>
      <c r="H429" s="86"/>
      <c r="I429" s="75"/>
    </row>
    <row r="430" spans="1:9" x14ac:dyDescent="0.2">
      <c r="A430" s="34"/>
      <c r="B430" s="34"/>
      <c r="C430" s="82"/>
      <c r="D430" s="83"/>
      <c r="E430" s="34"/>
      <c r="F430" s="25" t="s">
        <v>15</v>
      </c>
      <c r="G430" s="26">
        <v>1</v>
      </c>
      <c r="H430" s="86"/>
      <c r="I430" s="75"/>
    </row>
    <row r="431" spans="1:9" ht="21" x14ac:dyDescent="0.2">
      <c r="A431" s="30" t="s">
        <v>456</v>
      </c>
      <c r="B431" s="21" t="s">
        <v>457</v>
      </c>
      <c r="C431" s="55" t="s">
        <v>458</v>
      </c>
      <c r="D431" s="56"/>
      <c r="E431" s="15" t="s">
        <v>74</v>
      </c>
      <c r="F431" s="27"/>
      <c r="G431" s="28"/>
      <c r="H431" s="86"/>
      <c r="I431" s="75">
        <f t="shared" si="27"/>
        <v>0</v>
      </c>
    </row>
    <row r="432" spans="1:9" x14ac:dyDescent="0.2">
      <c r="A432" s="22"/>
      <c r="B432" s="22"/>
      <c r="C432" s="84">
        <v>1</v>
      </c>
      <c r="D432" s="85"/>
      <c r="E432" s="15" t="s">
        <v>74</v>
      </c>
      <c r="F432" s="24">
        <v>1</v>
      </c>
      <c r="G432" s="23"/>
      <c r="H432" s="86"/>
      <c r="I432" s="75"/>
    </row>
    <row r="433" spans="1:9" x14ac:dyDescent="0.2">
      <c r="A433" s="34"/>
      <c r="B433" s="34"/>
      <c r="C433" s="82"/>
      <c r="D433" s="83"/>
      <c r="E433" s="34"/>
      <c r="F433" s="25" t="s">
        <v>15</v>
      </c>
      <c r="G433" s="26">
        <v>1</v>
      </c>
      <c r="H433" s="86"/>
      <c r="I433" s="75"/>
    </row>
    <row r="434" spans="1:9" ht="21" x14ac:dyDescent="0.2">
      <c r="A434" s="30" t="s">
        <v>459</v>
      </c>
      <c r="B434" s="21" t="s">
        <v>460</v>
      </c>
      <c r="C434" s="55" t="s">
        <v>461</v>
      </c>
      <c r="D434" s="56"/>
      <c r="E434" s="15" t="s">
        <v>102</v>
      </c>
      <c r="F434" s="27"/>
      <c r="G434" s="28"/>
      <c r="H434" s="86"/>
      <c r="I434" s="75">
        <f t="shared" si="27"/>
        <v>0</v>
      </c>
    </row>
    <row r="435" spans="1:9" x14ac:dyDescent="0.2">
      <c r="A435" s="22"/>
      <c r="B435" s="22"/>
      <c r="C435" s="84">
        <v>11</v>
      </c>
      <c r="D435" s="85"/>
      <c r="E435" s="15" t="s">
        <v>102</v>
      </c>
      <c r="F435" s="24">
        <v>11</v>
      </c>
      <c r="G435" s="23"/>
      <c r="H435" s="86"/>
      <c r="I435" s="75"/>
    </row>
    <row r="436" spans="1:9" x14ac:dyDescent="0.2">
      <c r="A436" s="34"/>
      <c r="B436" s="34"/>
      <c r="C436" s="82"/>
      <c r="D436" s="83"/>
      <c r="E436" s="34"/>
      <c r="F436" s="25" t="s">
        <v>15</v>
      </c>
      <c r="G436" s="26">
        <v>11</v>
      </c>
      <c r="H436" s="86"/>
      <c r="I436" s="75"/>
    </row>
    <row r="437" spans="1:9" ht="21" x14ac:dyDescent="0.2">
      <c r="A437" s="30" t="s">
        <v>462</v>
      </c>
      <c r="B437" s="21" t="s">
        <v>463</v>
      </c>
      <c r="C437" s="55" t="s">
        <v>464</v>
      </c>
      <c r="D437" s="56"/>
      <c r="E437" s="15" t="s">
        <v>102</v>
      </c>
      <c r="F437" s="27"/>
      <c r="G437" s="28"/>
      <c r="H437" s="86"/>
      <c r="I437" s="75">
        <f t="shared" si="27"/>
        <v>0</v>
      </c>
    </row>
    <row r="438" spans="1:9" x14ac:dyDescent="0.2">
      <c r="A438" s="22"/>
      <c r="B438" s="22"/>
      <c r="C438" s="84">
        <v>11</v>
      </c>
      <c r="D438" s="85"/>
      <c r="E438" s="15" t="s">
        <v>102</v>
      </c>
      <c r="F438" s="24">
        <v>11</v>
      </c>
      <c r="G438" s="23"/>
      <c r="H438" s="86"/>
      <c r="I438" s="75"/>
    </row>
    <row r="439" spans="1:9" x14ac:dyDescent="0.2">
      <c r="A439" s="34"/>
      <c r="B439" s="34"/>
      <c r="C439" s="82"/>
      <c r="D439" s="83"/>
      <c r="E439" s="34"/>
      <c r="F439" s="25" t="s">
        <v>15</v>
      </c>
      <c r="G439" s="26">
        <v>11</v>
      </c>
      <c r="H439" s="86"/>
      <c r="I439" s="75"/>
    </row>
    <row r="440" spans="1:9" ht="21" x14ac:dyDescent="0.2">
      <c r="A440" s="30" t="s">
        <v>465</v>
      </c>
      <c r="B440" s="21" t="s">
        <v>466</v>
      </c>
      <c r="C440" s="55" t="s">
        <v>467</v>
      </c>
      <c r="D440" s="56"/>
      <c r="E440" s="15" t="s">
        <v>102</v>
      </c>
      <c r="F440" s="27"/>
      <c r="G440" s="28"/>
      <c r="H440" s="86"/>
      <c r="I440" s="75">
        <f t="shared" si="27"/>
        <v>0</v>
      </c>
    </row>
    <row r="441" spans="1:9" x14ac:dyDescent="0.2">
      <c r="A441" s="22"/>
      <c r="B441" s="22"/>
      <c r="C441" s="84">
        <v>11</v>
      </c>
      <c r="D441" s="85"/>
      <c r="E441" s="15" t="s">
        <v>102</v>
      </c>
      <c r="F441" s="24">
        <v>11</v>
      </c>
      <c r="G441" s="23"/>
      <c r="H441" s="86"/>
      <c r="I441" s="75"/>
    </row>
    <row r="442" spans="1:9" x14ac:dyDescent="0.2">
      <c r="A442" s="34"/>
      <c r="B442" s="34"/>
      <c r="C442" s="82"/>
      <c r="D442" s="83"/>
      <c r="E442" s="34"/>
      <c r="F442" s="25" t="s">
        <v>15</v>
      </c>
      <c r="G442" s="26">
        <v>11</v>
      </c>
      <c r="H442" s="86"/>
      <c r="I442" s="75"/>
    </row>
    <row r="443" spans="1:9" ht="21" x14ac:dyDescent="0.2">
      <c r="A443" s="30" t="s">
        <v>468</v>
      </c>
      <c r="B443" s="21" t="s">
        <v>469</v>
      </c>
      <c r="C443" s="55" t="s">
        <v>470</v>
      </c>
      <c r="D443" s="56"/>
      <c r="E443" s="15" t="s">
        <v>102</v>
      </c>
      <c r="F443" s="27"/>
      <c r="G443" s="28"/>
      <c r="H443" s="86"/>
      <c r="I443" s="75">
        <f t="shared" si="27"/>
        <v>0</v>
      </c>
    </row>
    <row r="444" spans="1:9" x14ac:dyDescent="0.2">
      <c r="A444" s="22"/>
      <c r="B444" s="22"/>
      <c r="C444" s="55" t="s">
        <v>471</v>
      </c>
      <c r="D444" s="56"/>
      <c r="E444" s="15" t="s">
        <v>102</v>
      </c>
      <c r="F444" s="24">
        <v>11</v>
      </c>
      <c r="G444" s="23"/>
      <c r="H444" s="86"/>
      <c r="I444" s="75"/>
    </row>
    <row r="445" spans="1:9" x14ac:dyDescent="0.2">
      <c r="A445" s="34"/>
      <c r="B445" s="34"/>
      <c r="C445" s="82"/>
      <c r="D445" s="83"/>
      <c r="E445" s="34"/>
      <c r="F445" s="25" t="s">
        <v>15</v>
      </c>
      <c r="G445" s="26">
        <v>11</v>
      </c>
      <c r="H445" s="86"/>
      <c r="I445" s="75"/>
    </row>
    <row r="446" spans="1:9" ht="21" x14ac:dyDescent="0.2">
      <c r="A446" s="30" t="s">
        <v>472</v>
      </c>
      <c r="B446" s="21" t="s">
        <v>473</v>
      </c>
      <c r="C446" s="55" t="s">
        <v>474</v>
      </c>
      <c r="D446" s="56"/>
      <c r="E446" s="15" t="s">
        <v>102</v>
      </c>
      <c r="F446" s="27"/>
      <c r="G446" s="28"/>
      <c r="H446" s="86"/>
      <c r="I446" s="75">
        <f t="shared" si="27"/>
        <v>0</v>
      </c>
    </row>
    <row r="447" spans="1:9" x14ac:dyDescent="0.2">
      <c r="A447" s="22"/>
      <c r="B447" s="22"/>
      <c r="C447" s="55" t="s">
        <v>475</v>
      </c>
      <c r="D447" s="56"/>
      <c r="E447" s="15" t="s">
        <v>102</v>
      </c>
      <c r="F447" s="24">
        <v>20</v>
      </c>
      <c r="G447" s="23"/>
      <c r="H447" s="86"/>
      <c r="I447" s="75"/>
    </row>
    <row r="448" spans="1:9" x14ac:dyDescent="0.2">
      <c r="A448" s="34"/>
      <c r="B448" s="34"/>
      <c r="C448" s="82"/>
      <c r="D448" s="83"/>
      <c r="E448" s="34"/>
      <c r="F448" s="25" t="s">
        <v>15</v>
      </c>
      <c r="G448" s="26">
        <v>20</v>
      </c>
      <c r="H448" s="86"/>
      <c r="I448" s="75"/>
    </row>
    <row r="449" spans="1:9" ht="21" x14ac:dyDescent="0.2">
      <c r="A449" s="30" t="s">
        <v>476</v>
      </c>
      <c r="B449" s="21" t="s">
        <v>477</v>
      </c>
      <c r="C449" s="55" t="s">
        <v>478</v>
      </c>
      <c r="D449" s="56"/>
      <c r="E449" s="15" t="s">
        <v>74</v>
      </c>
      <c r="F449" s="27"/>
      <c r="G449" s="28"/>
      <c r="H449" s="86"/>
      <c r="I449" s="75">
        <f t="shared" si="27"/>
        <v>0</v>
      </c>
    </row>
    <row r="450" spans="1:9" x14ac:dyDescent="0.2">
      <c r="A450" s="22"/>
      <c r="B450" s="22"/>
      <c r="C450" s="84">
        <v>2</v>
      </c>
      <c r="D450" s="85"/>
      <c r="E450" s="15" t="s">
        <v>74</v>
      </c>
      <c r="F450" s="24">
        <v>2</v>
      </c>
      <c r="G450" s="23"/>
      <c r="H450" s="86"/>
      <c r="I450" s="75"/>
    </row>
    <row r="451" spans="1:9" x14ac:dyDescent="0.2">
      <c r="A451" s="34"/>
      <c r="B451" s="34"/>
      <c r="C451" s="82"/>
      <c r="D451" s="83"/>
      <c r="E451" s="34"/>
      <c r="F451" s="25" t="s">
        <v>15</v>
      </c>
      <c r="G451" s="26">
        <v>2</v>
      </c>
      <c r="H451" s="86"/>
      <c r="I451" s="75"/>
    </row>
    <row r="452" spans="1:9" ht="21" x14ac:dyDescent="0.2">
      <c r="A452" s="30" t="s">
        <v>479</v>
      </c>
      <c r="B452" s="21" t="s">
        <v>480</v>
      </c>
      <c r="C452" s="55" t="s">
        <v>481</v>
      </c>
      <c r="D452" s="56"/>
      <c r="E452" s="15" t="s">
        <v>74</v>
      </c>
      <c r="F452" s="27"/>
      <c r="G452" s="28"/>
      <c r="H452" s="86"/>
      <c r="I452" s="75">
        <f t="shared" si="27"/>
        <v>0</v>
      </c>
    </row>
    <row r="453" spans="1:9" x14ac:dyDescent="0.2">
      <c r="A453" s="22"/>
      <c r="B453" s="22"/>
      <c r="C453" s="84">
        <v>2</v>
      </c>
      <c r="D453" s="85"/>
      <c r="E453" s="15" t="s">
        <v>74</v>
      </c>
      <c r="F453" s="24">
        <v>2</v>
      </c>
      <c r="G453" s="23"/>
      <c r="H453" s="86"/>
      <c r="I453" s="75"/>
    </row>
    <row r="454" spans="1:9" x14ac:dyDescent="0.2">
      <c r="A454" s="34"/>
      <c r="B454" s="34"/>
      <c r="C454" s="82"/>
      <c r="D454" s="83"/>
      <c r="E454" s="34"/>
      <c r="F454" s="25" t="s">
        <v>15</v>
      </c>
      <c r="G454" s="26">
        <v>2</v>
      </c>
      <c r="H454" s="86"/>
      <c r="I454" s="75"/>
    </row>
    <row r="455" spans="1:9" ht="21" x14ac:dyDescent="0.2">
      <c r="A455" s="30" t="s">
        <v>482</v>
      </c>
      <c r="B455" s="21" t="s">
        <v>483</v>
      </c>
      <c r="C455" s="55" t="s">
        <v>484</v>
      </c>
      <c r="D455" s="56"/>
      <c r="E455" s="15" t="s">
        <v>485</v>
      </c>
      <c r="F455" s="27"/>
      <c r="G455" s="28"/>
      <c r="H455" s="86"/>
      <c r="I455" s="75">
        <f t="shared" si="27"/>
        <v>0</v>
      </c>
    </row>
    <row r="456" spans="1:9" x14ac:dyDescent="0.2">
      <c r="A456" s="22"/>
      <c r="B456" s="22"/>
      <c r="C456" s="84">
        <v>2</v>
      </c>
      <c r="D456" s="85"/>
      <c r="E456" s="15" t="s">
        <v>485</v>
      </c>
      <c r="F456" s="24">
        <v>2</v>
      </c>
      <c r="G456" s="23"/>
      <c r="H456" s="86"/>
      <c r="I456" s="75"/>
    </row>
    <row r="457" spans="1:9" x14ac:dyDescent="0.2">
      <c r="A457" s="34"/>
      <c r="B457" s="34"/>
      <c r="C457" s="82"/>
      <c r="D457" s="83"/>
      <c r="E457" s="34"/>
      <c r="F457" s="25" t="s">
        <v>15</v>
      </c>
      <c r="G457" s="26">
        <v>2</v>
      </c>
      <c r="H457" s="86"/>
      <c r="I457" s="75"/>
    </row>
    <row r="458" spans="1:9" x14ac:dyDescent="0.2">
      <c r="A458" s="18" t="s">
        <v>486</v>
      </c>
      <c r="B458" s="22"/>
      <c r="C458" s="52" t="s">
        <v>487</v>
      </c>
      <c r="D458" s="53"/>
      <c r="E458" s="53"/>
      <c r="F458" s="53"/>
      <c r="G458" s="53"/>
      <c r="H458" s="32"/>
      <c r="I458" s="10">
        <f>SUM(I459:I509)</f>
        <v>0</v>
      </c>
    </row>
    <row r="459" spans="1:9" ht="21" x14ac:dyDescent="0.2">
      <c r="A459" s="30" t="s">
        <v>488</v>
      </c>
      <c r="B459" s="21" t="s">
        <v>489</v>
      </c>
      <c r="C459" s="55" t="s">
        <v>490</v>
      </c>
      <c r="D459" s="56"/>
      <c r="E459" s="15" t="s">
        <v>102</v>
      </c>
      <c r="F459" s="27"/>
      <c r="G459" s="28"/>
      <c r="H459" s="86"/>
      <c r="I459" s="75">
        <f t="shared" ref="I459:I492" si="28">ROUND(G461*H459,2)</f>
        <v>0</v>
      </c>
    </row>
    <row r="460" spans="1:9" x14ac:dyDescent="0.2">
      <c r="A460" s="22"/>
      <c r="B460" s="22"/>
      <c r="C460" s="55" t="s">
        <v>491</v>
      </c>
      <c r="D460" s="56"/>
      <c r="E460" s="15" t="s">
        <v>102</v>
      </c>
      <c r="F460" s="24">
        <v>132.33000000000001</v>
      </c>
      <c r="G460" s="23"/>
      <c r="H460" s="86"/>
      <c r="I460" s="75"/>
    </row>
    <row r="461" spans="1:9" x14ac:dyDescent="0.2">
      <c r="A461" s="34"/>
      <c r="B461" s="34"/>
      <c r="C461" s="82"/>
      <c r="D461" s="83"/>
      <c r="E461" s="34"/>
      <c r="F461" s="25" t="s">
        <v>15</v>
      </c>
      <c r="G461" s="26">
        <v>132.33000000000001</v>
      </c>
      <c r="H461" s="86"/>
      <c r="I461" s="75"/>
    </row>
    <row r="462" spans="1:9" ht="31.5" x14ac:dyDescent="0.2">
      <c r="A462" s="30" t="s">
        <v>492</v>
      </c>
      <c r="B462" s="21" t="s">
        <v>463</v>
      </c>
      <c r="C462" s="55" t="s">
        <v>464</v>
      </c>
      <c r="D462" s="56"/>
      <c r="E462" s="15" t="s">
        <v>102</v>
      </c>
      <c r="F462" s="27"/>
      <c r="G462" s="28"/>
      <c r="H462" s="86"/>
      <c r="I462" s="75">
        <f t="shared" si="28"/>
        <v>0</v>
      </c>
    </row>
    <row r="463" spans="1:9" x14ac:dyDescent="0.2">
      <c r="A463" s="22"/>
      <c r="B463" s="22"/>
      <c r="C463" s="55" t="s">
        <v>491</v>
      </c>
      <c r="D463" s="56"/>
      <c r="E463" s="15" t="s">
        <v>102</v>
      </c>
      <c r="F463" s="24">
        <v>132.33000000000001</v>
      </c>
      <c r="G463" s="23"/>
      <c r="H463" s="86"/>
      <c r="I463" s="75"/>
    </row>
    <row r="464" spans="1:9" x14ac:dyDescent="0.2">
      <c r="A464" s="34"/>
      <c r="B464" s="34"/>
      <c r="C464" s="82"/>
      <c r="D464" s="83"/>
      <c r="E464" s="34"/>
      <c r="F464" s="25" t="s">
        <v>15</v>
      </c>
      <c r="G464" s="26">
        <v>132.33000000000001</v>
      </c>
      <c r="H464" s="86"/>
      <c r="I464" s="75"/>
    </row>
    <row r="465" spans="1:9" ht="21" x14ac:dyDescent="0.2">
      <c r="A465" s="30" t="s">
        <v>493</v>
      </c>
      <c r="B465" s="29" t="s">
        <v>494</v>
      </c>
      <c r="C465" s="55" t="s">
        <v>495</v>
      </c>
      <c r="D465" s="56"/>
      <c r="E465" s="15" t="s">
        <v>102</v>
      </c>
      <c r="F465" s="27"/>
      <c r="G465" s="28"/>
      <c r="H465" s="86"/>
      <c r="I465" s="75">
        <f t="shared" si="28"/>
        <v>0</v>
      </c>
    </row>
    <row r="466" spans="1:9" x14ac:dyDescent="0.2">
      <c r="A466" s="22"/>
      <c r="B466" s="22"/>
      <c r="C466" s="55" t="s">
        <v>496</v>
      </c>
      <c r="D466" s="56"/>
      <c r="E466" s="15" t="s">
        <v>102</v>
      </c>
      <c r="F466" s="24">
        <v>661.65</v>
      </c>
      <c r="G466" s="23"/>
      <c r="H466" s="86"/>
      <c r="I466" s="75"/>
    </row>
    <row r="467" spans="1:9" x14ac:dyDescent="0.2">
      <c r="A467" s="34"/>
      <c r="B467" s="34"/>
      <c r="C467" s="82"/>
      <c r="D467" s="83"/>
      <c r="E467" s="34"/>
      <c r="F467" s="25" t="s">
        <v>15</v>
      </c>
      <c r="G467" s="26">
        <v>661.65</v>
      </c>
      <c r="H467" s="86"/>
      <c r="I467" s="75"/>
    </row>
    <row r="468" spans="1:9" ht="21" x14ac:dyDescent="0.2">
      <c r="A468" s="30" t="s">
        <v>497</v>
      </c>
      <c r="B468" s="29" t="s">
        <v>498</v>
      </c>
      <c r="C468" s="55" t="s">
        <v>499</v>
      </c>
      <c r="D468" s="56"/>
      <c r="E468" s="15" t="s">
        <v>102</v>
      </c>
      <c r="F468" s="27"/>
      <c r="G468" s="28"/>
      <c r="H468" s="86"/>
      <c r="I468" s="75">
        <f t="shared" si="28"/>
        <v>0</v>
      </c>
    </row>
    <row r="469" spans="1:9" x14ac:dyDescent="0.2">
      <c r="A469" s="22"/>
      <c r="B469" s="22"/>
      <c r="C469" s="55" t="s">
        <v>500</v>
      </c>
      <c r="D469" s="56"/>
      <c r="E469" s="15" t="s">
        <v>102</v>
      </c>
      <c r="F469" s="24">
        <v>193.5</v>
      </c>
      <c r="G469" s="23"/>
      <c r="H469" s="86"/>
      <c r="I469" s="75"/>
    </row>
    <row r="470" spans="1:9" x14ac:dyDescent="0.2">
      <c r="A470" s="34"/>
      <c r="B470" s="34"/>
      <c r="C470" s="82"/>
      <c r="D470" s="83"/>
      <c r="E470" s="34"/>
      <c r="F470" s="25" t="s">
        <v>15</v>
      </c>
      <c r="G470" s="26">
        <v>193.5</v>
      </c>
      <c r="H470" s="86"/>
      <c r="I470" s="75"/>
    </row>
    <row r="471" spans="1:9" ht="21" x14ac:dyDescent="0.2">
      <c r="A471" s="30" t="s">
        <v>501</v>
      </c>
      <c r="B471" s="21" t="s">
        <v>502</v>
      </c>
      <c r="C471" s="55" t="s">
        <v>503</v>
      </c>
      <c r="D471" s="56"/>
      <c r="E471" s="15" t="s">
        <v>102</v>
      </c>
      <c r="F471" s="27"/>
      <c r="G471" s="28"/>
      <c r="H471" s="86"/>
      <c r="I471" s="75">
        <f t="shared" si="28"/>
        <v>0</v>
      </c>
    </row>
    <row r="472" spans="1:9" x14ac:dyDescent="0.2">
      <c r="A472" s="22"/>
      <c r="B472" s="22"/>
      <c r="C472" s="55" t="s">
        <v>504</v>
      </c>
      <c r="D472" s="56"/>
      <c r="E472" s="15" t="s">
        <v>102</v>
      </c>
      <c r="F472" s="24">
        <v>64.5</v>
      </c>
      <c r="G472" s="23"/>
      <c r="H472" s="86"/>
      <c r="I472" s="75"/>
    </row>
    <row r="473" spans="1:9" x14ac:dyDescent="0.2">
      <c r="A473" s="34"/>
      <c r="B473" s="34"/>
      <c r="C473" s="82"/>
      <c r="D473" s="83"/>
      <c r="E473" s="34"/>
      <c r="F473" s="25" t="s">
        <v>15</v>
      </c>
      <c r="G473" s="26">
        <v>64.5</v>
      </c>
      <c r="H473" s="86"/>
      <c r="I473" s="75"/>
    </row>
    <row r="474" spans="1:9" ht="21" x14ac:dyDescent="0.2">
      <c r="A474" s="30" t="s">
        <v>505</v>
      </c>
      <c r="B474" s="29" t="s">
        <v>498</v>
      </c>
      <c r="C474" s="55" t="s">
        <v>506</v>
      </c>
      <c r="D474" s="56"/>
      <c r="E474" s="15" t="s">
        <v>102</v>
      </c>
      <c r="F474" s="27"/>
      <c r="G474" s="28"/>
      <c r="H474" s="86"/>
      <c r="I474" s="75">
        <f t="shared" si="28"/>
        <v>0</v>
      </c>
    </row>
    <row r="475" spans="1:9" x14ac:dyDescent="0.2">
      <c r="A475" s="22"/>
      <c r="B475" s="22"/>
      <c r="C475" s="55" t="s">
        <v>507</v>
      </c>
      <c r="D475" s="56"/>
      <c r="E475" s="15" t="s">
        <v>102</v>
      </c>
      <c r="F475" s="24">
        <v>57.75</v>
      </c>
      <c r="G475" s="23"/>
      <c r="H475" s="86"/>
      <c r="I475" s="75"/>
    </row>
    <row r="476" spans="1:9" x14ac:dyDescent="0.2">
      <c r="A476" s="34"/>
      <c r="B476" s="34"/>
      <c r="C476" s="82"/>
      <c r="D476" s="83"/>
      <c r="E476" s="34"/>
      <c r="F476" s="25" t="s">
        <v>15</v>
      </c>
      <c r="G476" s="26">
        <v>57.75</v>
      </c>
      <c r="H476" s="86"/>
      <c r="I476" s="75"/>
    </row>
    <row r="477" spans="1:9" ht="21" x14ac:dyDescent="0.2">
      <c r="A477" s="30" t="s">
        <v>508</v>
      </c>
      <c r="B477" s="21" t="s">
        <v>502</v>
      </c>
      <c r="C477" s="55" t="s">
        <v>509</v>
      </c>
      <c r="D477" s="56"/>
      <c r="E477" s="15" t="s">
        <v>102</v>
      </c>
      <c r="F477" s="27"/>
      <c r="G477" s="28"/>
      <c r="H477" s="86"/>
      <c r="I477" s="75">
        <f t="shared" si="28"/>
        <v>0</v>
      </c>
    </row>
    <row r="478" spans="1:9" x14ac:dyDescent="0.2">
      <c r="A478" s="22"/>
      <c r="B478" s="22"/>
      <c r="C478" s="55" t="s">
        <v>510</v>
      </c>
      <c r="D478" s="56"/>
      <c r="E478" s="15" t="s">
        <v>102</v>
      </c>
      <c r="F478" s="24">
        <v>19.25</v>
      </c>
      <c r="G478" s="23"/>
      <c r="H478" s="86"/>
      <c r="I478" s="75"/>
    </row>
    <row r="479" spans="1:9" x14ac:dyDescent="0.2">
      <c r="A479" s="34"/>
      <c r="B479" s="34"/>
      <c r="C479" s="82"/>
      <c r="D479" s="83"/>
      <c r="E479" s="34"/>
      <c r="F479" s="25" t="s">
        <v>15</v>
      </c>
      <c r="G479" s="26">
        <v>19.25</v>
      </c>
      <c r="H479" s="86"/>
      <c r="I479" s="75"/>
    </row>
    <row r="480" spans="1:9" ht="31.5" x14ac:dyDescent="0.2">
      <c r="A480" s="30" t="s">
        <v>511</v>
      </c>
      <c r="B480" s="29" t="s">
        <v>498</v>
      </c>
      <c r="C480" s="76" t="s">
        <v>512</v>
      </c>
      <c r="D480" s="77"/>
      <c r="E480" s="15" t="s">
        <v>102</v>
      </c>
      <c r="F480" s="27"/>
      <c r="G480" s="28"/>
      <c r="H480" s="86"/>
      <c r="I480" s="75">
        <f t="shared" si="28"/>
        <v>0</v>
      </c>
    </row>
    <row r="481" spans="1:9" x14ac:dyDescent="0.2">
      <c r="A481" s="22"/>
      <c r="B481" s="22"/>
      <c r="C481" s="55" t="s">
        <v>513</v>
      </c>
      <c r="D481" s="56"/>
      <c r="E481" s="15" t="s">
        <v>102</v>
      </c>
      <c r="F481" s="24">
        <v>410.4</v>
      </c>
      <c r="G481" s="23"/>
      <c r="H481" s="86"/>
      <c r="I481" s="75"/>
    </row>
    <row r="482" spans="1:9" x14ac:dyDescent="0.2">
      <c r="A482" s="34"/>
      <c r="B482" s="34"/>
      <c r="C482" s="82"/>
      <c r="D482" s="83"/>
      <c r="E482" s="34"/>
      <c r="F482" s="25" t="s">
        <v>15</v>
      </c>
      <c r="G482" s="26">
        <v>410.4</v>
      </c>
      <c r="H482" s="86"/>
      <c r="I482" s="75"/>
    </row>
    <row r="483" spans="1:9" ht="21" x14ac:dyDescent="0.2">
      <c r="A483" s="30" t="s">
        <v>514</v>
      </c>
      <c r="B483" s="21" t="s">
        <v>502</v>
      </c>
      <c r="C483" s="55" t="s">
        <v>515</v>
      </c>
      <c r="D483" s="56"/>
      <c r="E483" s="15" t="s">
        <v>102</v>
      </c>
      <c r="F483" s="27"/>
      <c r="G483" s="28"/>
      <c r="H483" s="86"/>
      <c r="I483" s="75">
        <f t="shared" si="28"/>
        <v>0</v>
      </c>
    </row>
    <row r="484" spans="1:9" x14ac:dyDescent="0.2">
      <c r="A484" s="22"/>
      <c r="B484" s="22"/>
      <c r="C484" s="55" t="s">
        <v>516</v>
      </c>
      <c r="D484" s="56"/>
      <c r="E484" s="15" t="s">
        <v>102</v>
      </c>
      <c r="F484" s="24">
        <v>273.60000000000002</v>
      </c>
      <c r="G484" s="23"/>
      <c r="H484" s="86"/>
      <c r="I484" s="75"/>
    </row>
    <row r="485" spans="1:9" x14ac:dyDescent="0.2">
      <c r="A485" s="34"/>
      <c r="B485" s="34"/>
      <c r="C485" s="82"/>
      <c r="D485" s="83"/>
      <c r="E485" s="34"/>
      <c r="F485" s="25" t="s">
        <v>15</v>
      </c>
      <c r="G485" s="26">
        <v>273.60000000000002</v>
      </c>
      <c r="H485" s="86"/>
      <c r="I485" s="75"/>
    </row>
    <row r="486" spans="1:9" ht="21" x14ac:dyDescent="0.2">
      <c r="A486" s="30" t="s">
        <v>517</v>
      </c>
      <c r="B486" s="29" t="s">
        <v>518</v>
      </c>
      <c r="C486" s="55" t="s">
        <v>519</v>
      </c>
      <c r="D486" s="56"/>
      <c r="E486" s="15" t="s">
        <v>102</v>
      </c>
      <c r="F486" s="27"/>
      <c r="G486" s="28"/>
      <c r="H486" s="86"/>
      <c r="I486" s="75">
        <f t="shared" si="28"/>
        <v>0</v>
      </c>
    </row>
    <row r="487" spans="1:9" x14ac:dyDescent="0.2">
      <c r="A487" s="22"/>
      <c r="B487" s="22"/>
      <c r="C487" s="84">
        <v>4</v>
      </c>
      <c r="D487" s="85"/>
      <c r="E487" s="15" t="s">
        <v>102</v>
      </c>
      <c r="F487" s="24">
        <v>4</v>
      </c>
      <c r="G487" s="23"/>
      <c r="H487" s="86"/>
      <c r="I487" s="75"/>
    </row>
    <row r="488" spans="1:9" x14ac:dyDescent="0.2">
      <c r="A488" s="34"/>
      <c r="B488" s="34"/>
      <c r="C488" s="82"/>
      <c r="D488" s="83"/>
      <c r="E488" s="34"/>
      <c r="F488" s="25" t="s">
        <v>15</v>
      </c>
      <c r="G488" s="26">
        <v>4</v>
      </c>
      <c r="H488" s="86"/>
      <c r="I488" s="75"/>
    </row>
    <row r="489" spans="1:9" ht="21" x14ac:dyDescent="0.2">
      <c r="A489" s="30" t="s">
        <v>520</v>
      </c>
      <c r="B489" s="21" t="s">
        <v>521</v>
      </c>
      <c r="C489" s="55" t="s">
        <v>522</v>
      </c>
      <c r="D489" s="56"/>
      <c r="E489" s="15" t="s">
        <v>102</v>
      </c>
      <c r="F489" s="27"/>
      <c r="G489" s="28"/>
      <c r="H489" s="86"/>
      <c r="I489" s="75">
        <f t="shared" si="28"/>
        <v>0</v>
      </c>
    </row>
    <row r="490" spans="1:9" x14ac:dyDescent="0.2">
      <c r="A490" s="22"/>
      <c r="B490" s="22"/>
      <c r="C490" s="84">
        <v>12</v>
      </c>
      <c r="D490" s="85"/>
      <c r="E490" s="15" t="s">
        <v>102</v>
      </c>
      <c r="F490" s="24">
        <v>12</v>
      </c>
      <c r="G490" s="23"/>
      <c r="H490" s="86"/>
      <c r="I490" s="75"/>
    </row>
    <row r="491" spans="1:9" x14ac:dyDescent="0.2">
      <c r="A491" s="34"/>
      <c r="B491" s="34"/>
      <c r="C491" s="82"/>
      <c r="D491" s="83"/>
      <c r="E491" s="34"/>
      <c r="F491" s="25" t="s">
        <v>15</v>
      </c>
      <c r="G491" s="26">
        <v>12</v>
      </c>
      <c r="H491" s="86"/>
      <c r="I491" s="75"/>
    </row>
    <row r="492" spans="1:9" ht="21" x14ac:dyDescent="0.2">
      <c r="A492" s="30" t="s">
        <v>523</v>
      </c>
      <c r="B492" s="21" t="s">
        <v>524</v>
      </c>
      <c r="C492" s="55" t="s">
        <v>525</v>
      </c>
      <c r="D492" s="56"/>
      <c r="E492" s="15" t="s">
        <v>102</v>
      </c>
      <c r="F492" s="27"/>
      <c r="G492" s="28"/>
      <c r="H492" s="86"/>
      <c r="I492" s="75">
        <f t="shared" si="28"/>
        <v>0</v>
      </c>
    </row>
    <row r="493" spans="1:9" x14ac:dyDescent="0.2">
      <c r="A493" s="22"/>
      <c r="B493" s="22"/>
      <c r="C493" s="55" t="s">
        <v>526</v>
      </c>
      <c r="D493" s="56"/>
      <c r="E493" s="15" t="s">
        <v>102</v>
      </c>
      <c r="F493" s="24">
        <v>32</v>
      </c>
      <c r="G493" s="23"/>
      <c r="H493" s="86"/>
      <c r="I493" s="75"/>
    </row>
    <row r="494" spans="1:9" x14ac:dyDescent="0.2">
      <c r="A494" s="34"/>
      <c r="B494" s="34"/>
      <c r="C494" s="82"/>
      <c r="D494" s="83"/>
      <c r="E494" s="34"/>
      <c r="F494" s="25" t="s">
        <v>15</v>
      </c>
      <c r="G494" s="26">
        <v>32</v>
      </c>
      <c r="H494" s="86"/>
      <c r="I494" s="75"/>
    </row>
    <row r="495" spans="1:9" ht="21" x14ac:dyDescent="0.2">
      <c r="A495" s="30" t="s">
        <v>527</v>
      </c>
      <c r="B495" s="21" t="s">
        <v>528</v>
      </c>
      <c r="C495" s="55" t="s">
        <v>529</v>
      </c>
      <c r="D495" s="56"/>
      <c r="E495" s="15" t="s">
        <v>102</v>
      </c>
      <c r="F495" s="27"/>
      <c r="G495" s="28"/>
      <c r="H495" s="86"/>
      <c r="I495" s="75">
        <f t="shared" ref="I495:I511" si="29">ROUND(G497*H495,2)</f>
        <v>0</v>
      </c>
    </row>
    <row r="496" spans="1:9" x14ac:dyDescent="0.2">
      <c r="A496" s="22"/>
      <c r="B496" s="22"/>
      <c r="C496" s="55" t="s">
        <v>526</v>
      </c>
      <c r="D496" s="56"/>
      <c r="E496" s="15" t="s">
        <v>102</v>
      </c>
      <c r="F496" s="24">
        <v>32</v>
      </c>
      <c r="G496" s="23"/>
      <c r="H496" s="86"/>
      <c r="I496" s="75"/>
    </row>
    <row r="497" spans="1:9" x14ac:dyDescent="0.2">
      <c r="A497" s="34"/>
      <c r="B497" s="34"/>
      <c r="C497" s="82"/>
      <c r="D497" s="83"/>
      <c r="E497" s="34"/>
      <c r="F497" s="25" t="s">
        <v>15</v>
      </c>
      <c r="G497" s="26">
        <v>32</v>
      </c>
      <c r="H497" s="86"/>
      <c r="I497" s="75"/>
    </row>
    <row r="498" spans="1:9" ht="21" x14ac:dyDescent="0.2">
      <c r="A498" s="30" t="s">
        <v>530</v>
      </c>
      <c r="B498" s="21" t="s">
        <v>531</v>
      </c>
      <c r="C498" s="55" t="s">
        <v>532</v>
      </c>
      <c r="D498" s="56"/>
      <c r="E498" s="31" t="s">
        <v>533</v>
      </c>
      <c r="F498" s="27"/>
      <c r="G498" s="28"/>
      <c r="H498" s="86"/>
      <c r="I498" s="75">
        <f t="shared" si="29"/>
        <v>0</v>
      </c>
    </row>
    <row r="499" spans="1:9" x14ac:dyDescent="0.2">
      <c r="A499" s="22"/>
      <c r="B499" s="22"/>
      <c r="C499" s="84">
        <v>1</v>
      </c>
      <c r="D499" s="85"/>
      <c r="E499" s="31" t="s">
        <v>533</v>
      </c>
      <c r="F499" s="24">
        <v>1</v>
      </c>
      <c r="G499" s="23"/>
      <c r="H499" s="86"/>
      <c r="I499" s="75"/>
    </row>
    <row r="500" spans="1:9" x14ac:dyDescent="0.2">
      <c r="A500" s="34"/>
      <c r="B500" s="34"/>
      <c r="C500" s="82"/>
      <c r="D500" s="83"/>
      <c r="E500" s="34"/>
      <c r="F500" s="25" t="s">
        <v>15</v>
      </c>
      <c r="G500" s="26">
        <v>1</v>
      </c>
      <c r="H500" s="86"/>
      <c r="I500" s="75"/>
    </row>
    <row r="501" spans="1:9" ht="21" x14ac:dyDescent="0.2">
      <c r="A501" s="30" t="s">
        <v>534</v>
      </c>
      <c r="B501" s="21" t="s">
        <v>535</v>
      </c>
      <c r="C501" s="55" t="s">
        <v>536</v>
      </c>
      <c r="D501" s="56"/>
      <c r="E501" s="31" t="s">
        <v>533</v>
      </c>
      <c r="F501" s="27"/>
      <c r="G501" s="28"/>
      <c r="H501" s="86"/>
      <c r="I501" s="75">
        <f t="shared" si="29"/>
        <v>0</v>
      </c>
    </row>
    <row r="502" spans="1:9" x14ac:dyDescent="0.2">
      <c r="A502" s="22"/>
      <c r="B502" s="22"/>
      <c r="C502" s="84">
        <v>21</v>
      </c>
      <c r="D502" s="85"/>
      <c r="E502" s="31" t="s">
        <v>533</v>
      </c>
      <c r="F502" s="24">
        <v>21</v>
      </c>
      <c r="G502" s="23"/>
      <c r="H502" s="86"/>
      <c r="I502" s="75"/>
    </row>
    <row r="503" spans="1:9" x14ac:dyDescent="0.2">
      <c r="A503" s="34"/>
      <c r="B503" s="34"/>
      <c r="C503" s="82"/>
      <c r="D503" s="83"/>
      <c r="E503" s="34"/>
      <c r="F503" s="25" t="s">
        <v>15</v>
      </c>
      <c r="G503" s="26">
        <v>21</v>
      </c>
      <c r="H503" s="86"/>
      <c r="I503" s="75"/>
    </row>
    <row r="504" spans="1:9" ht="21" x14ac:dyDescent="0.2">
      <c r="A504" s="30" t="s">
        <v>537</v>
      </c>
      <c r="B504" s="21" t="s">
        <v>538</v>
      </c>
      <c r="C504" s="55" t="s">
        <v>539</v>
      </c>
      <c r="D504" s="56"/>
      <c r="E504" s="31" t="s">
        <v>533</v>
      </c>
      <c r="F504" s="27"/>
      <c r="G504" s="28"/>
      <c r="H504" s="86"/>
      <c r="I504" s="75">
        <f t="shared" si="29"/>
        <v>0</v>
      </c>
    </row>
    <row r="505" spans="1:9" x14ac:dyDescent="0.2">
      <c r="A505" s="22"/>
      <c r="B505" s="22"/>
      <c r="C505" s="84">
        <v>1</v>
      </c>
      <c r="D505" s="85"/>
      <c r="E505" s="31" t="s">
        <v>533</v>
      </c>
      <c r="F505" s="24">
        <v>1</v>
      </c>
      <c r="G505" s="23"/>
      <c r="H505" s="86"/>
      <c r="I505" s="75"/>
    </row>
    <row r="506" spans="1:9" x14ac:dyDescent="0.2">
      <c r="A506" s="34"/>
      <c r="B506" s="34"/>
      <c r="C506" s="82"/>
      <c r="D506" s="83"/>
      <c r="E506" s="34"/>
      <c r="F506" s="25" t="s">
        <v>15</v>
      </c>
      <c r="G506" s="26">
        <v>1</v>
      </c>
      <c r="H506" s="86"/>
      <c r="I506" s="75"/>
    </row>
    <row r="507" spans="1:9" ht="21" x14ac:dyDescent="0.2">
      <c r="A507" s="30" t="s">
        <v>540</v>
      </c>
      <c r="B507" s="21" t="s">
        <v>541</v>
      </c>
      <c r="C507" s="55" t="s">
        <v>542</v>
      </c>
      <c r="D507" s="56"/>
      <c r="E507" s="31" t="s">
        <v>533</v>
      </c>
      <c r="F507" s="27"/>
      <c r="G507" s="28"/>
      <c r="H507" s="86"/>
      <c r="I507" s="75">
        <f t="shared" si="29"/>
        <v>0</v>
      </c>
    </row>
    <row r="508" spans="1:9" x14ac:dyDescent="0.2">
      <c r="A508" s="22"/>
      <c r="B508" s="22"/>
      <c r="C508" s="84">
        <v>1</v>
      </c>
      <c r="D508" s="85"/>
      <c r="E508" s="31" t="s">
        <v>533</v>
      </c>
      <c r="F508" s="24">
        <v>1</v>
      </c>
      <c r="G508" s="23"/>
      <c r="H508" s="86"/>
      <c r="I508" s="75"/>
    </row>
    <row r="509" spans="1:9" x14ac:dyDescent="0.2">
      <c r="A509" s="34"/>
      <c r="B509" s="34"/>
      <c r="C509" s="82"/>
      <c r="D509" s="83"/>
      <c r="E509" s="34"/>
      <c r="F509" s="25" t="s">
        <v>15</v>
      </c>
      <c r="G509" s="26">
        <v>1</v>
      </c>
      <c r="H509" s="86"/>
      <c r="I509" s="75"/>
    </row>
    <row r="510" spans="1:9" x14ac:dyDescent="0.2">
      <c r="A510" s="18" t="s">
        <v>543</v>
      </c>
      <c r="B510" s="22"/>
      <c r="C510" s="52" t="s">
        <v>544</v>
      </c>
      <c r="D510" s="53"/>
      <c r="E510" s="53"/>
      <c r="F510" s="53"/>
      <c r="G510" s="53"/>
      <c r="H510" s="32"/>
      <c r="I510" s="10">
        <f>SUM(I511:I555)</f>
        <v>0</v>
      </c>
    </row>
    <row r="511" spans="1:9" ht="21" x14ac:dyDescent="0.2">
      <c r="A511" s="30" t="s">
        <v>545</v>
      </c>
      <c r="B511" s="21" t="s">
        <v>546</v>
      </c>
      <c r="C511" s="55" t="s">
        <v>547</v>
      </c>
      <c r="D511" s="56"/>
      <c r="E511" s="15" t="s">
        <v>268</v>
      </c>
      <c r="F511" s="27"/>
      <c r="G511" s="28"/>
      <c r="H511" s="86"/>
      <c r="I511" s="75">
        <f t="shared" si="29"/>
        <v>0</v>
      </c>
    </row>
    <row r="512" spans="1:9" x14ac:dyDescent="0.2">
      <c r="A512" s="22"/>
      <c r="B512" s="22"/>
      <c r="C512" s="84">
        <v>4</v>
      </c>
      <c r="D512" s="85"/>
      <c r="E512" s="15" t="s">
        <v>268</v>
      </c>
      <c r="F512" s="24">
        <v>4</v>
      </c>
      <c r="G512" s="23"/>
      <c r="H512" s="86"/>
      <c r="I512" s="75"/>
    </row>
    <row r="513" spans="1:9" x14ac:dyDescent="0.2">
      <c r="A513" s="34"/>
      <c r="B513" s="34"/>
      <c r="C513" s="82"/>
      <c r="D513" s="83"/>
      <c r="E513" s="34"/>
      <c r="F513" s="25" t="s">
        <v>15</v>
      </c>
      <c r="G513" s="26">
        <v>4</v>
      </c>
      <c r="H513" s="86"/>
      <c r="I513" s="75"/>
    </row>
    <row r="514" spans="1:9" ht="21" x14ac:dyDescent="0.2">
      <c r="A514" s="30" t="s">
        <v>548</v>
      </c>
      <c r="B514" s="21" t="s">
        <v>549</v>
      </c>
      <c r="C514" s="55" t="s">
        <v>550</v>
      </c>
      <c r="D514" s="56"/>
      <c r="E514" s="15" t="s">
        <v>268</v>
      </c>
      <c r="F514" s="27"/>
      <c r="G514" s="28"/>
      <c r="H514" s="86"/>
      <c r="I514" s="75">
        <f t="shared" ref="I514:I547" si="30">ROUND(G516*H514,2)</f>
        <v>0</v>
      </c>
    </row>
    <row r="515" spans="1:9" x14ac:dyDescent="0.2">
      <c r="A515" s="22"/>
      <c r="B515" s="22"/>
      <c r="C515" s="84">
        <v>3</v>
      </c>
      <c r="D515" s="85"/>
      <c r="E515" s="15" t="s">
        <v>268</v>
      </c>
      <c r="F515" s="24">
        <v>3</v>
      </c>
      <c r="G515" s="23"/>
      <c r="H515" s="86"/>
      <c r="I515" s="75"/>
    </row>
    <row r="516" spans="1:9" x14ac:dyDescent="0.2">
      <c r="A516" s="34"/>
      <c r="B516" s="34"/>
      <c r="C516" s="82"/>
      <c r="D516" s="83"/>
      <c r="E516" s="34"/>
      <c r="F516" s="25" t="s">
        <v>15</v>
      </c>
      <c r="G516" s="26">
        <v>3</v>
      </c>
      <c r="H516" s="86"/>
      <c r="I516" s="75"/>
    </row>
    <row r="517" spans="1:9" ht="21" x14ac:dyDescent="0.2">
      <c r="A517" s="30" t="s">
        <v>551</v>
      </c>
      <c r="B517" s="21" t="s">
        <v>546</v>
      </c>
      <c r="C517" s="55" t="s">
        <v>552</v>
      </c>
      <c r="D517" s="56"/>
      <c r="E517" s="15" t="s">
        <v>268</v>
      </c>
      <c r="F517" s="27"/>
      <c r="G517" s="28"/>
      <c r="H517" s="86"/>
      <c r="I517" s="75">
        <f t="shared" si="30"/>
        <v>0</v>
      </c>
    </row>
    <row r="518" spans="1:9" x14ac:dyDescent="0.2">
      <c r="A518" s="22"/>
      <c r="B518" s="22"/>
      <c r="C518" s="84">
        <v>18</v>
      </c>
      <c r="D518" s="85"/>
      <c r="E518" s="15" t="s">
        <v>268</v>
      </c>
      <c r="F518" s="24">
        <v>18</v>
      </c>
      <c r="G518" s="23"/>
      <c r="H518" s="86"/>
      <c r="I518" s="75"/>
    </row>
    <row r="519" spans="1:9" x14ac:dyDescent="0.2">
      <c r="A519" s="34"/>
      <c r="B519" s="34"/>
      <c r="C519" s="82"/>
      <c r="D519" s="83"/>
      <c r="E519" s="34"/>
      <c r="F519" s="25" t="s">
        <v>15</v>
      </c>
      <c r="G519" s="26">
        <v>18</v>
      </c>
      <c r="H519" s="86"/>
      <c r="I519" s="75"/>
    </row>
    <row r="520" spans="1:9" ht="21" x14ac:dyDescent="0.2">
      <c r="A520" s="30" t="s">
        <v>553</v>
      </c>
      <c r="B520" s="21" t="s">
        <v>546</v>
      </c>
      <c r="C520" s="55" t="s">
        <v>554</v>
      </c>
      <c r="D520" s="56"/>
      <c r="E520" s="15" t="s">
        <v>268</v>
      </c>
      <c r="F520" s="27"/>
      <c r="G520" s="28"/>
      <c r="H520" s="86"/>
      <c r="I520" s="75">
        <f t="shared" si="30"/>
        <v>0</v>
      </c>
    </row>
    <row r="521" spans="1:9" x14ac:dyDescent="0.2">
      <c r="A521" s="22"/>
      <c r="B521" s="22"/>
      <c r="C521" s="84">
        <v>2</v>
      </c>
      <c r="D521" s="85"/>
      <c r="E521" s="15" t="s">
        <v>268</v>
      </c>
      <c r="F521" s="24">
        <v>2</v>
      </c>
      <c r="G521" s="23"/>
      <c r="H521" s="86"/>
      <c r="I521" s="75"/>
    </row>
    <row r="522" spans="1:9" x14ac:dyDescent="0.2">
      <c r="A522" s="34"/>
      <c r="B522" s="34"/>
      <c r="C522" s="82"/>
      <c r="D522" s="83"/>
      <c r="E522" s="34"/>
      <c r="F522" s="25" t="s">
        <v>15</v>
      </c>
      <c r="G522" s="26">
        <v>2</v>
      </c>
      <c r="H522" s="86"/>
      <c r="I522" s="75"/>
    </row>
    <row r="523" spans="1:9" ht="21" x14ac:dyDescent="0.2">
      <c r="A523" s="30" t="s">
        <v>555</v>
      </c>
      <c r="B523" s="21" t="s">
        <v>556</v>
      </c>
      <c r="C523" s="55" t="s">
        <v>557</v>
      </c>
      <c r="D523" s="56"/>
      <c r="E523" s="15" t="s">
        <v>268</v>
      </c>
      <c r="F523" s="27"/>
      <c r="G523" s="28"/>
      <c r="H523" s="86"/>
      <c r="I523" s="75">
        <f t="shared" si="30"/>
        <v>0</v>
      </c>
    </row>
    <row r="524" spans="1:9" x14ac:dyDescent="0.2">
      <c r="A524" s="22"/>
      <c r="B524" s="22"/>
      <c r="C524" s="84">
        <v>3</v>
      </c>
      <c r="D524" s="85"/>
      <c r="E524" s="15" t="s">
        <v>268</v>
      </c>
      <c r="F524" s="24">
        <v>3</v>
      </c>
      <c r="G524" s="23"/>
      <c r="H524" s="86"/>
      <c r="I524" s="75"/>
    </row>
    <row r="525" spans="1:9" x14ac:dyDescent="0.2">
      <c r="A525" s="34"/>
      <c r="B525" s="34"/>
      <c r="C525" s="82"/>
      <c r="D525" s="83"/>
      <c r="E525" s="34"/>
      <c r="F525" s="25" t="s">
        <v>15</v>
      </c>
      <c r="G525" s="26">
        <v>3</v>
      </c>
      <c r="H525" s="86"/>
      <c r="I525" s="75"/>
    </row>
    <row r="526" spans="1:9" ht="21" x14ac:dyDescent="0.2">
      <c r="A526" s="30" t="s">
        <v>558</v>
      </c>
      <c r="B526" s="21" t="s">
        <v>556</v>
      </c>
      <c r="C526" s="55" t="s">
        <v>559</v>
      </c>
      <c r="D526" s="56"/>
      <c r="E526" s="15" t="s">
        <v>268</v>
      </c>
      <c r="F526" s="27"/>
      <c r="G526" s="28"/>
      <c r="H526" s="86"/>
      <c r="I526" s="75">
        <f t="shared" si="30"/>
        <v>0</v>
      </c>
    </row>
    <row r="527" spans="1:9" x14ac:dyDescent="0.2">
      <c r="A527" s="22"/>
      <c r="B527" s="22"/>
      <c r="C527" s="84">
        <v>1</v>
      </c>
      <c r="D527" s="85"/>
      <c r="E527" s="15" t="s">
        <v>268</v>
      </c>
      <c r="F527" s="24">
        <v>1</v>
      </c>
      <c r="G527" s="23"/>
      <c r="H527" s="86"/>
      <c r="I527" s="75"/>
    </row>
    <row r="528" spans="1:9" x14ac:dyDescent="0.2">
      <c r="A528" s="34"/>
      <c r="B528" s="34"/>
      <c r="C528" s="82"/>
      <c r="D528" s="83"/>
      <c r="E528" s="34"/>
      <c r="F528" s="25" t="s">
        <v>15</v>
      </c>
      <c r="G528" s="26">
        <v>1</v>
      </c>
      <c r="H528" s="86"/>
      <c r="I528" s="75"/>
    </row>
    <row r="529" spans="1:9" ht="31.5" x14ac:dyDescent="0.2">
      <c r="A529" s="30" t="s">
        <v>560</v>
      </c>
      <c r="B529" s="21" t="s">
        <v>546</v>
      </c>
      <c r="C529" s="55" t="s">
        <v>561</v>
      </c>
      <c r="D529" s="56"/>
      <c r="E529" s="15" t="s">
        <v>268</v>
      </c>
      <c r="F529" s="27"/>
      <c r="G529" s="28"/>
      <c r="H529" s="86"/>
      <c r="I529" s="75">
        <f t="shared" si="30"/>
        <v>0</v>
      </c>
    </row>
    <row r="530" spans="1:9" x14ac:dyDescent="0.2">
      <c r="A530" s="22"/>
      <c r="B530" s="22"/>
      <c r="C530" s="84">
        <v>12</v>
      </c>
      <c r="D530" s="85"/>
      <c r="E530" s="15" t="s">
        <v>268</v>
      </c>
      <c r="F530" s="24">
        <v>12</v>
      </c>
      <c r="G530" s="23"/>
      <c r="H530" s="86"/>
      <c r="I530" s="75"/>
    </row>
    <row r="531" spans="1:9" x14ac:dyDescent="0.2">
      <c r="A531" s="34"/>
      <c r="B531" s="34"/>
      <c r="C531" s="82"/>
      <c r="D531" s="83"/>
      <c r="E531" s="34"/>
      <c r="F531" s="25" t="s">
        <v>15</v>
      </c>
      <c r="G531" s="26">
        <v>12</v>
      </c>
      <c r="H531" s="86"/>
      <c r="I531" s="75"/>
    </row>
    <row r="532" spans="1:9" ht="21" x14ac:dyDescent="0.2">
      <c r="A532" s="30" t="s">
        <v>562</v>
      </c>
      <c r="B532" s="21" t="s">
        <v>563</v>
      </c>
      <c r="C532" s="55" t="s">
        <v>564</v>
      </c>
      <c r="D532" s="56"/>
      <c r="E532" s="15" t="s">
        <v>268</v>
      </c>
      <c r="F532" s="27"/>
      <c r="G532" s="28"/>
      <c r="H532" s="86"/>
      <c r="I532" s="75">
        <f t="shared" si="30"/>
        <v>0</v>
      </c>
    </row>
    <row r="533" spans="1:9" x14ac:dyDescent="0.2">
      <c r="A533" s="22"/>
      <c r="B533" s="22"/>
      <c r="C533" s="84">
        <v>2</v>
      </c>
      <c r="D533" s="85"/>
      <c r="E533" s="15" t="s">
        <v>268</v>
      </c>
      <c r="F533" s="24">
        <v>2</v>
      </c>
      <c r="G533" s="23"/>
      <c r="H533" s="86"/>
      <c r="I533" s="75"/>
    </row>
    <row r="534" spans="1:9" x14ac:dyDescent="0.2">
      <c r="A534" s="34"/>
      <c r="B534" s="34"/>
      <c r="C534" s="82"/>
      <c r="D534" s="83"/>
      <c r="E534" s="34"/>
      <c r="F534" s="25" t="s">
        <v>15</v>
      </c>
      <c r="G534" s="26">
        <v>2</v>
      </c>
      <c r="H534" s="86"/>
      <c r="I534" s="75"/>
    </row>
    <row r="535" spans="1:9" ht="21" x14ac:dyDescent="0.2">
      <c r="A535" s="30" t="s">
        <v>565</v>
      </c>
      <c r="B535" s="21" t="s">
        <v>563</v>
      </c>
      <c r="C535" s="55" t="s">
        <v>566</v>
      </c>
      <c r="D535" s="56"/>
      <c r="E535" s="15" t="s">
        <v>268</v>
      </c>
      <c r="F535" s="27"/>
      <c r="G535" s="28"/>
      <c r="H535" s="86"/>
      <c r="I535" s="75">
        <f t="shared" si="30"/>
        <v>0</v>
      </c>
    </row>
    <row r="536" spans="1:9" x14ac:dyDescent="0.2">
      <c r="A536" s="22"/>
      <c r="B536" s="22"/>
      <c r="C536" s="84">
        <v>1</v>
      </c>
      <c r="D536" s="85"/>
      <c r="E536" s="15" t="s">
        <v>268</v>
      </c>
      <c r="F536" s="24">
        <v>1</v>
      </c>
      <c r="G536" s="23"/>
      <c r="H536" s="86"/>
      <c r="I536" s="75"/>
    </row>
    <row r="537" spans="1:9" x14ac:dyDescent="0.2">
      <c r="A537" s="34"/>
      <c r="B537" s="34"/>
      <c r="C537" s="82"/>
      <c r="D537" s="83"/>
      <c r="E537" s="34"/>
      <c r="F537" s="25" t="s">
        <v>15</v>
      </c>
      <c r="G537" s="26">
        <v>1</v>
      </c>
      <c r="H537" s="86"/>
      <c r="I537" s="75"/>
    </row>
    <row r="538" spans="1:9" ht="21" x14ac:dyDescent="0.2">
      <c r="A538" s="30" t="s">
        <v>567</v>
      </c>
      <c r="B538" s="21" t="s">
        <v>563</v>
      </c>
      <c r="C538" s="55" t="s">
        <v>568</v>
      </c>
      <c r="D538" s="56"/>
      <c r="E538" s="15" t="s">
        <v>268</v>
      </c>
      <c r="F538" s="27"/>
      <c r="G538" s="28"/>
      <c r="H538" s="86"/>
      <c r="I538" s="75">
        <f t="shared" si="30"/>
        <v>0</v>
      </c>
    </row>
    <row r="539" spans="1:9" x14ac:dyDescent="0.2">
      <c r="A539" s="22"/>
      <c r="B539" s="22"/>
      <c r="C539" s="84">
        <v>2</v>
      </c>
      <c r="D539" s="85"/>
      <c r="E539" s="15" t="s">
        <v>268</v>
      </c>
      <c r="F539" s="24">
        <v>2</v>
      </c>
      <c r="G539" s="23"/>
      <c r="H539" s="86"/>
      <c r="I539" s="75"/>
    </row>
    <row r="540" spans="1:9" x14ac:dyDescent="0.2">
      <c r="A540" s="34"/>
      <c r="B540" s="34"/>
      <c r="C540" s="82"/>
      <c r="D540" s="83"/>
      <c r="E540" s="34"/>
      <c r="F540" s="25" t="s">
        <v>15</v>
      </c>
      <c r="G540" s="26">
        <v>2</v>
      </c>
      <c r="H540" s="86"/>
      <c r="I540" s="75"/>
    </row>
    <row r="541" spans="1:9" ht="21" x14ac:dyDescent="0.2">
      <c r="A541" s="30" t="s">
        <v>569</v>
      </c>
      <c r="B541" s="21" t="s">
        <v>563</v>
      </c>
      <c r="C541" s="55" t="s">
        <v>570</v>
      </c>
      <c r="D541" s="56"/>
      <c r="E541" s="15" t="s">
        <v>268</v>
      </c>
      <c r="F541" s="27"/>
      <c r="G541" s="28"/>
      <c r="H541" s="86"/>
      <c r="I541" s="75">
        <f t="shared" si="30"/>
        <v>0</v>
      </c>
    </row>
    <row r="542" spans="1:9" x14ac:dyDescent="0.2">
      <c r="A542" s="22"/>
      <c r="B542" s="22"/>
      <c r="C542" s="84">
        <v>1</v>
      </c>
      <c r="D542" s="85"/>
      <c r="E542" s="15" t="s">
        <v>268</v>
      </c>
      <c r="F542" s="24">
        <v>1</v>
      </c>
      <c r="G542" s="23"/>
      <c r="H542" s="86"/>
      <c r="I542" s="75"/>
    </row>
    <row r="543" spans="1:9" x14ac:dyDescent="0.2">
      <c r="A543" s="34"/>
      <c r="B543" s="34"/>
      <c r="C543" s="82"/>
      <c r="D543" s="83"/>
      <c r="E543" s="34"/>
      <c r="F543" s="25" t="s">
        <v>15</v>
      </c>
      <c r="G543" s="26">
        <v>1</v>
      </c>
      <c r="H543" s="86"/>
      <c r="I543" s="75"/>
    </row>
    <row r="544" spans="1:9" ht="21" x14ac:dyDescent="0.2">
      <c r="A544" s="30" t="s">
        <v>571</v>
      </c>
      <c r="B544" s="21" t="s">
        <v>563</v>
      </c>
      <c r="C544" s="55" t="s">
        <v>572</v>
      </c>
      <c r="D544" s="56"/>
      <c r="E544" s="15" t="s">
        <v>268</v>
      </c>
      <c r="F544" s="27"/>
      <c r="G544" s="28"/>
      <c r="H544" s="86"/>
      <c r="I544" s="75">
        <f t="shared" si="30"/>
        <v>0</v>
      </c>
    </row>
    <row r="545" spans="1:9" x14ac:dyDescent="0.2">
      <c r="A545" s="22"/>
      <c r="B545" s="22"/>
      <c r="C545" s="84">
        <v>2</v>
      </c>
      <c r="D545" s="85"/>
      <c r="E545" s="15" t="s">
        <v>268</v>
      </c>
      <c r="F545" s="24">
        <v>2</v>
      </c>
      <c r="G545" s="23"/>
      <c r="H545" s="86"/>
      <c r="I545" s="75"/>
    </row>
    <row r="546" spans="1:9" x14ac:dyDescent="0.2">
      <c r="A546" s="34"/>
      <c r="B546" s="34"/>
      <c r="C546" s="82"/>
      <c r="D546" s="83"/>
      <c r="E546" s="34"/>
      <c r="F546" s="25" t="s">
        <v>15</v>
      </c>
      <c r="G546" s="26">
        <v>2</v>
      </c>
      <c r="H546" s="86"/>
      <c r="I546" s="75"/>
    </row>
    <row r="547" spans="1:9" ht="31.5" x14ac:dyDescent="0.2">
      <c r="A547" s="30" t="s">
        <v>573</v>
      </c>
      <c r="B547" s="21" t="s">
        <v>556</v>
      </c>
      <c r="C547" s="76" t="s">
        <v>574</v>
      </c>
      <c r="D547" s="77"/>
      <c r="E547" s="15" t="s">
        <v>268</v>
      </c>
      <c r="F547" s="27"/>
      <c r="G547" s="28"/>
      <c r="H547" s="86"/>
      <c r="I547" s="75">
        <f t="shared" si="30"/>
        <v>0</v>
      </c>
    </row>
    <row r="548" spans="1:9" x14ac:dyDescent="0.2">
      <c r="A548" s="22"/>
      <c r="B548" s="22"/>
      <c r="C548" s="84">
        <v>2</v>
      </c>
      <c r="D548" s="85"/>
      <c r="E548" s="15" t="s">
        <v>268</v>
      </c>
      <c r="F548" s="24">
        <v>2</v>
      </c>
      <c r="G548" s="23"/>
      <c r="H548" s="86"/>
      <c r="I548" s="75"/>
    </row>
    <row r="549" spans="1:9" x14ac:dyDescent="0.2">
      <c r="A549" s="34"/>
      <c r="B549" s="34"/>
      <c r="C549" s="82"/>
      <c r="D549" s="83"/>
      <c r="E549" s="34"/>
      <c r="F549" s="25" t="s">
        <v>15</v>
      </c>
      <c r="G549" s="26">
        <v>2</v>
      </c>
      <c r="H549" s="86"/>
      <c r="I549" s="75"/>
    </row>
    <row r="550" spans="1:9" ht="21" x14ac:dyDescent="0.2">
      <c r="A550" s="30" t="s">
        <v>575</v>
      </c>
      <c r="B550" s="21" t="s">
        <v>556</v>
      </c>
      <c r="C550" s="55" t="s">
        <v>576</v>
      </c>
      <c r="D550" s="56"/>
      <c r="E550" s="15" t="s">
        <v>268</v>
      </c>
      <c r="F550" s="27"/>
      <c r="G550" s="28"/>
      <c r="H550" s="86"/>
      <c r="I550" s="75">
        <f t="shared" ref="I550" si="31">ROUND(G552*H550,2)</f>
        <v>0</v>
      </c>
    </row>
    <row r="551" spans="1:9" x14ac:dyDescent="0.2">
      <c r="A551" s="22"/>
      <c r="B551" s="22"/>
      <c r="C551" s="84">
        <v>1</v>
      </c>
      <c r="D551" s="85"/>
      <c r="E551" s="15" t="s">
        <v>268</v>
      </c>
      <c r="F551" s="24">
        <v>1</v>
      </c>
      <c r="G551" s="23"/>
      <c r="H551" s="86"/>
      <c r="I551" s="75"/>
    </row>
    <row r="552" spans="1:9" x14ac:dyDescent="0.2">
      <c r="A552" s="34"/>
      <c r="B552" s="34"/>
      <c r="C552" s="82"/>
      <c r="D552" s="83"/>
      <c r="E552" s="34"/>
      <c r="F552" s="25" t="s">
        <v>15</v>
      </c>
      <c r="G552" s="26">
        <v>1</v>
      </c>
      <c r="H552" s="86"/>
      <c r="I552" s="75"/>
    </row>
    <row r="553" spans="1:9" ht="21" x14ac:dyDescent="0.2">
      <c r="A553" s="30" t="s">
        <v>577</v>
      </c>
      <c r="B553" s="21" t="s">
        <v>578</v>
      </c>
      <c r="C553" s="55" t="s">
        <v>579</v>
      </c>
      <c r="D553" s="56"/>
      <c r="E553" s="15" t="s">
        <v>580</v>
      </c>
      <c r="F553" s="27"/>
      <c r="G553" s="28"/>
      <c r="H553" s="86"/>
      <c r="I553" s="75">
        <f t="shared" ref="I553:I557" si="32">ROUND(G555*H553,2)</f>
        <v>0</v>
      </c>
    </row>
    <row r="554" spans="1:9" x14ac:dyDescent="0.2">
      <c r="A554" s="22"/>
      <c r="B554" s="22"/>
      <c r="C554" s="84">
        <v>17</v>
      </c>
      <c r="D554" s="85"/>
      <c r="E554" s="15" t="s">
        <v>580</v>
      </c>
      <c r="F554" s="24">
        <v>17</v>
      </c>
      <c r="G554" s="23"/>
      <c r="H554" s="86"/>
      <c r="I554" s="75"/>
    </row>
    <row r="555" spans="1:9" x14ac:dyDescent="0.2">
      <c r="A555" s="34"/>
      <c r="B555" s="34"/>
      <c r="C555" s="82"/>
      <c r="D555" s="83"/>
      <c r="E555" s="34"/>
      <c r="F555" s="25" t="s">
        <v>15</v>
      </c>
      <c r="G555" s="26">
        <v>17</v>
      </c>
      <c r="H555" s="86"/>
      <c r="I555" s="75"/>
    </row>
    <row r="556" spans="1:9" x14ac:dyDescent="0.2">
      <c r="A556" s="18" t="s">
        <v>581</v>
      </c>
      <c r="B556" s="22"/>
      <c r="C556" s="52" t="s">
        <v>582</v>
      </c>
      <c r="D556" s="53"/>
      <c r="E556" s="53"/>
      <c r="F556" s="53"/>
      <c r="G556" s="53"/>
      <c r="H556" s="32"/>
      <c r="I556" s="10">
        <f>SUM(I557:I598)</f>
        <v>0</v>
      </c>
    </row>
    <row r="557" spans="1:9" ht="21" x14ac:dyDescent="0.2">
      <c r="A557" s="30" t="s">
        <v>583</v>
      </c>
      <c r="B557" s="21" t="s">
        <v>584</v>
      </c>
      <c r="C557" s="55" t="s">
        <v>585</v>
      </c>
      <c r="D557" s="56"/>
      <c r="E557" s="15" t="s">
        <v>74</v>
      </c>
      <c r="F557" s="27"/>
      <c r="G557" s="28"/>
      <c r="H557" s="86"/>
      <c r="I557" s="75">
        <f t="shared" si="32"/>
        <v>0</v>
      </c>
    </row>
    <row r="558" spans="1:9" x14ac:dyDescent="0.2">
      <c r="A558" s="22"/>
      <c r="B558" s="22"/>
      <c r="C558" s="55" t="s">
        <v>586</v>
      </c>
      <c r="D558" s="56"/>
      <c r="E558" s="15" t="s">
        <v>74</v>
      </c>
      <c r="F558" s="24">
        <v>72</v>
      </c>
      <c r="G558" s="23"/>
      <c r="H558" s="86"/>
      <c r="I558" s="75"/>
    </row>
    <row r="559" spans="1:9" x14ac:dyDescent="0.2">
      <c r="A559" s="34"/>
      <c r="B559" s="34"/>
      <c r="C559" s="82"/>
      <c r="D559" s="83"/>
      <c r="E559" s="34"/>
      <c r="F559" s="25" t="s">
        <v>15</v>
      </c>
      <c r="G559" s="26">
        <v>72</v>
      </c>
      <c r="H559" s="86"/>
      <c r="I559" s="75"/>
    </row>
    <row r="560" spans="1:9" ht="21" x14ac:dyDescent="0.2">
      <c r="A560" s="30" t="s">
        <v>587</v>
      </c>
      <c r="B560" s="21" t="s">
        <v>588</v>
      </c>
      <c r="C560" s="55" t="s">
        <v>589</v>
      </c>
      <c r="D560" s="56"/>
      <c r="E560" s="15" t="s">
        <v>74</v>
      </c>
      <c r="F560" s="27"/>
      <c r="G560" s="28"/>
      <c r="H560" s="86"/>
      <c r="I560" s="75">
        <f t="shared" ref="I560:I600" si="33">ROUND(G562*H560,2)</f>
        <v>0</v>
      </c>
    </row>
    <row r="561" spans="1:9" x14ac:dyDescent="0.2">
      <c r="A561" s="22"/>
      <c r="B561" s="22"/>
      <c r="C561" s="55" t="s">
        <v>590</v>
      </c>
      <c r="D561" s="56"/>
      <c r="E561" s="15" t="s">
        <v>74</v>
      </c>
      <c r="F561" s="24">
        <v>72</v>
      </c>
      <c r="G561" s="23"/>
      <c r="H561" s="86"/>
      <c r="I561" s="75"/>
    </row>
    <row r="562" spans="1:9" x14ac:dyDescent="0.2">
      <c r="A562" s="34"/>
      <c r="B562" s="34"/>
      <c r="C562" s="82"/>
      <c r="D562" s="83"/>
      <c r="E562" s="34"/>
      <c r="F562" s="25" t="s">
        <v>15</v>
      </c>
      <c r="G562" s="26">
        <v>72</v>
      </c>
      <c r="H562" s="86"/>
      <c r="I562" s="75"/>
    </row>
    <row r="563" spans="1:9" ht="21" x14ac:dyDescent="0.2">
      <c r="A563" s="30" t="s">
        <v>591</v>
      </c>
      <c r="B563" s="21" t="s">
        <v>592</v>
      </c>
      <c r="C563" s="55" t="s">
        <v>593</v>
      </c>
      <c r="D563" s="56"/>
      <c r="E563" s="15" t="s">
        <v>74</v>
      </c>
      <c r="F563" s="27"/>
      <c r="G563" s="28"/>
      <c r="H563" s="86"/>
      <c r="I563" s="75">
        <f t="shared" si="33"/>
        <v>0</v>
      </c>
    </row>
    <row r="564" spans="1:9" x14ac:dyDescent="0.2">
      <c r="A564" s="22"/>
      <c r="B564" s="22"/>
      <c r="C564" s="84">
        <v>2</v>
      </c>
      <c r="D564" s="85"/>
      <c r="E564" s="15" t="s">
        <v>74</v>
      </c>
      <c r="F564" s="24">
        <v>2</v>
      </c>
      <c r="G564" s="23"/>
      <c r="H564" s="86"/>
      <c r="I564" s="75"/>
    </row>
    <row r="565" spans="1:9" x14ac:dyDescent="0.2">
      <c r="A565" s="34"/>
      <c r="B565" s="34"/>
      <c r="C565" s="82"/>
      <c r="D565" s="83"/>
      <c r="E565" s="34"/>
      <c r="F565" s="25" t="s">
        <v>15</v>
      </c>
      <c r="G565" s="26">
        <v>2</v>
      </c>
      <c r="H565" s="86"/>
      <c r="I565" s="75"/>
    </row>
    <row r="566" spans="1:9" ht="21" x14ac:dyDescent="0.2">
      <c r="A566" s="30" t="s">
        <v>594</v>
      </c>
      <c r="B566" s="21" t="s">
        <v>595</v>
      </c>
      <c r="C566" s="55" t="s">
        <v>596</v>
      </c>
      <c r="D566" s="56"/>
      <c r="E566" s="15" t="s">
        <v>74</v>
      </c>
      <c r="F566" s="27"/>
      <c r="G566" s="28"/>
      <c r="H566" s="86"/>
      <c r="I566" s="75">
        <f t="shared" si="33"/>
        <v>0</v>
      </c>
    </row>
    <row r="567" spans="1:9" x14ac:dyDescent="0.2">
      <c r="A567" s="22"/>
      <c r="B567" s="22"/>
      <c r="C567" s="84">
        <v>10</v>
      </c>
      <c r="D567" s="85"/>
      <c r="E567" s="15" t="s">
        <v>74</v>
      </c>
      <c r="F567" s="24">
        <v>10</v>
      </c>
      <c r="G567" s="23"/>
      <c r="H567" s="86"/>
      <c r="I567" s="75"/>
    </row>
    <row r="568" spans="1:9" x14ac:dyDescent="0.2">
      <c r="A568" s="34"/>
      <c r="B568" s="34"/>
      <c r="C568" s="82"/>
      <c r="D568" s="83"/>
      <c r="E568" s="34"/>
      <c r="F568" s="25" t="s">
        <v>15</v>
      </c>
      <c r="G568" s="26">
        <v>10</v>
      </c>
      <c r="H568" s="86"/>
      <c r="I568" s="75"/>
    </row>
    <row r="569" spans="1:9" ht="21" x14ac:dyDescent="0.2">
      <c r="A569" s="30" t="s">
        <v>597</v>
      </c>
      <c r="B569" s="21" t="s">
        <v>598</v>
      </c>
      <c r="C569" s="55" t="s">
        <v>599</v>
      </c>
      <c r="D569" s="56"/>
      <c r="E569" s="15" t="s">
        <v>74</v>
      </c>
      <c r="F569" s="27"/>
      <c r="G569" s="28"/>
      <c r="H569" s="86"/>
      <c r="I569" s="75">
        <f t="shared" si="33"/>
        <v>0</v>
      </c>
    </row>
    <row r="570" spans="1:9" x14ac:dyDescent="0.2">
      <c r="A570" s="22"/>
      <c r="B570" s="22"/>
      <c r="C570" s="84">
        <v>4</v>
      </c>
      <c r="D570" s="85"/>
      <c r="E570" s="15" t="s">
        <v>74</v>
      </c>
      <c r="F570" s="24">
        <v>4</v>
      </c>
      <c r="G570" s="23"/>
      <c r="H570" s="86"/>
      <c r="I570" s="75"/>
    </row>
    <row r="571" spans="1:9" x14ac:dyDescent="0.2">
      <c r="A571" s="34"/>
      <c r="B571" s="34"/>
      <c r="C571" s="82"/>
      <c r="D571" s="83"/>
      <c r="E571" s="34"/>
      <c r="F571" s="25" t="s">
        <v>15</v>
      </c>
      <c r="G571" s="26">
        <v>4</v>
      </c>
      <c r="H571" s="86"/>
      <c r="I571" s="75"/>
    </row>
    <row r="572" spans="1:9" ht="31.5" x14ac:dyDescent="0.2">
      <c r="A572" s="30" t="s">
        <v>600</v>
      </c>
      <c r="B572" s="21" t="s">
        <v>601</v>
      </c>
      <c r="C572" s="76" t="s">
        <v>602</v>
      </c>
      <c r="D572" s="77"/>
      <c r="E572" s="15" t="s">
        <v>74</v>
      </c>
      <c r="F572" s="27"/>
      <c r="G572" s="28"/>
      <c r="H572" s="86"/>
      <c r="I572" s="75">
        <f t="shared" si="33"/>
        <v>0</v>
      </c>
    </row>
    <row r="573" spans="1:9" x14ac:dyDescent="0.2">
      <c r="A573" s="22"/>
      <c r="B573" s="22"/>
      <c r="C573" s="84">
        <v>4</v>
      </c>
      <c r="D573" s="85"/>
      <c r="E573" s="15" t="s">
        <v>74</v>
      </c>
      <c r="F573" s="24">
        <v>4</v>
      </c>
      <c r="G573" s="23"/>
      <c r="H573" s="86"/>
      <c r="I573" s="75"/>
    </row>
    <row r="574" spans="1:9" x14ac:dyDescent="0.2">
      <c r="A574" s="34"/>
      <c r="B574" s="34"/>
      <c r="C574" s="82"/>
      <c r="D574" s="83"/>
      <c r="E574" s="34"/>
      <c r="F574" s="25" t="s">
        <v>15</v>
      </c>
      <c r="G574" s="26">
        <v>4</v>
      </c>
      <c r="H574" s="86"/>
      <c r="I574" s="75"/>
    </row>
    <row r="575" spans="1:9" ht="21" x14ac:dyDescent="0.2">
      <c r="A575" s="30" t="s">
        <v>603</v>
      </c>
      <c r="B575" s="21" t="s">
        <v>604</v>
      </c>
      <c r="C575" s="55" t="s">
        <v>605</v>
      </c>
      <c r="D575" s="56"/>
      <c r="E575" s="15" t="s">
        <v>74</v>
      </c>
      <c r="F575" s="27"/>
      <c r="G575" s="28"/>
      <c r="H575" s="86"/>
      <c r="I575" s="75">
        <f t="shared" si="33"/>
        <v>0</v>
      </c>
    </row>
    <row r="576" spans="1:9" x14ac:dyDescent="0.2">
      <c r="A576" s="22"/>
      <c r="B576" s="22"/>
      <c r="C576" s="84">
        <v>11</v>
      </c>
      <c r="D576" s="85"/>
      <c r="E576" s="15" t="s">
        <v>74</v>
      </c>
      <c r="F576" s="24">
        <v>11</v>
      </c>
      <c r="G576" s="23"/>
      <c r="H576" s="86"/>
      <c r="I576" s="75"/>
    </row>
    <row r="577" spans="1:9" x14ac:dyDescent="0.2">
      <c r="A577" s="34"/>
      <c r="B577" s="34"/>
      <c r="C577" s="82"/>
      <c r="D577" s="83"/>
      <c r="E577" s="34"/>
      <c r="F577" s="25" t="s">
        <v>15</v>
      </c>
      <c r="G577" s="26">
        <v>11</v>
      </c>
      <c r="H577" s="86"/>
      <c r="I577" s="75"/>
    </row>
    <row r="578" spans="1:9" ht="21" x14ac:dyDescent="0.2">
      <c r="A578" s="30" t="s">
        <v>606</v>
      </c>
      <c r="B578" s="21" t="s">
        <v>607</v>
      </c>
      <c r="C578" s="55" t="s">
        <v>608</v>
      </c>
      <c r="D578" s="56"/>
      <c r="E578" s="15" t="s">
        <v>74</v>
      </c>
      <c r="F578" s="27"/>
      <c r="G578" s="28"/>
      <c r="H578" s="86"/>
      <c r="I578" s="75">
        <f t="shared" si="33"/>
        <v>0</v>
      </c>
    </row>
    <row r="579" spans="1:9" x14ac:dyDescent="0.2">
      <c r="A579" s="22"/>
      <c r="B579" s="22"/>
      <c r="C579" s="84">
        <v>43</v>
      </c>
      <c r="D579" s="85"/>
      <c r="E579" s="15" t="s">
        <v>74</v>
      </c>
      <c r="F579" s="24">
        <v>43</v>
      </c>
      <c r="G579" s="23"/>
      <c r="H579" s="86"/>
      <c r="I579" s="75"/>
    </row>
    <row r="580" spans="1:9" x14ac:dyDescent="0.2">
      <c r="A580" s="34"/>
      <c r="B580" s="34"/>
      <c r="C580" s="82"/>
      <c r="D580" s="83"/>
      <c r="E580" s="34"/>
      <c r="F580" s="25" t="s">
        <v>15</v>
      </c>
      <c r="G580" s="26">
        <v>43</v>
      </c>
      <c r="H580" s="86"/>
      <c r="I580" s="75"/>
    </row>
    <row r="581" spans="1:9" ht="21" x14ac:dyDescent="0.2">
      <c r="A581" s="30" t="s">
        <v>609</v>
      </c>
      <c r="B581" s="21" t="s">
        <v>610</v>
      </c>
      <c r="C581" s="55" t="s">
        <v>611</v>
      </c>
      <c r="D581" s="56"/>
      <c r="E581" s="15" t="s">
        <v>74</v>
      </c>
      <c r="F581" s="27"/>
      <c r="G581" s="28"/>
      <c r="H581" s="86"/>
      <c r="I581" s="75">
        <f t="shared" si="33"/>
        <v>0</v>
      </c>
    </row>
    <row r="582" spans="1:9" x14ac:dyDescent="0.2">
      <c r="A582" s="22"/>
      <c r="B582" s="22"/>
      <c r="C582" s="84">
        <v>2</v>
      </c>
      <c r="D582" s="85"/>
      <c r="E582" s="15" t="s">
        <v>74</v>
      </c>
      <c r="F582" s="24">
        <v>2</v>
      </c>
      <c r="G582" s="23"/>
      <c r="H582" s="86"/>
      <c r="I582" s="75"/>
    </row>
    <row r="583" spans="1:9" x14ac:dyDescent="0.2">
      <c r="A583" s="34"/>
      <c r="B583" s="34"/>
      <c r="C583" s="82"/>
      <c r="D583" s="83"/>
      <c r="E583" s="34"/>
      <c r="F583" s="25" t="s">
        <v>15</v>
      </c>
      <c r="G583" s="26">
        <v>2</v>
      </c>
      <c r="H583" s="86"/>
      <c r="I583" s="75"/>
    </row>
    <row r="584" spans="1:9" ht="21" x14ac:dyDescent="0.2">
      <c r="A584" s="30" t="s">
        <v>612</v>
      </c>
      <c r="B584" s="21" t="s">
        <v>613</v>
      </c>
      <c r="C584" s="55" t="s">
        <v>614</v>
      </c>
      <c r="D584" s="56"/>
      <c r="E584" s="15" t="s">
        <v>74</v>
      </c>
      <c r="F584" s="27"/>
      <c r="G584" s="28"/>
      <c r="H584" s="86"/>
      <c r="I584" s="75">
        <f t="shared" si="33"/>
        <v>0</v>
      </c>
    </row>
    <row r="585" spans="1:9" x14ac:dyDescent="0.2">
      <c r="A585" s="22"/>
      <c r="B585" s="22"/>
      <c r="C585" s="84">
        <v>2</v>
      </c>
      <c r="D585" s="85"/>
      <c r="E585" s="15" t="s">
        <v>74</v>
      </c>
      <c r="F585" s="24">
        <v>2</v>
      </c>
      <c r="G585" s="23"/>
      <c r="H585" s="86"/>
      <c r="I585" s="75"/>
    </row>
    <row r="586" spans="1:9" x14ac:dyDescent="0.2">
      <c r="A586" s="34"/>
      <c r="B586" s="34"/>
      <c r="C586" s="82"/>
      <c r="D586" s="83"/>
      <c r="E586" s="34"/>
      <c r="F586" s="25" t="s">
        <v>15</v>
      </c>
      <c r="G586" s="26">
        <v>2</v>
      </c>
      <c r="H586" s="86"/>
      <c r="I586" s="75"/>
    </row>
    <row r="587" spans="1:9" ht="21" x14ac:dyDescent="0.2">
      <c r="A587" s="30" t="s">
        <v>615</v>
      </c>
      <c r="B587" s="21" t="s">
        <v>616</v>
      </c>
      <c r="C587" s="55" t="s">
        <v>617</v>
      </c>
      <c r="D587" s="56"/>
      <c r="E587" s="15" t="s">
        <v>74</v>
      </c>
      <c r="F587" s="27"/>
      <c r="G587" s="28"/>
      <c r="H587" s="86"/>
      <c r="I587" s="75">
        <f t="shared" si="33"/>
        <v>0</v>
      </c>
    </row>
    <row r="588" spans="1:9" x14ac:dyDescent="0.2">
      <c r="A588" s="22"/>
      <c r="B588" s="22"/>
      <c r="C588" s="84">
        <v>8</v>
      </c>
      <c r="D588" s="85"/>
      <c r="E588" s="15" t="s">
        <v>74</v>
      </c>
      <c r="F588" s="24">
        <v>8</v>
      </c>
      <c r="G588" s="23"/>
      <c r="H588" s="86"/>
      <c r="I588" s="75"/>
    </row>
    <row r="589" spans="1:9" x14ac:dyDescent="0.2">
      <c r="A589" s="34"/>
      <c r="B589" s="34"/>
      <c r="C589" s="82"/>
      <c r="D589" s="83"/>
      <c r="E589" s="34"/>
      <c r="F589" s="25" t="s">
        <v>15</v>
      </c>
      <c r="G589" s="26">
        <v>8</v>
      </c>
      <c r="H589" s="86"/>
      <c r="I589" s="75"/>
    </row>
    <row r="590" spans="1:9" ht="31.5" x14ac:dyDescent="0.2">
      <c r="A590" s="30" t="s">
        <v>618</v>
      </c>
      <c r="B590" s="21" t="s">
        <v>619</v>
      </c>
      <c r="C590" s="55" t="s">
        <v>620</v>
      </c>
      <c r="D590" s="56"/>
      <c r="E590" s="15" t="s">
        <v>74</v>
      </c>
      <c r="F590" s="27"/>
      <c r="G590" s="28"/>
      <c r="H590" s="86"/>
      <c r="I590" s="75">
        <f t="shared" si="33"/>
        <v>0</v>
      </c>
    </row>
    <row r="591" spans="1:9" x14ac:dyDescent="0.2">
      <c r="A591" s="22"/>
      <c r="B591" s="22"/>
      <c r="C591" s="84">
        <v>2</v>
      </c>
      <c r="D591" s="85"/>
      <c r="E591" s="15" t="s">
        <v>74</v>
      </c>
      <c r="F591" s="24">
        <v>2</v>
      </c>
      <c r="G591" s="23"/>
      <c r="H591" s="86"/>
      <c r="I591" s="75"/>
    </row>
    <row r="592" spans="1:9" x14ac:dyDescent="0.2">
      <c r="A592" s="34"/>
      <c r="B592" s="34"/>
      <c r="C592" s="82"/>
      <c r="D592" s="83"/>
      <c r="E592" s="34"/>
      <c r="F592" s="25" t="s">
        <v>15</v>
      </c>
      <c r="G592" s="26">
        <v>2</v>
      </c>
      <c r="H592" s="86"/>
      <c r="I592" s="75"/>
    </row>
    <row r="593" spans="1:9" ht="21" x14ac:dyDescent="0.2">
      <c r="A593" s="30" t="s">
        <v>621</v>
      </c>
      <c r="B593" s="21" t="s">
        <v>619</v>
      </c>
      <c r="C593" s="55" t="s">
        <v>622</v>
      </c>
      <c r="D593" s="56"/>
      <c r="E593" s="15" t="s">
        <v>74</v>
      </c>
      <c r="F593" s="27"/>
      <c r="G593" s="28"/>
      <c r="H593" s="86"/>
      <c r="I593" s="75">
        <f t="shared" si="33"/>
        <v>0</v>
      </c>
    </row>
    <row r="594" spans="1:9" x14ac:dyDescent="0.2">
      <c r="A594" s="22"/>
      <c r="B594" s="22"/>
      <c r="C594" s="84">
        <v>2</v>
      </c>
      <c r="D594" s="85"/>
      <c r="E594" s="15" t="s">
        <v>74</v>
      </c>
      <c r="F594" s="24">
        <v>2</v>
      </c>
      <c r="G594" s="23"/>
      <c r="H594" s="86"/>
      <c r="I594" s="75"/>
    </row>
    <row r="595" spans="1:9" x14ac:dyDescent="0.2">
      <c r="A595" s="34"/>
      <c r="B595" s="34"/>
      <c r="C595" s="82"/>
      <c r="D595" s="83"/>
      <c r="E595" s="34"/>
      <c r="F595" s="25" t="s">
        <v>15</v>
      </c>
      <c r="G595" s="26">
        <v>2</v>
      </c>
      <c r="H595" s="86"/>
      <c r="I595" s="75"/>
    </row>
    <row r="596" spans="1:9" ht="21" x14ac:dyDescent="0.2">
      <c r="A596" s="30" t="s">
        <v>623</v>
      </c>
      <c r="B596" s="21" t="s">
        <v>385</v>
      </c>
      <c r="C596" s="55" t="s">
        <v>624</v>
      </c>
      <c r="D596" s="56"/>
      <c r="E596" s="15" t="s">
        <v>74</v>
      </c>
      <c r="F596" s="27"/>
      <c r="G596" s="28"/>
      <c r="H596" s="86"/>
      <c r="I596" s="75">
        <f t="shared" si="33"/>
        <v>0</v>
      </c>
    </row>
    <row r="597" spans="1:9" x14ac:dyDescent="0.2">
      <c r="A597" s="22"/>
      <c r="B597" s="22"/>
      <c r="C597" s="84">
        <v>4</v>
      </c>
      <c r="D597" s="85"/>
      <c r="E597" s="15" t="s">
        <v>74</v>
      </c>
      <c r="F597" s="24">
        <v>4</v>
      </c>
      <c r="G597" s="23"/>
      <c r="H597" s="86"/>
      <c r="I597" s="75"/>
    </row>
    <row r="598" spans="1:9" x14ac:dyDescent="0.2">
      <c r="A598" s="34"/>
      <c r="B598" s="34"/>
      <c r="C598" s="82"/>
      <c r="D598" s="83"/>
      <c r="E598" s="34"/>
      <c r="F598" s="25" t="s">
        <v>15</v>
      </c>
      <c r="G598" s="26">
        <v>4</v>
      </c>
      <c r="H598" s="86"/>
      <c r="I598" s="75"/>
    </row>
    <row r="599" spans="1:9" x14ac:dyDescent="0.2">
      <c r="A599" s="18" t="s">
        <v>625</v>
      </c>
      <c r="B599" s="22"/>
      <c r="C599" s="52" t="s">
        <v>626</v>
      </c>
      <c r="D599" s="53"/>
      <c r="E599" s="53"/>
      <c r="F599" s="53"/>
      <c r="G599" s="53"/>
      <c r="H599" s="32"/>
      <c r="I599" s="10">
        <f>SUM(I600:I638)</f>
        <v>0</v>
      </c>
    </row>
    <row r="600" spans="1:9" ht="21" x14ac:dyDescent="0.2">
      <c r="A600" s="30" t="s">
        <v>627</v>
      </c>
      <c r="B600" s="21" t="s">
        <v>628</v>
      </c>
      <c r="C600" s="55" t="s">
        <v>629</v>
      </c>
      <c r="D600" s="56"/>
      <c r="E600" s="15" t="s">
        <v>102</v>
      </c>
      <c r="F600" s="27"/>
      <c r="G600" s="28"/>
      <c r="H600" s="86"/>
      <c r="I600" s="75">
        <f t="shared" si="33"/>
        <v>0</v>
      </c>
    </row>
    <row r="601" spans="1:9" x14ac:dyDescent="0.2">
      <c r="A601" s="22"/>
      <c r="B601" s="22"/>
      <c r="C601" s="55" t="s">
        <v>630</v>
      </c>
      <c r="D601" s="56"/>
      <c r="E601" s="15" t="s">
        <v>102</v>
      </c>
      <c r="F601" s="24">
        <v>28</v>
      </c>
      <c r="G601" s="23"/>
      <c r="H601" s="86"/>
      <c r="I601" s="75"/>
    </row>
    <row r="602" spans="1:9" x14ac:dyDescent="0.2">
      <c r="A602" s="34"/>
      <c r="B602" s="34"/>
      <c r="C602" s="82"/>
      <c r="D602" s="83"/>
      <c r="E602" s="34"/>
      <c r="F602" s="25" t="s">
        <v>15</v>
      </c>
      <c r="G602" s="26">
        <v>28</v>
      </c>
      <c r="H602" s="86"/>
      <c r="I602" s="75"/>
    </row>
    <row r="603" spans="1:9" ht="21" x14ac:dyDescent="0.2">
      <c r="A603" s="30" t="s">
        <v>631</v>
      </c>
      <c r="B603" s="21" t="s">
        <v>632</v>
      </c>
      <c r="C603" s="55" t="s">
        <v>633</v>
      </c>
      <c r="D603" s="56"/>
      <c r="E603" s="15" t="s">
        <v>102</v>
      </c>
      <c r="F603" s="27"/>
      <c r="G603" s="28"/>
      <c r="H603" s="86"/>
      <c r="I603" s="75">
        <f t="shared" ref="I603:I627" si="34">ROUND(G605*H603,2)</f>
        <v>0</v>
      </c>
    </row>
    <row r="604" spans="1:9" x14ac:dyDescent="0.2">
      <c r="A604" s="22"/>
      <c r="B604" s="22"/>
      <c r="C604" s="55" t="s">
        <v>634</v>
      </c>
      <c r="D604" s="56"/>
      <c r="E604" s="15" t="s">
        <v>102</v>
      </c>
      <c r="F604" s="24">
        <v>40</v>
      </c>
      <c r="G604" s="23"/>
      <c r="H604" s="86"/>
      <c r="I604" s="75"/>
    </row>
    <row r="605" spans="1:9" x14ac:dyDescent="0.2">
      <c r="A605" s="34"/>
      <c r="B605" s="34"/>
      <c r="C605" s="82"/>
      <c r="D605" s="83"/>
      <c r="E605" s="34"/>
      <c r="F605" s="25" t="s">
        <v>15</v>
      </c>
      <c r="G605" s="26">
        <v>40</v>
      </c>
      <c r="H605" s="86"/>
      <c r="I605" s="75"/>
    </row>
    <row r="606" spans="1:9" ht="21" x14ac:dyDescent="0.2">
      <c r="A606" s="30" t="s">
        <v>635</v>
      </c>
      <c r="B606" s="21" t="s">
        <v>636</v>
      </c>
      <c r="C606" s="55" t="s">
        <v>637</v>
      </c>
      <c r="D606" s="56"/>
      <c r="E606" s="15" t="s">
        <v>74</v>
      </c>
      <c r="F606" s="27"/>
      <c r="G606" s="28"/>
      <c r="H606" s="86"/>
      <c r="I606" s="75">
        <f t="shared" si="34"/>
        <v>0</v>
      </c>
    </row>
    <row r="607" spans="1:9" x14ac:dyDescent="0.2">
      <c r="A607" s="22"/>
      <c r="B607" s="22"/>
      <c r="C607" s="84">
        <v>1</v>
      </c>
      <c r="D607" s="85"/>
      <c r="E607" s="15" t="s">
        <v>74</v>
      </c>
      <c r="F607" s="24">
        <v>1</v>
      </c>
      <c r="G607" s="23"/>
      <c r="H607" s="86"/>
      <c r="I607" s="75"/>
    </row>
    <row r="608" spans="1:9" x14ac:dyDescent="0.2">
      <c r="A608" s="34"/>
      <c r="B608" s="34"/>
      <c r="C608" s="82"/>
      <c r="D608" s="83"/>
      <c r="E608" s="34"/>
      <c r="F608" s="25" t="s">
        <v>15</v>
      </c>
      <c r="G608" s="26">
        <v>1</v>
      </c>
      <c r="H608" s="86"/>
      <c r="I608" s="75"/>
    </row>
    <row r="609" spans="1:9" ht="21" x14ac:dyDescent="0.2">
      <c r="A609" s="30" t="s">
        <v>638</v>
      </c>
      <c r="B609" s="21" t="s">
        <v>639</v>
      </c>
      <c r="C609" s="55" t="s">
        <v>640</v>
      </c>
      <c r="D609" s="56"/>
      <c r="E609" s="15" t="s">
        <v>102</v>
      </c>
      <c r="F609" s="27"/>
      <c r="G609" s="28"/>
      <c r="H609" s="86"/>
      <c r="I609" s="75">
        <f t="shared" si="34"/>
        <v>0</v>
      </c>
    </row>
    <row r="610" spans="1:9" x14ac:dyDescent="0.2">
      <c r="A610" s="22"/>
      <c r="B610" s="22"/>
      <c r="C610" s="55" t="s">
        <v>641</v>
      </c>
      <c r="D610" s="56"/>
      <c r="E610" s="15" t="s">
        <v>102</v>
      </c>
      <c r="F610" s="24">
        <v>12</v>
      </c>
      <c r="G610" s="23"/>
      <c r="H610" s="86"/>
      <c r="I610" s="75"/>
    </row>
    <row r="611" spans="1:9" x14ac:dyDescent="0.2">
      <c r="A611" s="34"/>
      <c r="B611" s="34"/>
      <c r="C611" s="82"/>
      <c r="D611" s="83"/>
      <c r="E611" s="34"/>
      <c r="F611" s="25" t="s">
        <v>15</v>
      </c>
      <c r="G611" s="26">
        <v>12</v>
      </c>
      <c r="H611" s="86"/>
      <c r="I611" s="75"/>
    </row>
    <row r="612" spans="1:9" ht="31.5" x14ac:dyDescent="0.2">
      <c r="A612" s="30" t="s">
        <v>642</v>
      </c>
      <c r="B612" s="21" t="s">
        <v>643</v>
      </c>
      <c r="C612" s="55" t="s">
        <v>644</v>
      </c>
      <c r="D612" s="56"/>
      <c r="E612" s="15" t="s">
        <v>102</v>
      </c>
      <c r="F612" s="27"/>
      <c r="G612" s="28"/>
      <c r="H612" s="86"/>
      <c r="I612" s="75">
        <f t="shared" si="34"/>
        <v>0</v>
      </c>
    </row>
    <row r="613" spans="1:9" x14ac:dyDescent="0.2">
      <c r="A613" s="22"/>
      <c r="B613" s="22"/>
      <c r="C613" s="55" t="s">
        <v>645</v>
      </c>
      <c r="D613" s="56"/>
      <c r="E613" s="15" t="s">
        <v>102</v>
      </c>
      <c r="F613" s="24">
        <v>12</v>
      </c>
      <c r="G613" s="23"/>
      <c r="H613" s="86"/>
      <c r="I613" s="75"/>
    </row>
    <row r="614" spans="1:9" x14ac:dyDescent="0.2">
      <c r="A614" s="34"/>
      <c r="B614" s="34"/>
      <c r="C614" s="82"/>
      <c r="D614" s="83"/>
      <c r="E614" s="34"/>
      <c r="F614" s="25" t="s">
        <v>15</v>
      </c>
      <c r="G614" s="26">
        <v>12</v>
      </c>
      <c r="H614" s="86"/>
      <c r="I614" s="75"/>
    </row>
    <row r="615" spans="1:9" ht="31.5" x14ac:dyDescent="0.2">
      <c r="A615" s="30" t="s">
        <v>646</v>
      </c>
      <c r="B615" s="21" t="s">
        <v>647</v>
      </c>
      <c r="C615" s="76" t="s">
        <v>648</v>
      </c>
      <c r="D615" s="77"/>
      <c r="E615" s="15" t="s">
        <v>74</v>
      </c>
      <c r="F615" s="27"/>
      <c r="G615" s="28"/>
      <c r="H615" s="86"/>
      <c r="I615" s="75">
        <f t="shared" si="34"/>
        <v>0</v>
      </c>
    </row>
    <row r="616" spans="1:9" x14ac:dyDescent="0.2">
      <c r="A616" s="22"/>
      <c r="B616" s="22"/>
      <c r="C616" s="84">
        <v>2</v>
      </c>
      <c r="D616" s="85"/>
      <c r="E616" s="15" t="s">
        <v>74</v>
      </c>
      <c r="F616" s="24">
        <v>2</v>
      </c>
      <c r="G616" s="23"/>
      <c r="H616" s="86"/>
      <c r="I616" s="75"/>
    </row>
    <row r="617" spans="1:9" x14ac:dyDescent="0.2">
      <c r="A617" s="34"/>
      <c r="B617" s="34"/>
      <c r="C617" s="82"/>
      <c r="D617" s="83"/>
      <c r="E617" s="34"/>
      <c r="F617" s="25" t="s">
        <v>15</v>
      </c>
      <c r="G617" s="26">
        <v>2</v>
      </c>
      <c r="H617" s="86"/>
      <c r="I617" s="75"/>
    </row>
    <row r="618" spans="1:9" ht="21" x14ac:dyDescent="0.2">
      <c r="A618" s="30" t="s">
        <v>649</v>
      </c>
      <c r="B618" s="21" t="s">
        <v>650</v>
      </c>
      <c r="C618" s="55" t="s">
        <v>651</v>
      </c>
      <c r="D618" s="56"/>
      <c r="E618" s="15" t="s">
        <v>74</v>
      </c>
      <c r="F618" s="27"/>
      <c r="G618" s="28"/>
      <c r="H618" s="86"/>
      <c r="I618" s="75">
        <f t="shared" si="34"/>
        <v>0</v>
      </c>
    </row>
    <row r="619" spans="1:9" x14ac:dyDescent="0.2">
      <c r="A619" s="22"/>
      <c r="B619" s="22"/>
      <c r="C619" s="84">
        <v>2</v>
      </c>
      <c r="D619" s="85"/>
      <c r="E619" s="15" t="s">
        <v>74</v>
      </c>
      <c r="F619" s="24">
        <v>2</v>
      </c>
      <c r="G619" s="23"/>
      <c r="H619" s="86"/>
      <c r="I619" s="75"/>
    </row>
    <row r="620" spans="1:9" x14ac:dyDescent="0.2">
      <c r="A620" s="34"/>
      <c r="B620" s="34"/>
      <c r="C620" s="82"/>
      <c r="D620" s="83"/>
      <c r="E620" s="34"/>
      <c r="F620" s="25" t="s">
        <v>15</v>
      </c>
      <c r="G620" s="26">
        <v>2</v>
      </c>
      <c r="H620" s="86"/>
      <c r="I620" s="75"/>
    </row>
    <row r="621" spans="1:9" ht="21" x14ac:dyDescent="0.2">
      <c r="A621" s="30" t="s">
        <v>652</v>
      </c>
      <c r="B621" s="21" t="s">
        <v>619</v>
      </c>
      <c r="C621" s="55" t="s">
        <v>653</v>
      </c>
      <c r="D621" s="56"/>
      <c r="E621" s="15" t="s">
        <v>74</v>
      </c>
      <c r="F621" s="27"/>
      <c r="G621" s="28"/>
      <c r="H621" s="86"/>
      <c r="I621" s="75">
        <f t="shared" si="34"/>
        <v>0</v>
      </c>
    </row>
    <row r="622" spans="1:9" x14ac:dyDescent="0.2">
      <c r="A622" s="22"/>
      <c r="B622" s="22"/>
      <c r="C622" s="84">
        <v>1</v>
      </c>
      <c r="D622" s="85"/>
      <c r="E622" s="15" t="s">
        <v>74</v>
      </c>
      <c r="F622" s="24">
        <v>1</v>
      </c>
      <c r="G622" s="23"/>
      <c r="H622" s="86"/>
      <c r="I622" s="75"/>
    </row>
    <row r="623" spans="1:9" x14ac:dyDescent="0.2">
      <c r="A623" s="34"/>
      <c r="B623" s="34"/>
      <c r="C623" s="82"/>
      <c r="D623" s="83"/>
      <c r="E623" s="34"/>
      <c r="F623" s="25" t="s">
        <v>15</v>
      </c>
      <c r="G623" s="26">
        <v>1</v>
      </c>
      <c r="H623" s="86"/>
      <c r="I623" s="75"/>
    </row>
    <row r="624" spans="1:9" ht="21" x14ac:dyDescent="0.2">
      <c r="A624" s="30" t="s">
        <v>654</v>
      </c>
      <c r="B624" s="21" t="s">
        <v>655</v>
      </c>
      <c r="C624" s="55" t="s">
        <v>656</v>
      </c>
      <c r="D624" s="56"/>
      <c r="E624" s="15" t="s">
        <v>102</v>
      </c>
      <c r="F624" s="27"/>
      <c r="G624" s="28"/>
      <c r="H624" s="86"/>
      <c r="I624" s="75">
        <f t="shared" si="34"/>
        <v>0</v>
      </c>
    </row>
    <row r="625" spans="1:9" x14ac:dyDescent="0.2">
      <c r="A625" s="22"/>
      <c r="B625" s="22"/>
      <c r="C625" s="55" t="s">
        <v>657</v>
      </c>
      <c r="D625" s="56"/>
      <c r="E625" s="15" t="s">
        <v>102</v>
      </c>
      <c r="F625" s="24">
        <v>34</v>
      </c>
      <c r="G625" s="23"/>
      <c r="H625" s="86"/>
      <c r="I625" s="75"/>
    </row>
    <row r="626" spans="1:9" x14ac:dyDescent="0.2">
      <c r="A626" s="34"/>
      <c r="B626" s="34"/>
      <c r="C626" s="82"/>
      <c r="D626" s="83"/>
      <c r="E626" s="34"/>
      <c r="F626" s="25" t="s">
        <v>15</v>
      </c>
      <c r="G626" s="26">
        <v>34</v>
      </c>
      <c r="H626" s="86"/>
      <c r="I626" s="75"/>
    </row>
    <row r="627" spans="1:9" ht="21" x14ac:dyDescent="0.2">
      <c r="A627" s="30" t="s">
        <v>658</v>
      </c>
      <c r="B627" s="21" t="s">
        <v>659</v>
      </c>
      <c r="C627" s="55" t="s">
        <v>660</v>
      </c>
      <c r="D627" s="56"/>
      <c r="E627" s="15" t="s">
        <v>74</v>
      </c>
      <c r="F627" s="27"/>
      <c r="G627" s="28"/>
      <c r="H627" s="86"/>
      <c r="I627" s="75">
        <f t="shared" si="34"/>
        <v>0</v>
      </c>
    </row>
    <row r="628" spans="1:9" x14ac:dyDescent="0.2">
      <c r="A628" s="22"/>
      <c r="B628" s="22"/>
      <c r="C628" s="84">
        <v>1</v>
      </c>
      <c r="D628" s="85"/>
      <c r="E628" s="15" t="s">
        <v>74</v>
      </c>
      <c r="F628" s="24">
        <v>1</v>
      </c>
      <c r="G628" s="23"/>
      <c r="H628" s="86"/>
      <c r="I628" s="75"/>
    </row>
    <row r="629" spans="1:9" x14ac:dyDescent="0.2">
      <c r="A629" s="34"/>
      <c r="B629" s="34"/>
      <c r="C629" s="82"/>
      <c r="D629" s="83"/>
      <c r="E629" s="34"/>
      <c r="F629" s="25" t="s">
        <v>15</v>
      </c>
      <c r="G629" s="26">
        <v>1</v>
      </c>
      <c r="H629" s="86"/>
      <c r="I629" s="75"/>
    </row>
    <row r="630" spans="1:9" ht="21" x14ac:dyDescent="0.2">
      <c r="A630" s="30" t="s">
        <v>661</v>
      </c>
      <c r="B630" s="21" t="s">
        <v>662</v>
      </c>
      <c r="C630" s="55" t="s">
        <v>663</v>
      </c>
      <c r="D630" s="56"/>
      <c r="E630" s="15" t="s">
        <v>74</v>
      </c>
      <c r="F630" s="27"/>
      <c r="G630" s="28"/>
      <c r="H630" s="86"/>
      <c r="I630" s="75">
        <f t="shared" ref="I630" si="35">ROUND(G632*H630,2)</f>
        <v>0</v>
      </c>
    </row>
    <row r="631" spans="1:9" x14ac:dyDescent="0.2">
      <c r="A631" s="22"/>
      <c r="B631" s="22"/>
      <c r="C631" s="84">
        <v>1</v>
      </c>
      <c r="D631" s="85"/>
      <c r="E631" s="15" t="s">
        <v>74</v>
      </c>
      <c r="F631" s="24">
        <v>1</v>
      </c>
      <c r="G631" s="23"/>
      <c r="H631" s="86"/>
      <c r="I631" s="75"/>
    </row>
    <row r="632" spans="1:9" x14ac:dyDescent="0.2">
      <c r="A632" s="34"/>
      <c r="B632" s="34"/>
      <c r="C632" s="82"/>
      <c r="D632" s="83"/>
      <c r="E632" s="34"/>
      <c r="F632" s="25" t="s">
        <v>15</v>
      </c>
      <c r="G632" s="26">
        <v>1</v>
      </c>
      <c r="H632" s="86"/>
      <c r="I632" s="75"/>
    </row>
    <row r="633" spans="1:9" ht="31.5" x14ac:dyDescent="0.2">
      <c r="A633" s="30" t="s">
        <v>664</v>
      </c>
      <c r="B633" s="21" t="s">
        <v>665</v>
      </c>
      <c r="C633" s="55" t="s">
        <v>666</v>
      </c>
      <c r="D633" s="56"/>
      <c r="E633" s="15" t="s">
        <v>74</v>
      </c>
      <c r="F633" s="27"/>
      <c r="G633" s="28"/>
      <c r="H633" s="86"/>
      <c r="I633" s="75">
        <f t="shared" ref="I633:I640" si="36">ROUND(G635*H633,2)</f>
        <v>0</v>
      </c>
    </row>
    <row r="634" spans="1:9" x14ac:dyDescent="0.2">
      <c r="A634" s="22"/>
      <c r="B634" s="22"/>
      <c r="C634" s="84">
        <v>1</v>
      </c>
      <c r="D634" s="85"/>
      <c r="E634" s="15" t="s">
        <v>74</v>
      </c>
      <c r="F634" s="24">
        <v>1</v>
      </c>
      <c r="G634" s="23"/>
      <c r="H634" s="86"/>
      <c r="I634" s="75"/>
    </row>
    <row r="635" spans="1:9" x14ac:dyDescent="0.2">
      <c r="A635" s="34"/>
      <c r="B635" s="34"/>
      <c r="C635" s="82"/>
      <c r="D635" s="83"/>
      <c r="E635" s="34"/>
      <c r="F635" s="25" t="s">
        <v>15</v>
      </c>
      <c r="G635" s="26">
        <v>1</v>
      </c>
      <c r="H635" s="86"/>
      <c r="I635" s="75"/>
    </row>
    <row r="636" spans="1:9" ht="21" x14ac:dyDescent="0.2">
      <c r="A636" s="30" t="s">
        <v>667</v>
      </c>
      <c r="B636" s="21" t="s">
        <v>668</v>
      </c>
      <c r="C636" s="55" t="s">
        <v>669</v>
      </c>
      <c r="D636" s="56"/>
      <c r="E636" s="15" t="s">
        <v>74</v>
      </c>
      <c r="F636" s="27"/>
      <c r="G636" s="28"/>
      <c r="H636" s="86"/>
      <c r="I636" s="75">
        <f t="shared" si="36"/>
        <v>0</v>
      </c>
    </row>
    <row r="637" spans="1:9" x14ac:dyDescent="0.2">
      <c r="A637" s="22"/>
      <c r="B637" s="22"/>
      <c r="C637" s="84">
        <v>1</v>
      </c>
      <c r="D637" s="85"/>
      <c r="E637" s="15" t="s">
        <v>74</v>
      </c>
      <c r="F637" s="24">
        <v>1</v>
      </c>
      <c r="G637" s="23"/>
      <c r="H637" s="86"/>
      <c r="I637" s="75"/>
    </row>
    <row r="638" spans="1:9" x14ac:dyDescent="0.2">
      <c r="A638" s="34"/>
      <c r="B638" s="34"/>
      <c r="C638" s="82"/>
      <c r="D638" s="83"/>
      <c r="E638" s="34"/>
      <c r="F638" s="25" t="s">
        <v>15</v>
      </c>
      <c r="G638" s="26">
        <v>1</v>
      </c>
      <c r="H638" s="86"/>
      <c r="I638" s="75"/>
    </row>
    <row r="639" spans="1:9" x14ac:dyDescent="0.2">
      <c r="A639" s="18" t="s">
        <v>670</v>
      </c>
      <c r="B639" s="22"/>
      <c r="C639" s="52" t="s">
        <v>671</v>
      </c>
      <c r="D639" s="53"/>
      <c r="E639" s="53"/>
      <c r="F639" s="53"/>
      <c r="G639" s="53"/>
      <c r="H639" s="32"/>
      <c r="I639" s="10">
        <f>SUM(I640:I684)</f>
        <v>0</v>
      </c>
    </row>
    <row r="640" spans="1:9" ht="21" x14ac:dyDescent="0.2">
      <c r="A640" s="30" t="s">
        <v>672</v>
      </c>
      <c r="B640" s="21" t="s">
        <v>673</v>
      </c>
      <c r="C640" s="55" t="s">
        <v>674</v>
      </c>
      <c r="D640" s="56"/>
      <c r="E640" s="15" t="s">
        <v>102</v>
      </c>
      <c r="F640" s="27"/>
      <c r="G640" s="28"/>
      <c r="H640" s="86"/>
      <c r="I640" s="75">
        <f t="shared" si="36"/>
        <v>0</v>
      </c>
    </row>
    <row r="641" spans="1:9" x14ac:dyDescent="0.2">
      <c r="A641" s="22"/>
      <c r="B641" s="22"/>
      <c r="C641" s="55" t="s">
        <v>675</v>
      </c>
      <c r="D641" s="56"/>
      <c r="E641" s="15" t="s">
        <v>102</v>
      </c>
      <c r="F641" s="24">
        <v>174</v>
      </c>
      <c r="G641" s="23"/>
      <c r="H641" s="86"/>
      <c r="I641" s="75"/>
    </row>
    <row r="642" spans="1:9" x14ac:dyDescent="0.2">
      <c r="A642" s="34"/>
      <c r="B642" s="34"/>
      <c r="C642" s="82"/>
      <c r="D642" s="83"/>
      <c r="E642" s="34"/>
      <c r="F642" s="25" t="s">
        <v>15</v>
      </c>
      <c r="G642" s="26">
        <v>174</v>
      </c>
      <c r="H642" s="86"/>
      <c r="I642" s="75"/>
    </row>
    <row r="643" spans="1:9" ht="21" x14ac:dyDescent="0.2">
      <c r="A643" s="30" t="s">
        <v>676</v>
      </c>
      <c r="B643" s="21" t="s">
        <v>463</v>
      </c>
      <c r="C643" s="55" t="s">
        <v>464</v>
      </c>
      <c r="D643" s="56"/>
      <c r="E643" s="15" t="s">
        <v>102</v>
      </c>
      <c r="F643" s="27"/>
      <c r="G643" s="28"/>
      <c r="H643" s="86"/>
      <c r="I643" s="75">
        <f t="shared" ref="I643:I682" si="37">ROUND(G645*H643,2)</f>
        <v>0</v>
      </c>
    </row>
    <row r="644" spans="1:9" x14ac:dyDescent="0.2">
      <c r="A644" s="22"/>
      <c r="B644" s="22"/>
      <c r="C644" s="55" t="s">
        <v>675</v>
      </c>
      <c r="D644" s="56"/>
      <c r="E644" s="15" t="s">
        <v>102</v>
      </c>
      <c r="F644" s="24">
        <v>174</v>
      </c>
      <c r="G644" s="23"/>
      <c r="H644" s="86"/>
      <c r="I644" s="75"/>
    </row>
    <row r="645" spans="1:9" x14ac:dyDescent="0.2">
      <c r="A645" s="34"/>
      <c r="B645" s="34"/>
      <c r="C645" s="82"/>
      <c r="D645" s="83"/>
      <c r="E645" s="34"/>
      <c r="F645" s="25" t="s">
        <v>15</v>
      </c>
      <c r="G645" s="26">
        <v>174</v>
      </c>
      <c r="H645" s="86"/>
      <c r="I645" s="75"/>
    </row>
    <row r="646" spans="1:9" ht="21" x14ac:dyDescent="0.2">
      <c r="A646" s="30" t="s">
        <v>677</v>
      </c>
      <c r="B646" s="21" t="s">
        <v>678</v>
      </c>
      <c r="C646" s="55" t="s">
        <v>679</v>
      </c>
      <c r="D646" s="56"/>
      <c r="E646" s="15" t="s">
        <v>102</v>
      </c>
      <c r="F646" s="27"/>
      <c r="G646" s="28"/>
      <c r="H646" s="86"/>
      <c r="I646" s="75">
        <f t="shared" si="37"/>
        <v>0</v>
      </c>
    </row>
    <row r="647" spans="1:9" x14ac:dyDescent="0.2">
      <c r="A647" s="22"/>
      <c r="B647" s="22"/>
      <c r="C647" s="55" t="s">
        <v>680</v>
      </c>
      <c r="D647" s="56"/>
      <c r="E647" s="15" t="s">
        <v>102</v>
      </c>
      <c r="F647" s="24">
        <v>174</v>
      </c>
      <c r="G647" s="23"/>
      <c r="H647" s="86"/>
      <c r="I647" s="75"/>
    </row>
    <row r="648" spans="1:9" x14ac:dyDescent="0.2">
      <c r="A648" s="34"/>
      <c r="B648" s="34"/>
      <c r="C648" s="82"/>
      <c r="D648" s="83"/>
      <c r="E648" s="34"/>
      <c r="F648" s="25" t="s">
        <v>15</v>
      </c>
      <c r="G648" s="26">
        <v>174</v>
      </c>
      <c r="H648" s="86"/>
      <c r="I648" s="75"/>
    </row>
    <row r="649" spans="1:9" ht="21" x14ac:dyDescent="0.2">
      <c r="A649" s="30" t="s">
        <v>681</v>
      </c>
      <c r="B649" s="21" t="s">
        <v>682</v>
      </c>
      <c r="C649" s="55" t="s">
        <v>683</v>
      </c>
      <c r="D649" s="56"/>
      <c r="E649" s="15" t="s">
        <v>102</v>
      </c>
      <c r="F649" s="27"/>
      <c r="G649" s="28"/>
      <c r="H649" s="86"/>
      <c r="I649" s="75">
        <f t="shared" si="37"/>
        <v>0</v>
      </c>
    </row>
    <row r="650" spans="1:9" x14ac:dyDescent="0.2">
      <c r="A650" s="22"/>
      <c r="B650" s="22"/>
      <c r="C650" s="55" t="s">
        <v>684</v>
      </c>
      <c r="D650" s="56"/>
      <c r="E650" s="15" t="s">
        <v>102</v>
      </c>
      <c r="F650" s="24">
        <v>348</v>
      </c>
      <c r="G650" s="23"/>
      <c r="H650" s="86"/>
      <c r="I650" s="75"/>
    </row>
    <row r="651" spans="1:9" x14ac:dyDescent="0.2">
      <c r="A651" s="34"/>
      <c r="B651" s="34"/>
      <c r="C651" s="82"/>
      <c r="D651" s="83"/>
      <c r="E651" s="34"/>
      <c r="F651" s="25" t="s">
        <v>15</v>
      </c>
      <c r="G651" s="26">
        <v>348</v>
      </c>
      <c r="H651" s="86"/>
      <c r="I651" s="75"/>
    </row>
    <row r="652" spans="1:9" ht="21" x14ac:dyDescent="0.2">
      <c r="A652" s="30" t="s">
        <v>685</v>
      </c>
      <c r="B652" s="21" t="s">
        <v>502</v>
      </c>
      <c r="C652" s="55" t="s">
        <v>686</v>
      </c>
      <c r="D652" s="56"/>
      <c r="E652" s="15" t="s">
        <v>102</v>
      </c>
      <c r="F652" s="27"/>
      <c r="G652" s="28"/>
      <c r="H652" s="86"/>
      <c r="I652" s="75">
        <f t="shared" si="37"/>
        <v>0</v>
      </c>
    </row>
    <row r="653" spans="1:9" x14ac:dyDescent="0.2">
      <c r="A653" s="22"/>
      <c r="B653" s="22"/>
      <c r="C653" s="55" t="s">
        <v>687</v>
      </c>
      <c r="D653" s="56"/>
      <c r="E653" s="15" t="s">
        <v>102</v>
      </c>
      <c r="F653" s="24">
        <v>812</v>
      </c>
      <c r="G653" s="23"/>
      <c r="H653" s="86"/>
      <c r="I653" s="75"/>
    </row>
    <row r="654" spans="1:9" x14ac:dyDescent="0.2">
      <c r="A654" s="34"/>
      <c r="B654" s="34"/>
      <c r="C654" s="82"/>
      <c r="D654" s="83"/>
      <c r="E654" s="34"/>
      <c r="F654" s="25" t="s">
        <v>15</v>
      </c>
      <c r="G654" s="26">
        <v>812</v>
      </c>
      <c r="H654" s="86"/>
      <c r="I654" s="75"/>
    </row>
    <row r="655" spans="1:9" ht="21" x14ac:dyDescent="0.2">
      <c r="A655" s="30" t="s">
        <v>688</v>
      </c>
      <c r="B655" s="21" t="s">
        <v>584</v>
      </c>
      <c r="C655" s="55" t="s">
        <v>585</v>
      </c>
      <c r="D655" s="56"/>
      <c r="E655" s="15" t="s">
        <v>74</v>
      </c>
      <c r="F655" s="27"/>
      <c r="G655" s="28"/>
      <c r="H655" s="86"/>
      <c r="I655" s="75">
        <f t="shared" si="37"/>
        <v>0</v>
      </c>
    </row>
    <row r="656" spans="1:9" x14ac:dyDescent="0.2">
      <c r="A656" s="22"/>
      <c r="B656" s="22"/>
      <c r="C656" s="84">
        <v>14</v>
      </c>
      <c r="D656" s="85"/>
      <c r="E656" s="15" t="s">
        <v>74</v>
      </c>
      <c r="F656" s="24">
        <v>14</v>
      </c>
      <c r="G656" s="23"/>
      <c r="H656" s="86"/>
      <c r="I656" s="75"/>
    </row>
    <row r="657" spans="1:9" x14ac:dyDescent="0.2">
      <c r="A657" s="34"/>
      <c r="B657" s="34"/>
      <c r="C657" s="82"/>
      <c r="D657" s="83"/>
      <c r="E657" s="34"/>
      <c r="F657" s="25" t="s">
        <v>15</v>
      </c>
      <c r="G657" s="26">
        <v>14</v>
      </c>
      <c r="H657" s="86"/>
      <c r="I657" s="75"/>
    </row>
    <row r="658" spans="1:9" ht="31.5" x14ac:dyDescent="0.2">
      <c r="A658" s="30" t="s">
        <v>689</v>
      </c>
      <c r="B658" s="21" t="s">
        <v>588</v>
      </c>
      <c r="C658" s="55" t="s">
        <v>589</v>
      </c>
      <c r="D658" s="56"/>
      <c r="E658" s="31" t="s">
        <v>74</v>
      </c>
      <c r="F658" s="27"/>
      <c r="G658" s="28"/>
      <c r="H658" s="86"/>
      <c r="I658" s="75">
        <f t="shared" si="37"/>
        <v>0</v>
      </c>
    </row>
    <row r="659" spans="1:9" x14ac:dyDescent="0.2">
      <c r="A659" s="22"/>
      <c r="B659" s="22"/>
      <c r="C659" s="84">
        <v>14</v>
      </c>
      <c r="D659" s="85"/>
      <c r="E659" s="31" t="s">
        <v>74</v>
      </c>
      <c r="F659" s="24">
        <v>14</v>
      </c>
      <c r="G659" s="23"/>
      <c r="H659" s="86"/>
      <c r="I659" s="75"/>
    </row>
    <row r="660" spans="1:9" x14ac:dyDescent="0.2">
      <c r="A660" s="34"/>
      <c r="B660" s="34"/>
      <c r="C660" s="82"/>
      <c r="D660" s="83"/>
      <c r="E660" s="34"/>
      <c r="F660" s="25" t="s">
        <v>15</v>
      </c>
      <c r="G660" s="26">
        <v>14</v>
      </c>
      <c r="H660" s="86"/>
      <c r="I660" s="75"/>
    </row>
    <row r="661" spans="1:9" ht="21" x14ac:dyDescent="0.2">
      <c r="A661" s="30" t="s">
        <v>690</v>
      </c>
      <c r="B661" s="14" t="s">
        <v>691</v>
      </c>
      <c r="C661" s="55" t="s">
        <v>692</v>
      </c>
      <c r="D661" s="56"/>
      <c r="E661" s="31" t="s">
        <v>74</v>
      </c>
      <c r="F661" s="27"/>
      <c r="G661" s="28"/>
      <c r="H661" s="86"/>
      <c r="I661" s="75">
        <f t="shared" si="37"/>
        <v>0</v>
      </c>
    </row>
    <row r="662" spans="1:9" x14ac:dyDescent="0.2">
      <c r="A662" s="22"/>
      <c r="B662" s="22"/>
      <c r="C662" s="84">
        <v>11</v>
      </c>
      <c r="D662" s="85"/>
      <c r="E662" s="31" t="s">
        <v>74</v>
      </c>
      <c r="F662" s="24">
        <v>11</v>
      </c>
      <c r="G662" s="23"/>
      <c r="H662" s="86"/>
      <c r="I662" s="75"/>
    </row>
    <row r="663" spans="1:9" x14ac:dyDescent="0.2">
      <c r="A663" s="34"/>
      <c r="B663" s="34"/>
      <c r="C663" s="82"/>
      <c r="D663" s="83"/>
      <c r="E663" s="34"/>
      <c r="F663" s="25" t="s">
        <v>15</v>
      </c>
      <c r="G663" s="26">
        <v>11</v>
      </c>
      <c r="H663" s="86"/>
      <c r="I663" s="75"/>
    </row>
    <row r="664" spans="1:9" ht="21" x14ac:dyDescent="0.2">
      <c r="A664" s="30" t="s">
        <v>693</v>
      </c>
      <c r="B664" s="14" t="s">
        <v>691</v>
      </c>
      <c r="C664" s="55" t="s">
        <v>694</v>
      </c>
      <c r="D664" s="56"/>
      <c r="E664" s="31" t="s">
        <v>74</v>
      </c>
      <c r="F664" s="27"/>
      <c r="G664" s="28"/>
      <c r="H664" s="86"/>
      <c r="I664" s="75">
        <f t="shared" si="37"/>
        <v>0</v>
      </c>
    </row>
    <row r="665" spans="1:9" x14ac:dyDescent="0.2">
      <c r="A665" s="22"/>
      <c r="B665" s="22"/>
      <c r="C665" s="84">
        <v>3</v>
      </c>
      <c r="D665" s="85"/>
      <c r="E665" s="31" t="s">
        <v>74</v>
      </c>
      <c r="F665" s="24">
        <v>3</v>
      </c>
      <c r="G665" s="23"/>
      <c r="H665" s="86"/>
      <c r="I665" s="75"/>
    </row>
    <row r="666" spans="1:9" x14ac:dyDescent="0.2">
      <c r="A666" s="34"/>
      <c r="B666" s="34"/>
      <c r="C666" s="82"/>
      <c r="D666" s="83"/>
      <c r="E666" s="34"/>
      <c r="F666" s="25" t="s">
        <v>15</v>
      </c>
      <c r="G666" s="26">
        <v>3</v>
      </c>
      <c r="H666" s="86"/>
      <c r="I666" s="75"/>
    </row>
    <row r="667" spans="1:9" ht="21" x14ac:dyDescent="0.2">
      <c r="A667" s="30" t="s">
        <v>695</v>
      </c>
      <c r="B667" s="14" t="s">
        <v>696</v>
      </c>
      <c r="C667" s="55" t="s">
        <v>697</v>
      </c>
      <c r="D667" s="56"/>
      <c r="E667" s="31" t="s">
        <v>74</v>
      </c>
      <c r="F667" s="27"/>
      <c r="G667" s="28"/>
      <c r="H667" s="86"/>
      <c r="I667" s="75">
        <f t="shared" si="37"/>
        <v>0</v>
      </c>
    </row>
    <row r="668" spans="1:9" x14ac:dyDescent="0.2">
      <c r="A668" s="22"/>
      <c r="B668" s="22"/>
      <c r="C668" s="84">
        <v>14</v>
      </c>
      <c r="D668" s="85"/>
      <c r="E668" s="31" t="s">
        <v>74</v>
      </c>
      <c r="F668" s="24">
        <v>14</v>
      </c>
      <c r="G668" s="23"/>
      <c r="H668" s="86"/>
      <c r="I668" s="75"/>
    </row>
    <row r="669" spans="1:9" x14ac:dyDescent="0.2">
      <c r="A669" s="34"/>
      <c r="B669" s="34"/>
      <c r="C669" s="82"/>
      <c r="D669" s="83"/>
      <c r="E669" s="34"/>
      <c r="F669" s="25" t="s">
        <v>15</v>
      </c>
      <c r="G669" s="26">
        <v>14</v>
      </c>
      <c r="H669" s="86"/>
      <c r="I669" s="75"/>
    </row>
    <row r="670" spans="1:9" ht="21" x14ac:dyDescent="0.2">
      <c r="A670" s="30" t="s">
        <v>698</v>
      </c>
      <c r="B670" s="14" t="s">
        <v>691</v>
      </c>
      <c r="C670" s="55" t="s">
        <v>699</v>
      </c>
      <c r="D670" s="56"/>
      <c r="E670" s="31" t="s">
        <v>74</v>
      </c>
      <c r="F670" s="27"/>
      <c r="G670" s="28"/>
      <c r="H670" s="86"/>
      <c r="I670" s="75">
        <f t="shared" si="37"/>
        <v>0</v>
      </c>
    </row>
    <row r="671" spans="1:9" x14ac:dyDescent="0.2">
      <c r="A671" s="22"/>
      <c r="B671" s="22"/>
      <c r="C671" s="84">
        <v>2</v>
      </c>
      <c r="D671" s="85"/>
      <c r="E671" s="31" t="s">
        <v>74</v>
      </c>
      <c r="F671" s="24">
        <v>2</v>
      </c>
      <c r="G671" s="23"/>
      <c r="H671" s="86"/>
      <c r="I671" s="75"/>
    </row>
    <row r="672" spans="1:9" x14ac:dyDescent="0.2">
      <c r="A672" s="34"/>
      <c r="B672" s="34"/>
      <c r="C672" s="82"/>
      <c r="D672" s="83"/>
      <c r="E672" s="34"/>
      <c r="F672" s="25" t="s">
        <v>15</v>
      </c>
      <c r="G672" s="26">
        <v>2</v>
      </c>
      <c r="H672" s="86"/>
      <c r="I672" s="75"/>
    </row>
    <row r="673" spans="1:9" ht="21" x14ac:dyDescent="0.2">
      <c r="A673" s="30" t="s">
        <v>700</v>
      </c>
      <c r="B673" s="14" t="s">
        <v>701</v>
      </c>
      <c r="C673" s="55" t="s">
        <v>702</v>
      </c>
      <c r="D673" s="56"/>
      <c r="E673" s="31" t="s">
        <v>268</v>
      </c>
      <c r="F673" s="27"/>
      <c r="G673" s="28"/>
      <c r="H673" s="86"/>
      <c r="I673" s="75">
        <f t="shared" si="37"/>
        <v>0</v>
      </c>
    </row>
    <row r="674" spans="1:9" x14ac:dyDescent="0.2">
      <c r="A674" s="22"/>
      <c r="B674" s="22"/>
      <c r="C674" s="84">
        <v>1</v>
      </c>
      <c r="D674" s="85"/>
      <c r="E674" s="31" t="s">
        <v>268</v>
      </c>
      <c r="F674" s="24">
        <v>1</v>
      </c>
      <c r="G674" s="23"/>
      <c r="H674" s="86"/>
      <c r="I674" s="75"/>
    </row>
    <row r="675" spans="1:9" x14ac:dyDescent="0.2">
      <c r="A675" s="34"/>
      <c r="B675" s="34"/>
      <c r="C675" s="82"/>
      <c r="D675" s="83"/>
      <c r="E675" s="34"/>
      <c r="F675" s="25" t="s">
        <v>15</v>
      </c>
      <c r="G675" s="26">
        <v>1</v>
      </c>
      <c r="H675" s="86"/>
      <c r="I675" s="75"/>
    </row>
    <row r="676" spans="1:9" ht="31.5" x14ac:dyDescent="0.2">
      <c r="A676" s="30" t="s">
        <v>703</v>
      </c>
      <c r="B676" s="21" t="s">
        <v>704</v>
      </c>
      <c r="C676" s="76" t="s">
        <v>705</v>
      </c>
      <c r="D676" s="77"/>
      <c r="E676" s="31" t="s">
        <v>268</v>
      </c>
      <c r="F676" s="27"/>
      <c r="G676" s="28"/>
      <c r="H676" s="87"/>
      <c r="I676" s="75">
        <f t="shared" si="37"/>
        <v>0</v>
      </c>
    </row>
    <row r="677" spans="1:9" x14ac:dyDescent="0.2">
      <c r="A677" s="22"/>
      <c r="B677" s="22"/>
      <c r="C677" s="84">
        <v>1</v>
      </c>
      <c r="D677" s="85"/>
      <c r="E677" s="31" t="s">
        <v>268</v>
      </c>
      <c r="F677" s="24">
        <v>1</v>
      </c>
      <c r="G677" s="23"/>
      <c r="H677" s="87"/>
      <c r="I677" s="75"/>
    </row>
    <row r="678" spans="1:9" x14ac:dyDescent="0.2">
      <c r="A678" s="34"/>
      <c r="B678" s="34"/>
      <c r="C678" s="82"/>
      <c r="D678" s="83"/>
      <c r="E678" s="34"/>
      <c r="F678" s="25" t="s">
        <v>15</v>
      </c>
      <c r="G678" s="26">
        <v>1</v>
      </c>
      <c r="H678" s="87"/>
      <c r="I678" s="75"/>
    </row>
    <row r="679" spans="1:9" ht="21" x14ac:dyDescent="0.2">
      <c r="A679" s="30" t="s">
        <v>706</v>
      </c>
      <c r="B679" s="14" t="s">
        <v>707</v>
      </c>
      <c r="C679" s="55" t="s">
        <v>708</v>
      </c>
      <c r="D679" s="56"/>
      <c r="E679" s="31" t="s">
        <v>74</v>
      </c>
      <c r="F679" s="27"/>
      <c r="G679" s="28"/>
      <c r="H679" s="86"/>
      <c r="I679" s="75">
        <f t="shared" si="37"/>
        <v>0</v>
      </c>
    </row>
    <row r="680" spans="1:9" x14ac:dyDescent="0.2">
      <c r="A680" s="22"/>
      <c r="B680" s="22"/>
      <c r="C680" s="84">
        <v>29</v>
      </c>
      <c r="D680" s="85"/>
      <c r="E680" s="31" t="s">
        <v>74</v>
      </c>
      <c r="F680" s="24">
        <v>29</v>
      </c>
      <c r="G680" s="23"/>
      <c r="H680" s="86"/>
      <c r="I680" s="75"/>
    </row>
    <row r="681" spans="1:9" x14ac:dyDescent="0.2">
      <c r="A681" s="34"/>
      <c r="B681" s="34"/>
      <c r="C681" s="82"/>
      <c r="D681" s="83"/>
      <c r="E681" s="34"/>
      <c r="F681" s="25" t="s">
        <v>15</v>
      </c>
      <c r="G681" s="26">
        <v>29</v>
      </c>
      <c r="H681" s="86"/>
      <c r="I681" s="75"/>
    </row>
    <row r="682" spans="1:9" ht="21" x14ac:dyDescent="0.2">
      <c r="A682" s="30" t="s">
        <v>709</v>
      </c>
      <c r="B682" s="14" t="s">
        <v>710</v>
      </c>
      <c r="C682" s="55" t="s">
        <v>711</v>
      </c>
      <c r="D682" s="56"/>
      <c r="E682" s="31" t="s">
        <v>533</v>
      </c>
      <c r="F682" s="27"/>
      <c r="G682" s="28"/>
      <c r="H682" s="86"/>
      <c r="I682" s="75">
        <f t="shared" si="37"/>
        <v>0</v>
      </c>
    </row>
    <row r="683" spans="1:9" x14ac:dyDescent="0.2">
      <c r="A683" s="22"/>
      <c r="B683" s="22"/>
      <c r="C683" s="84">
        <v>29</v>
      </c>
      <c r="D683" s="85"/>
      <c r="E683" s="31" t="s">
        <v>533</v>
      </c>
      <c r="F683" s="24">
        <v>29</v>
      </c>
      <c r="G683" s="23"/>
      <c r="H683" s="86"/>
      <c r="I683" s="75"/>
    </row>
    <row r="684" spans="1:9" x14ac:dyDescent="0.2">
      <c r="A684" s="34"/>
      <c r="B684" s="34"/>
      <c r="C684" s="82"/>
      <c r="D684" s="83"/>
      <c r="E684" s="34"/>
      <c r="F684" s="25" t="s">
        <v>15</v>
      </c>
      <c r="G684" s="26">
        <v>29</v>
      </c>
      <c r="H684" s="86"/>
      <c r="I684" s="75"/>
    </row>
    <row r="685" spans="1:9" x14ac:dyDescent="0.2">
      <c r="A685" s="17">
        <v>2</v>
      </c>
      <c r="B685" s="18" t="s">
        <v>113</v>
      </c>
      <c r="C685" s="52" t="s">
        <v>712</v>
      </c>
      <c r="D685" s="53"/>
      <c r="E685" s="53"/>
      <c r="F685" s="53"/>
      <c r="G685" s="53"/>
      <c r="H685" s="32"/>
      <c r="I685" s="10">
        <f>I686+I705+I727+I761+I774+I787+I812+I825+I838+I860+I879+I907+I939+I964</f>
        <v>0</v>
      </c>
    </row>
    <row r="686" spans="1:9" x14ac:dyDescent="0.2">
      <c r="A686" s="20" t="s">
        <v>713</v>
      </c>
      <c r="B686" s="18" t="s">
        <v>36</v>
      </c>
      <c r="C686" s="52" t="s">
        <v>37</v>
      </c>
      <c r="D686" s="53"/>
      <c r="E686" s="53"/>
      <c r="F686" s="53"/>
      <c r="G686" s="53"/>
      <c r="H686" s="32"/>
      <c r="I686" s="10">
        <f>SUM(I687:I704)</f>
        <v>0</v>
      </c>
    </row>
    <row r="687" spans="1:9" ht="21" x14ac:dyDescent="0.2">
      <c r="A687" s="29" t="s">
        <v>714</v>
      </c>
      <c r="B687" s="29" t="s">
        <v>39</v>
      </c>
      <c r="C687" s="76" t="s">
        <v>715</v>
      </c>
      <c r="D687" s="77"/>
      <c r="E687" s="31" t="s">
        <v>22</v>
      </c>
      <c r="F687" s="22"/>
      <c r="G687" s="23"/>
      <c r="H687" s="86"/>
      <c r="I687" s="75">
        <f t="shared" ref="I687:I702" si="38">ROUND(G689*H687,2)</f>
        <v>0</v>
      </c>
    </row>
    <row r="688" spans="1:9" x14ac:dyDescent="0.2">
      <c r="A688" s="22"/>
      <c r="B688" s="22"/>
      <c r="C688" s="78">
        <v>28.9</v>
      </c>
      <c r="D688" s="79"/>
      <c r="E688" s="31" t="s">
        <v>22</v>
      </c>
      <c r="F688" s="24">
        <v>28.9</v>
      </c>
      <c r="G688" s="23"/>
      <c r="H688" s="86"/>
      <c r="I688" s="75"/>
    </row>
    <row r="689" spans="1:9" x14ac:dyDescent="0.2">
      <c r="A689" s="22"/>
      <c r="B689" s="22"/>
      <c r="C689" s="59"/>
      <c r="D689" s="60"/>
      <c r="E689" s="22"/>
      <c r="F689" s="25" t="s">
        <v>15</v>
      </c>
      <c r="G689" s="26">
        <v>28.9</v>
      </c>
      <c r="H689" s="86"/>
      <c r="I689" s="75"/>
    </row>
    <row r="690" spans="1:9" ht="21" x14ac:dyDescent="0.2">
      <c r="A690" s="14" t="s">
        <v>716</v>
      </c>
      <c r="B690" s="21" t="s">
        <v>42</v>
      </c>
      <c r="C690" s="55" t="s">
        <v>43</v>
      </c>
      <c r="D690" s="56"/>
      <c r="E690" s="31" t="s">
        <v>22</v>
      </c>
      <c r="F690" s="22"/>
      <c r="G690" s="23"/>
      <c r="H690" s="86"/>
      <c r="I690" s="75">
        <f t="shared" si="38"/>
        <v>0</v>
      </c>
    </row>
    <row r="691" spans="1:9" x14ac:dyDescent="0.2">
      <c r="A691" s="34"/>
      <c r="B691" s="34"/>
      <c r="C691" s="78">
        <v>9.6</v>
      </c>
      <c r="D691" s="79"/>
      <c r="E691" s="31" t="s">
        <v>22</v>
      </c>
      <c r="F691" s="24">
        <v>9.6</v>
      </c>
      <c r="G691" s="37"/>
      <c r="H691" s="86"/>
      <c r="I691" s="75"/>
    </row>
    <row r="692" spans="1:9" x14ac:dyDescent="0.2">
      <c r="A692" s="22"/>
      <c r="B692" s="22"/>
      <c r="C692" s="59"/>
      <c r="D692" s="60"/>
      <c r="E692" s="22"/>
      <c r="F692" s="25" t="s">
        <v>15</v>
      </c>
      <c r="G692" s="26">
        <v>9.6</v>
      </c>
      <c r="H692" s="86"/>
      <c r="I692" s="75"/>
    </row>
    <row r="693" spans="1:9" ht="21" x14ac:dyDescent="0.2">
      <c r="A693" s="14" t="s">
        <v>717</v>
      </c>
      <c r="B693" s="29" t="s">
        <v>45</v>
      </c>
      <c r="C693" s="76" t="s">
        <v>46</v>
      </c>
      <c r="D693" s="77"/>
      <c r="E693" s="31" t="s">
        <v>22</v>
      </c>
      <c r="F693" s="22"/>
      <c r="G693" s="23"/>
      <c r="H693" s="86"/>
      <c r="I693" s="75">
        <f t="shared" si="38"/>
        <v>0</v>
      </c>
    </row>
    <row r="694" spans="1:9" x14ac:dyDescent="0.2">
      <c r="A694" s="34"/>
      <c r="B694" s="34"/>
      <c r="C694" s="78">
        <v>19.3</v>
      </c>
      <c r="D694" s="79"/>
      <c r="E694" s="31" t="s">
        <v>22</v>
      </c>
      <c r="F694" s="24">
        <v>19.3</v>
      </c>
      <c r="G694" s="37"/>
      <c r="H694" s="86"/>
      <c r="I694" s="75"/>
    </row>
    <row r="695" spans="1:9" x14ac:dyDescent="0.2">
      <c r="A695" s="22"/>
      <c r="B695" s="22"/>
      <c r="C695" s="59"/>
      <c r="D695" s="60"/>
      <c r="E695" s="22"/>
      <c r="F695" s="25" t="s">
        <v>15</v>
      </c>
      <c r="G695" s="26">
        <v>19.3</v>
      </c>
      <c r="H695" s="86"/>
      <c r="I695" s="75"/>
    </row>
    <row r="696" spans="1:9" ht="21" x14ac:dyDescent="0.2">
      <c r="A696" s="14" t="s">
        <v>718</v>
      </c>
      <c r="B696" s="21" t="s">
        <v>48</v>
      </c>
      <c r="C696" s="55" t="s">
        <v>719</v>
      </c>
      <c r="D696" s="56"/>
      <c r="E696" s="31" t="s">
        <v>22</v>
      </c>
      <c r="F696" s="22"/>
      <c r="G696" s="23"/>
      <c r="H696" s="86"/>
      <c r="I696" s="75">
        <f t="shared" si="38"/>
        <v>0</v>
      </c>
    </row>
    <row r="697" spans="1:9" x14ac:dyDescent="0.2">
      <c r="A697" s="34"/>
      <c r="B697" s="34"/>
      <c r="C697" s="57">
        <v>11.86</v>
      </c>
      <c r="D697" s="58"/>
      <c r="E697" s="31" t="s">
        <v>22</v>
      </c>
      <c r="F697" s="24">
        <v>11.86</v>
      </c>
      <c r="G697" s="37"/>
      <c r="H697" s="86"/>
      <c r="I697" s="75"/>
    </row>
    <row r="698" spans="1:9" x14ac:dyDescent="0.2">
      <c r="A698" s="22"/>
      <c r="B698" s="22"/>
      <c r="C698" s="59"/>
      <c r="D698" s="60"/>
      <c r="E698" s="22"/>
      <c r="F698" s="25" t="s">
        <v>15</v>
      </c>
      <c r="G698" s="26">
        <v>11.86</v>
      </c>
      <c r="H698" s="86"/>
      <c r="I698" s="75"/>
    </row>
    <row r="699" spans="1:9" ht="31.5" x14ac:dyDescent="0.2">
      <c r="A699" s="14" t="s">
        <v>720</v>
      </c>
      <c r="B699" s="21" t="s">
        <v>51</v>
      </c>
      <c r="C699" s="55" t="s">
        <v>52</v>
      </c>
      <c r="D699" s="56"/>
      <c r="E699" s="31" t="s">
        <v>22</v>
      </c>
      <c r="F699" s="27"/>
      <c r="G699" s="28"/>
      <c r="H699" s="86"/>
      <c r="I699" s="75">
        <f t="shared" si="38"/>
        <v>0</v>
      </c>
    </row>
    <row r="700" spans="1:9" x14ac:dyDescent="0.2">
      <c r="A700" s="34"/>
      <c r="B700" s="34"/>
      <c r="C700" s="57">
        <v>17.04</v>
      </c>
      <c r="D700" s="58"/>
      <c r="E700" s="31" t="s">
        <v>22</v>
      </c>
      <c r="F700" s="24">
        <v>17.04</v>
      </c>
      <c r="G700" s="37"/>
      <c r="H700" s="86"/>
      <c r="I700" s="75"/>
    </row>
    <row r="701" spans="1:9" x14ac:dyDescent="0.2">
      <c r="A701" s="22"/>
      <c r="B701" s="22"/>
      <c r="C701" s="59"/>
      <c r="D701" s="60"/>
      <c r="E701" s="22"/>
      <c r="F701" s="25" t="s">
        <v>15</v>
      </c>
      <c r="G701" s="26">
        <v>17.04</v>
      </c>
      <c r="H701" s="86"/>
      <c r="I701" s="75"/>
    </row>
    <row r="702" spans="1:9" x14ac:dyDescent="0.2">
      <c r="A702" s="14" t="s">
        <v>721</v>
      </c>
      <c r="B702" s="33" t="s">
        <v>33</v>
      </c>
      <c r="C702" s="55" t="s">
        <v>54</v>
      </c>
      <c r="D702" s="56"/>
      <c r="E702" s="27"/>
      <c r="F702" s="27"/>
      <c r="G702" s="28"/>
      <c r="H702" s="86"/>
      <c r="I702" s="75">
        <f t="shared" si="38"/>
        <v>0</v>
      </c>
    </row>
    <row r="703" spans="1:9" x14ac:dyDescent="0.2">
      <c r="A703" s="22"/>
      <c r="B703" s="22"/>
      <c r="C703" s="57">
        <v>17.04</v>
      </c>
      <c r="D703" s="58"/>
      <c r="E703" s="22"/>
      <c r="F703" s="24">
        <v>17.04</v>
      </c>
      <c r="G703" s="23"/>
      <c r="H703" s="86"/>
      <c r="I703" s="75"/>
    </row>
    <row r="704" spans="1:9" x14ac:dyDescent="0.2">
      <c r="A704" s="34"/>
      <c r="B704" s="34"/>
      <c r="C704" s="82"/>
      <c r="D704" s="83"/>
      <c r="E704" s="34"/>
      <c r="F704" s="25" t="s">
        <v>15</v>
      </c>
      <c r="G704" s="26">
        <v>17.04</v>
      </c>
      <c r="H704" s="86"/>
      <c r="I704" s="75"/>
    </row>
    <row r="705" spans="1:9" x14ac:dyDescent="0.2">
      <c r="A705" s="20" t="s">
        <v>722</v>
      </c>
      <c r="B705" s="18" t="s">
        <v>9</v>
      </c>
      <c r="C705" s="52" t="s">
        <v>10</v>
      </c>
      <c r="D705" s="53"/>
      <c r="E705" s="53"/>
      <c r="F705" s="53"/>
      <c r="G705" s="53"/>
      <c r="H705" s="32"/>
      <c r="I705" s="10">
        <f>SUM(I706:I726)</f>
        <v>0</v>
      </c>
    </row>
    <row r="706" spans="1:9" ht="21" x14ac:dyDescent="0.2">
      <c r="A706" s="14" t="s">
        <v>723</v>
      </c>
      <c r="B706" s="21" t="s">
        <v>20</v>
      </c>
      <c r="C706" s="55" t="s">
        <v>21</v>
      </c>
      <c r="D706" s="56"/>
      <c r="E706" s="25" t="s">
        <v>22</v>
      </c>
      <c r="F706" s="22"/>
      <c r="G706" s="23"/>
      <c r="H706" s="86"/>
      <c r="I706" s="75">
        <f t="shared" ref="I706" si="39">ROUND(G708*H706,2)</f>
        <v>0</v>
      </c>
    </row>
    <row r="707" spans="1:9" x14ac:dyDescent="0.2">
      <c r="A707" s="22"/>
      <c r="B707" s="22"/>
      <c r="C707" s="57">
        <v>0.49</v>
      </c>
      <c r="D707" s="58"/>
      <c r="E707" s="25" t="s">
        <v>22</v>
      </c>
      <c r="F707" s="24">
        <v>0.49</v>
      </c>
      <c r="G707" s="23"/>
      <c r="H707" s="86"/>
      <c r="I707" s="75"/>
    </row>
    <row r="708" spans="1:9" x14ac:dyDescent="0.2">
      <c r="A708" s="34"/>
      <c r="B708" s="34"/>
      <c r="C708" s="82"/>
      <c r="D708" s="83"/>
      <c r="E708" s="34"/>
      <c r="F708" s="25" t="s">
        <v>15</v>
      </c>
      <c r="G708" s="26">
        <v>0.49</v>
      </c>
      <c r="H708" s="86"/>
      <c r="I708" s="75"/>
    </row>
    <row r="709" spans="1:9" ht="21" x14ac:dyDescent="0.2">
      <c r="A709" s="14" t="s">
        <v>724</v>
      </c>
      <c r="B709" s="29" t="s">
        <v>725</v>
      </c>
      <c r="C709" s="55" t="s">
        <v>726</v>
      </c>
      <c r="D709" s="56"/>
      <c r="E709" s="25" t="s">
        <v>22</v>
      </c>
      <c r="F709" s="22"/>
      <c r="G709" s="23"/>
      <c r="H709" s="86"/>
      <c r="I709" s="75">
        <f t="shared" ref="I709:I728" si="40">ROUND(G711*H709,2)</f>
        <v>0</v>
      </c>
    </row>
    <row r="710" spans="1:9" x14ac:dyDescent="0.2">
      <c r="A710" s="22"/>
      <c r="B710" s="22"/>
      <c r="C710" s="57">
        <v>0.19</v>
      </c>
      <c r="D710" s="58"/>
      <c r="E710" s="25" t="s">
        <v>22</v>
      </c>
      <c r="F710" s="24">
        <v>0.19</v>
      </c>
      <c r="G710" s="23"/>
      <c r="H710" s="86"/>
      <c r="I710" s="75"/>
    </row>
    <row r="711" spans="1:9" x14ac:dyDescent="0.2">
      <c r="A711" s="34"/>
      <c r="B711" s="34"/>
      <c r="C711" s="82"/>
      <c r="D711" s="83"/>
      <c r="E711" s="34"/>
      <c r="F711" s="25" t="s">
        <v>15</v>
      </c>
      <c r="G711" s="26">
        <v>0.19</v>
      </c>
      <c r="H711" s="86"/>
      <c r="I711" s="75"/>
    </row>
    <row r="712" spans="1:9" x14ac:dyDescent="0.2">
      <c r="A712" s="14" t="s">
        <v>727</v>
      </c>
      <c r="B712" s="14" t="s">
        <v>728</v>
      </c>
      <c r="C712" s="55" t="s">
        <v>729</v>
      </c>
      <c r="D712" s="56"/>
      <c r="E712" s="35" t="s">
        <v>102</v>
      </c>
      <c r="F712" s="22"/>
      <c r="G712" s="23"/>
      <c r="H712" s="86"/>
      <c r="I712" s="75">
        <f t="shared" si="40"/>
        <v>0</v>
      </c>
    </row>
    <row r="713" spans="1:9" x14ac:dyDescent="0.2">
      <c r="A713" s="22"/>
      <c r="B713" s="22"/>
      <c r="C713" s="84">
        <v>2</v>
      </c>
      <c r="D713" s="85"/>
      <c r="E713" s="35" t="s">
        <v>102</v>
      </c>
      <c r="F713" s="24">
        <v>2</v>
      </c>
      <c r="G713" s="23"/>
      <c r="H713" s="86"/>
      <c r="I713" s="75"/>
    </row>
    <row r="714" spans="1:9" x14ac:dyDescent="0.2">
      <c r="A714" s="34"/>
      <c r="B714" s="34"/>
      <c r="C714" s="82"/>
      <c r="D714" s="83"/>
      <c r="E714" s="34"/>
      <c r="F714" s="25" t="s">
        <v>15</v>
      </c>
      <c r="G714" s="26">
        <v>2</v>
      </c>
      <c r="H714" s="86"/>
      <c r="I714" s="75"/>
    </row>
    <row r="715" spans="1:9" ht="21" x14ac:dyDescent="0.2">
      <c r="A715" s="14" t="s">
        <v>730</v>
      </c>
      <c r="B715" s="21" t="s">
        <v>731</v>
      </c>
      <c r="C715" s="55" t="s">
        <v>732</v>
      </c>
      <c r="D715" s="56"/>
      <c r="E715" s="15" t="s">
        <v>55</v>
      </c>
      <c r="F715" s="22"/>
      <c r="G715" s="23"/>
      <c r="H715" s="86"/>
      <c r="I715" s="75">
        <f t="shared" si="40"/>
        <v>0</v>
      </c>
    </row>
    <row r="716" spans="1:9" x14ac:dyDescent="0.2">
      <c r="A716" s="22"/>
      <c r="B716" s="22"/>
      <c r="C716" s="80">
        <v>2.5000000000000001E-2</v>
      </c>
      <c r="D716" s="81"/>
      <c r="E716" s="15" t="s">
        <v>55</v>
      </c>
      <c r="F716" s="24">
        <v>2.5000000000000001E-2</v>
      </c>
      <c r="G716" s="23"/>
      <c r="H716" s="86"/>
      <c r="I716" s="75"/>
    </row>
    <row r="717" spans="1:9" x14ac:dyDescent="0.2">
      <c r="A717" s="34"/>
      <c r="B717" s="34"/>
      <c r="C717" s="82"/>
      <c r="D717" s="83"/>
      <c r="E717" s="34"/>
      <c r="F717" s="25" t="s">
        <v>15</v>
      </c>
      <c r="G717" s="26">
        <v>2.5000000000000001E-2</v>
      </c>
      <c r="H717" s="86"/>
      <c r="I717" s="75"/>
    </row>
    <row r="718" spans="1:9" ht="21" x14ac:dyDescent="0.2">
      <c r="A718" s="14" t="s">
        <v>733</v>
      </c>
      <c r="B718" s="21" t="s">
        <v>734</v>
      </c>
      <c r="C718" s="55" t="s">
        <v>735</v>
      </c>
      <c r="D718" s="56"/>
      <c r="E718" s="35" t="s">
        <v>102</v>
      </c>
      <c r="F718" s="22"/>
      <c r="G718" s="23"/>
      <c r="H718" s="86"/>
      <c r="I718" s="75">
        <f t="shared" si="40"/>
        <v>0</v>
      </c>
    </row>
    <row r="719" spans="1:9" x14ac:dyDescent="0.2">
      <c r="A719" s="22"/>
      <c r="B719" s="22"/>
      <c r="C719" s="84">
        <v>2</v>
      </c>
      <c r="D719" s="85"/>
      <c r="E719" s="35" t="s">
        <v>102</v>
      </c>
      <c r="F719" s="24">
        <v>2</v>
      </c>
      <c r="G719" s="23"/>
      <c r="H719" s="86"/>
      <c r="I719" s="75"/>
    </row>
    <row r="720" spans="1:9" x14ac:dyDescent="0.2">
      <c r="A720" s="34"/>
      <c r="B720" s="34"/>
      <c r="C720" s="82"/>
      <c r="D720" s="83"/>
      <c r="E720" s="34"/>
      <c r="F720" s="25" t="s">
        <v>15</v>
      </c>
      <c r="G720" s="26">
        <v>2</v>
      </c>
      <c r="H720" s="86"/>
      <c r="I720" s="75"/>
    </row>
    <row r="721" spans="1:9" ht="31.5" x14ac:dyDescent="0.2">
      <c r="A721" s="14" t="s">
        <v>736</v>
      </c>
      <c r="B721" s="21" t="s">
        <v>30</v>
      </c>
      <c r="C721" s="55" t="s">
        <v>31</v>
      </c>
      <c r="D721" s="56"/>
      <c r="E721" s="25" t="s">
        <v>22</v>
      </c>
      <c r="F721" s="27"/>
      <c r="G721" s="28"/>
      <c r="H721" s="86"/>
      <c r="I721" s="75">
        <f t="shared" si="40"/>
        <v>0</v>
      </c>
    </row>
    <row r="722" spans="1:9" x14ac:dyDescent="0.2">
      <c r="A722" s="22"/>
      <c r="B722" s="22"/>
      <c r="C722" s="57">
        <v>0.49</v>
      </c>
      <c r="D722" s="58"/>
      <c r="E722" s="25" t="s">
        <v>22</v>
      </c>
      <c r="F722" s="24">
        <v>0.49</v>
      </c>
      <c r="G722" s="23"/>
      <c r="H722" s="86"/>
      <c r="I722" s="75"/>
    </row>
    <row r="723" spans="1:9" x14ac:dyDescent="0.2">
      <c r="A723" s="34"/>
      <c r="B723" s="34"/>
      <c r="C723" s="82"/>
      <c r="D723" s="83"/>
      <c r="E723" s="34"/>
      <c r="F723" s="25" t="s">
        <v>15</v>
      </c>
      <c r="G723" s="26">
        <v>0.49</v>
      </c>
      <c r="H723" s="86"/>
      <c r="I723" s="75"/>
    </row>
    <row r="724" spans="1:9" x14ac:dyDescent="0.2">
      <c r="A724" s="14" t="s">
        <v>737</v>
      </c>
      <c r="B724" s="33" t="s">
        <v>33</v>
      </c>
      <c r="C724" s="55" t="s">
        <v>34</v>
      </c>
      <c r="D724" s="56"/>
      <c r="E724" s="25" t="s">
        <v>22</v>
      </c>
      <c r="F724" s="27"/>
      <c r="G724" s="28"/>
      <c r="H724" s="86"/>
      <c r="I724" s="75">
        <f t="shared" si="40"/>
        <v>0</v>
      </c>
    </row>
    <row r="725" spans="1:9" x14ac:dyDescent="0.2">
      <c r="A725" s="22"/>
      <c r="B725" s="22"/>
      <c r="C725" s="57">
        <v>0.49</v>
      </c>
      <c r="D725" s="58"/>
      <c r="E725" s="25" t="s">
        <v>22</v>
      </c>
      <c r="F725" s="24">
        <v>0.49</v>
      </c>
      <c r="G725" s="23"/>
      <c r="H725" s="86"/>
      <c r="I725" s="75"/>
    </row>
    <row r="726" spans="1:9" x14ac:dyDescent="0.2">
      <c r="A726" s="34"/>
      <c r="B726" s="34"/>
      <c r="C726" s="82"/>
      <c r="D726" s="83"/>
      <c r="E726" s="34"/>
      <c r="F726" s="25" t="s">
        <v>15</v>
      </c>
      <c r="G726" s="26">
        <v>0.49</v>
      </c>
      <c r="H726" s="86"/>
      <c r="I726" s="75"/>
    </row>
    <row r="727" spans="1:9" x14ac:dyDescent="0.2">
      <c r="A727" s="20" t="s">
        <v>738</v>
      </c>
      <c r="B727" s="18" t="s">
        <v>57</v>
      </c>
      <c r="C727" s="52" t="s">
        <v>58</v>
      </c>
      <c r="D727" s="53"/>
      <c r="E727" s="53"/>
      <c r="F727" s="53"/>
      <c r="G727" s="53"/>
      <c r="H727" s="32"/>
      <c r="I727" s="10">
        <f>SUM(I728:I760)</f>
        <v>0</v>
      </c>
    </row>
    <row r="728" spans="1:9" ht="31.5" x14ac:dyDescent="0.2">
      <c r="A728" s="14" t="s">
        <v>739</v>
      </c>
      <c r="B728" s="27" t="s">
        <v>60</v>
      </c>
      <c r="C728" s="55" t="s">
        <v>61</v>
      </c>
      <c r="D728" s="56"/>
      <c r="E728" s="25" t="s">
        <v>22</v>
      </c>
      <c r="F728" s="27"/>
      <c r="G728" s="28"/>
      <c r="H728" s="86"/>
      <c r="I728" s="75">
        <f t="shared" si="40"/>
        <v>0</v>
      </c>
    </row>
    <row r="729" spans="1:9" x14ac:dyDescent="0.2">
      <c r="A729" s="22"/>
      <c r="B729" s="22"/>
      <c r="C729" s="57">
        <v>0.65</v>
      </c>
      <c r="D729" s="58"/>
      <c r="E729" s="25" t="s">
        <v>22</v>
      </c>
      <c r="F729" s="24">
        <v>0.65</v>
      </c>
      <c r="G729" s="23"/>
      <c r="H729" s="86"/>
      <c r="I729" s="75"/>
    </row>
    <row r="730" spans="1:9" x14ac:dyDescent="0.2">
      <c r="A730" s="34"/>
      <c r="B730" s="34"/>
      <c r="C730" s="82"/>
      <c r="D730" s="83"/>
      <c r="E730" s="34"/>
      <c r="F730" s="25" t="s">
        <v>15</v>
      </c>
      <c r="G730" s="26">
        <v>0.65</v>
      </c>
      <c r="H730" s="86"/>
      <c r="I730" s="75"/>
    </row>
    <row r="731" spans="1:9" ht="21" x14ac:dyDescent="0.2">
      <c r="A731" s="29" t="s">
        <v>740</v>
      </c>
      <c r="B731" s="21" t="s">
        <v>741</v>
      </c>
      <c r="C731" s="55" t="s">
        <v>64</v>
      </c>
      <c r="D731" s="56"/>
      <c r="E731" s="25" t="s">
        <v>14</v>
      </c>
      <c r="F731" s="22"/>
      <c r="G731" s="23"/>
      <c r="H731" s="86"/>
      <c r="I731" s="75">
        <f t="shared" ref="I731:I762" si="41">ROUND(G733*H731,2)</f>
        <v>0</v>
      </c>
    </row>
    <row r="732" spans="1:9" x14ac:dyDescent="0.2">
      <c r="A732" s="22"/>
      <c r="B732" s="22"/>
      <c r="C732" s="78">
        <v>6.5</v>
      </c>
      <c r="D732" s="79"/>
      <c r="E732" s="25" t="s">
        <v>14</v>
      </c>
      <c r="F732" s="24">
        <v>6.5</v>
      </c>
      <c r="G732" s="23"/>
      <c r="H732" s="86"/>
      <c r="I732" s="75"/>
    </row>
    <row r="733" spans="1:9" x14ac:dyDescent="0.2">
      <c r="A733" s="34"/>
      <c r="B733" s="34"/>
      <c r="C733" s="82"/>
      <c r="D733" s="83"/>
      <c r="E733" s="34"/>
      <c r="F733" s="25" t="s">
        <v>15</v>
      </c>
      <c r="G733" s="26">
        <v>6.5</v>
      </c>
      <c r="H733" s="86"/>
      <c r="I733" s="75"/>
    </row>
    <row r="734" spans="1:9" ht="21" x14ac:dyDescent="0.2">
      <c r="A734" s="14" t="s">
        <v>742</v>
      </c>
      <c r="B734" s="29" t="s">
        <v>66</v>
      </c>
      <c r="C734" s="55" t="s">
        <v>67</v>
      </c>
      <c r="D734" s="56"/>
      <c r="E734" s="15" t="s">
        <v>55</v>
      </c>
      <c r="F734" s="22"/>
      <c r="G734" s="23"/>
      <c r="H734" s="86"/>
      <c r="I734" s="75">
        <f t="shared" si="41"/>
        <v>0</v>
      </c>
    </row>
    <row r="735" spans="1:9" x14ac:dyDescent="0.2">
      <c r="A735" s="22"/>
      <c r="B735" s="22"/>
      <c r="C735" s="80">
        <v>0.20200000000000001</v>
      </c>
      <c r="D735" s="81"/>
      <c r="E735" s="15" t="s">
        <v>55</v>
      </c>
      <c r="F735" s="24">
        <v>0.20200000000000001</v>
      </c>
      <c r="G735" s="23"/>
      <c r="H735" s="86"/>
      <c r="I735" s="75"/>
    </row>
    <row r="736" spans="1:9" x14ac:dyDescent="0.2">
      <c r="A736" s="34"/>
      <c r="B736" s="34"/>
      <c r="C736" s="82"/>
      <c r="D736" s="83"/>
      <c r="E736" s="34"/>
      <c r="F736" s="25" t="s">
        <v>15</v>
      </c>
      <c r="G736" s="26">
        <v>0.20200000000000001</v>
      </c>
      <c r="H736" s="86"/>
      <c r="I736" s="75"/>
    </row>
    <row r="737" spans="1:9" ht="21" x14ac:dyDescent="0.2">
      <c r="A737" s="14" t="s">
        <v>743</v>
      </c>
      <c r="B737" s="29" t="s">
        <v>69</v>
      </c>
      <c r="C737" s="55" t="s">
        <v>70</v>
      </c>
      <c r="D737" s="56"/>
      <c r="E737" s="25" t="s">
        <v>14</v>
      </c>
      <c r="F737" s="22"/>
      <c r="G737" s="23"/>
      <c r="H737" s="86"/>
      <c r="I737" s="75">
        <f t="shared" si="41"/>
        <v>0</v>
      </c>
    </row>
    <row r="738" spans="1:9" x14ac:dyDescent="0.2">
      <c r="A738" s="22"/>
      <c r="B738" s="22"/>
      <c r="C738" s="57">
        <v>0.36</v>
      </c>
      <c r="D738" s="58"/>
      <c r="E738" s="25" t="s">
        <v>14</v>
      </c>
      <c r="F738" s="24">
        <v>0.36</v>
      </c>
      <c r="G738" s="23"/>
      <c r="H738" s="86"/>
      <c r="I738" s="75"/>
    </row>
    <row r="739" spans="1:9" x14ac:dyDescent="0.2">
      <c r="A739" s="34"/>
      <c r="B739" s="34"/>
      <c r="C739" s="82"/>
      <c r="D739" s="83"/>
      <c r="E739" s="34"/>
      <c r="F739" s="25" t="s">
        <v>15</v>
      </c>
      <c r="G739" s="26">
        <v>0.36</v>
      </c>
      <c r="H739" s="86"/>
      <c r="I739" s="75"/>
    </row>
    <row r="740" spans="1:9" ht="21" x14ac:dyDescent="0.2">
      <c r="A740" s="14" t="s">
        <v>744</v>
      </c>
      <c r="B740" s="29" t="s">
        <v>72</v>
      </c>
      <c r="C740" s="76" t="s">
        <v>73</v>
      </c>
      <c r="D740" s="77"/>
      <c r="E740" s="25" t="s">
        <v>74</v>
      </c>
      <c r="F740" s="22"/>
      <c r="G740" s="23"/>
      <c r="H740" s="86"/>
      <c r="I740" s="75">
        <f t="shared" si="41"/>
        <v>0</v>
      </c>
    </row>
    <row r="741" spans="1:9" x14ac:dyDescent="0.2">
      <c r="A741" s="22"/>
      <c r="B741" s="22"/>
      <c r="C741" s="84">
        <v>8</v>
      </c>
      <c r="D741" s="85"/>
      <c r="E741" s="25" t="s">
        <v>74</v>
      </c>
      <c r="F741" s="24">
        <v>8</v>
      </c>
      <c r="G741" s="23"/>
      <c r="H741" s="86"/>
      <c r="I741" s="75"/>
    </row>
    <row r="742" spans="1:9" x14ac:dyDescent="0.2">
      <c r="A742" s="34"/>
      <c r="B742" s="34"/>
      <c r="C742" s="82"/>
      <c r="D742" s="83"/>
      <c r="E742" s="34"/>
      <c r="F742" s="25" t="s">
        <v>15</v>
      </c>
      <c r="G742" s="26">
        <v>8</v>
      </c>
      <c r="H742" s="86"/>
      <c r="I742" s="75"/>
    </row>
    <row r="743" spans="1:9" ht="31.5" x14ac:dyDescent="0.2">
      <c r="A743" s="14" t="s">
        <v>745</v>
      </c>
      <c r="B743" s="29" t="s">
        <v>76</v>
      </c>
      <c r="C743" s="55" t="s">
        <v>77</v>
      </c>
      <c r="D743" s="56"/>
      <c r="E743" s="25" t="s">
        <v>74</v>
      </c>
      <c r="F743" s="27"/>
      <c r="G743" s="28"/>
      <c r="H743" s="86"/>
      <c r="I743" s="75">
        <f t="shared" si="41"/>
        <v>0</v>
      </c>
    </row>
    <row r="744" spans="1:9" x14ac:dyDescent="0.2">
      <c r="A744" s="22"/>
      <c r="B744" s="22"/>
      <c r="C744" s="84">
        <v>8</v>
      </c>
      <c r="D744" s="85"/>
      <c r="E744" s="25" t="s">
        <v>74</v>
      </c>
      <c r="F744" s="24">
        <v>8</v>
      </c>
      <c r="G744" s="23"/>
      <c r="H744" s="86"/>
      <c r="I744" s="75"/>
    </row>
    <row r="745" spans="1:9" x14ac:dyDescent="0.2">
      <c r="A745" s="34"/>
      <c r="B745" s="34"/>
      <c r="C745" s="82"/>
      <c r="D745" s="83"/>
      <c r="E745" s="34"/>
      <c r="F745" s="25" t="s">
        <v>15</v>
      </c>
      <c r="G745" s="26">
        <v>8</v>
      </c>
      <c r="H745" s="86"/>
      <c r="I745" s="75"/>
    </row>
    <row r="746" spans="1:9" ht="21" x14ac:dyDescent="0.2">
      <c r="A746" s="14" t="s">
        <v>746</v>
      </c>
      <c r="B746" s="21" t="s">
        <v>79</v>
      </c>
      <c r="C746" s="55" t="s">
        <v>80</v>
      </c>
      <c r="D746" s="56"/>
      <c r="E746" s="25" t="s">
        <v>22</v>
      </c>
      <c r="F746" s="27"/>
      <c r="G746" s="28"/>
      <c r="H746" s="86"/>
      <c r="I746" s="75">
        <f t="shared" si="41"/>
        <v>0</v>
      </c>
    </row>
    <row r="747" spans="1:9" x14ac:dyDescent="0.2">
      <c r="A747" s="22"/>
      <c r="B747" s="22"/>
      <c r="C747" s="57">
        <v>1.95</v>
      </c>
      <c r="D747" s="58"/>
      <c r="E747" s="25" t="s">
        <v>22</v>
      </c>
      <c r="F747" s="24">
        <v>1.95</v>
      </c>
      <c r="G747" s="23"/>
      <c r="H747" s="86"/>
      <c r="I747" s="75"/>
    </row>
    <row r="748" spans="1:9" x14ac:dyDescent="0.2">
      <c r="A748" s="34"/>
      <c r="B748" s="34"/>
      <c r="C748" s="82"/>
      <c r="D748" s="83"/>
      <c r="E748" s="34"/>
      <c r="F748" s="25" t="s">
        <v>15</v>
      </c>
      <c r="G748" s="26">
        <v>1.95</v>
      </c>
      <c r="H748" s="86"/>
      <c r="I748" s="75"/>
    </row>
    <row r="749" spans="1:9" ht="31.5" x14ac:dyDescent="0.2">
      <c r="A749" s="14" t="s">
        <v>747</v>
      </c>
      <c r="B749" s="21" t="s">
        <v>85</v>
      </c>
      <c r="C749" s="55" t="s">
        <v>748</v>
      </c>
      <c r="D749" s="56"/>
      <c r="E749" s="25" t="s">
        <v>14</v>
      </c>
      <c r="F749" s="27"/>
      <c r="G749" s="28"/>
      <c r="H749" s="86"/>
      <c r="I749" s="75">
        <f t="shared" si="41"/>
        <v>0</v>
      </c>
    </row>
    <row r="750" spans="1:9" x14ac:dyDescent="0.2">
      <c r="A750" s="22"/>
      <c r="B750" s="22"/>
      <c r="C750" s="57">
        <v>13.03</v>
      </c>
      <c r="D750" s="58"/>
      <c r="E750" s="25" t="s">
        <v>14</v>
      </c>
      <c r="F750" s="24">
        <v>13.03</v>
      </c>
      <c r="G750" s="23"/>
      <c r="H750" s="86"/>
      <c r="I750" s="75"/>
    </row>
    <row r="751" spans="1:9" x14ac:dyDescent="0.2">
      <c r="A751" s="34"/>
      <c r="B751" s="34"/>
      <c r="C751" s="82"/>
      <c r="D751" s="83"/>
      <c r="E751" s="34"/>
      <c r="F751" s="25" t="s">
        <v>15</v>
      </c>
      <c r="G751" s="26">
        <v>13.03</v>
      </c>
      <c r="H751" s="86"/>
      <c r="I751" s="75"/>
    </row>
    <row r="752" spans="1:9" ht="21" x14ac:dyDescent="0.2">
      <c r="A752" s="29" t="s">
        <v>749</v>
      </c>
      <c r="B752" s="21" t="s">
        <v>88</v>
      </c>
      <c r="C752" s="76" t="s">
        <v>750</v>
      </c>
      <c r="D752" s="77"/>
      <c r="E752" s="25" t="s">
        <v>14</v>
      </c>
      <c r="F752" s="22"/>
      <c r="G752" s="23"/>
      <c r="H752" s="86"/>
      <c r="I752" s="75">
        <f t="shared" si="41"/>
        <v>0</v>
      </c>
    </row>
    <row r="753" spans="1:9" x14ac:dyDescent="0.2">
      <c r="A753" s="22"/>
      <c r="B753" s="22"/>
      <c r="C753" s="57">
        <v>37.270000000000003</v>
      </c>
      <c r="D753" s="58"/>
      <c r="E753" s="25" t="s">
        <v>14</v>
      </c>
      <c r="F753" s="24">
        <v>37.270000000000003</v>
      </c>
      <c r="G753" s="23"/>
      <c r="H753" s="86"/>
      <c r="I753" s="75"/>
    </row>
    <row r="754" spans="1:9" x14ac:dyDescent="0.2">
      <c r="A754" s="34"/>
      <c r="B754" s="34"/>
      <c r="C754" s="82"/>
      <c r="D754" s="83"/>
      <c r="E754" s="34"/>
      <c r="F754" s="25" t="s">
        <v>15</v>
      </c>
      <c r="G754" s="26">
        <v>37.270000000000003</v>
      </c>
      <c r="H754" s="86"/>
      <c r="I754" s="75"/>
    </row>
    <row r="755" spans="1:9" ht="21" x14ac:dyDescent="0.2">
      <c r="A755" s="14" t="s">
        <v>751</v>
      </c>
      <c r="B755" s="29" t="s">
        <v>91</v>
      </c>
      <c r="C755" s="55" t="s">
        <v>92</v>
      </c>
      <c r="D755" s="56"/>
      <c r="E755" s="25" t="s">
        <v>14</v>
      </c>
      <c r="F755" s="27"/>
      <c r="G755" s="28"/>
      <c r="H755" s="86"/>
      <c r="I755" s="75">
        <f t="shared" si="41"/>
        <v>0</v>
      </c>
    </row>
    <row r="756" spans="1:9" x14ac:dyDescent="0.2">
      <c r="A756" s="22"/>
      <c r="B756" s="22"/>
      <c r="C756" s="57">
        <v>37.270000000000003</v>
      </c>
      <c r="D756" s="58"/>
      <c r="E756" s="25" t="s">
        <v>14</v>
      </c>
      <c r="F756" s="24">
        <v>37.270000000000003</v>
      </c>
      <c r="G756" s="23"/>
      <c r="H756" s="86"/>
      <c r="I756" s="75"/>
    </row>
    <row r="757" spans="1:9" x14ac:dyDescent="0.2">
      <c r="A757" s="34"/>
      <c r="B757" s="34"/>
      <c r="C757" s="82"/>
      <c r="D757" s="83"/>
      <c r="E757" s="34"/>
      <c r="F757" s="25" t="s">
        <v>15</v>
      </c>
      <c r="G757" s="26">
        <v>37.270000000000003</v>
      </c>
      <c r="H757" s="86"/>
      <c r="I757" s="75"/>
    </row>
    <row r="758" spans="1:9" ht="21" x14ac:dyDescent="0.2">
      <c r="A758" s="14" t="s">
        <v>752</v>
      </c>
      <c r="B758" s="29" t="s">
        <v>94</v>
      </c>
      <c r="C758" s="55" t="s">
        <v>95</v>
      </c>
      <c r="D758" s="56"/>
      <c r="E758" s="25" t="s">
        <v>14</v>
      </c>
      <c r="F758" s="22"/>
      <c r="G758" s="23"/>
      <c r="H758" s="86"/>
      <c r="I758" s="75">
        <f t="shared" si="41"/>
        <v>0</v>
      </c>
    </row>
    <row r="759" spans="1:9" x14ac:dyDescent="0.2">
      <c r="A759" s="22"/>
      <c r="B759" s="22"/>
      <c r="C759" s="57">
        <v>13.03</v>
      </c>
      <c r="D759" s="58"/>
      <c r="E759" s="25" t="s">
        <v>14</v>
      </c>
      <c r="F759" s="24">
        <v>13.03</v>
      </c>
      <c r="G759" s="23"/>
      <c r="H759" s="86"/>
      <c r="I759" s="75"/>
    </row>
    <row r="760" spans="1:9" x14ac:dyDescent="0.2">
      <c r="A760" s="34"/>
      <c r="B760" s="34"/>
      <c r="C760" s="82"/>
      <c r="D760" s="83"/>
      <c r="E760" s="34"/>
      <c r="F760" s="25" t="s">
        <v>15</v>
      </c>
      <c r="G760" s="26">
        <v>13.03</v>
      </c>
      <c r="H760" s="86"/>
      <c r="I760" s="75"/>
    </row>
    <row r="761" spans="1:9" x14ac:dyDescent="0.2">
      <c r="A761" s="20" t="s">
        <v>753</v>
      </c>
      <c r="B761" s="18" t="s">
        <v>97</v>
      </c>
      <c r="C761" s="52" t="s">
        <v>98</v>
      </c>
      <c r="D761" s="53"/>
      <c r="E761" s="53"/>
      <c r="F761" s="53"/>
      <c r="G761" s="53"/>
      <c r="H761" s="32"/>
      <c r="I761" s="10">
        <f>SUM(I762:I773)</f>
        <v>0</v>
      </c>
    </row>
    <row r="762" spans="1:9" ht="21" x14ac:dyDescent="0.2">
      <c r="A762" s="14" t="s">
        <v>754</v>
      </c>
      <c r="B762" s="21" t="s">
        <v>100</v>
      </c>
      <c r="C762" s="55" t="s">
        <v>755</v>
      </c>
      <c r="D762" s="56"/>
      <c r="E762" s="35" t="s">
        <v>102</v>
      </c>
      <c r="F762" s="22"/>
      <c r="G762" s="23"/>
      <c r="H762" s="86"/>
      <c r="I762" s="75">
        <f t="shared" si="41"/>
        <v>0</v>
      </c>
    </row>
    <row r="763" spans="1:9" x14ac:dyDescent="0.2">
      <c r="A763" s="22"/>
      <c r="B763" s="22"/>
      <c r="C763" s="84">
        <v>13</v>
      </c>
      <c r="D763" s="85"/>
      <c r="E763" s="35" t="s">
        <v>102</v>
      </c>
      <c r="F763" s="24">
        <v>13</v>
      </c>
      <c r="G763" s="23"/>
      <c r="H763" s="86"/>
      <c r="I763" s="75"/>
    </row>
    <row r="764" spans="1:9" x14ac:dyDescent="0.2">
      <c r="A764" s="34"/>
      <c r="B764" s="34"/>
      <c r="C764" s="82"/>
      <c r="D764" s="83"/>
      <c r="E764" s="34"/>
      <c r="F764" s="25" t="s">
        <v>15</v>
      </c>
      <c r="G764" s="26">
        <v>13</v>
      </c>
      <c r="H764" s="86"/>
      <c r="I764" s="75"/>
    </row>
    <row r="765" spans="1:9" ht="21" x14ac:dyDescent="0.2">
      <c r="A765" s="29" t="s">
        <v>756</v>
      </c>
      <c r="B765" s="21" t="s">
        <v>104</v>
      </c>
      <c r="C765" s="76" t="s">
        <v>757</v>
      </c>
      <c r="D765" s="77"/>
      <c r="E765" s="25" t="s">
        <v>74</v>
      </c>
      <c r="F765" s="22"/>
      <c r="G765" s="23"/>
      <c r="H765" s="86"/>
      <c r="I765" s="75">
        <f t="shared" ref="I765:I775" si="42">ROUND(G767*H765,2)</f>
        <v>0</v>
      </c>
    </row>
    <row r="766" spans="1:9" x14ac:dyDescent="0.2">
      <c r="A766" s="22"/>
      <c r="B766" s="22"/>
      <c r="C766" s="84">
        <v>2</v>
      </c>
      <c r="D766" s="85"/>
      <c r="E766" s="25" t="s">
        <v>74</v>
      </c>
      <c r="F766" s="24">
        <v>2</v>
      </c>
      <c r="G766" s="23"/>
      <c r="H766" s="86"/>
      <c r="I766" s="75"/>
    </row>
    <row r="767" spans="1:9" x14ac:dyDescent="0.2">
      <c r="A767" s="34"/>
      <c r="B767" s="34"/>
      <c r="C767" s="82"/>
      <c r="D767" s="83"/>
      <c r="E767" s="34"/>
      <c r="F767" s="25" t="s">
        <v>15</v>
      </c>
      <c r="G767" s="26">
        <v>2</v>
      </c>
      <c r="H767" s="86"/>
      <c r="I767" s="75"/>
    </row>
    <row r="768" spans="1:9" ht="21" x14ac:dyDescent="0.2">
      <c r="A768" s="14" t="s">
        <v>758</v>
      </c>
      <c r="B768" s="29" t="s">
        <v>107</v>
      </c>
      <c r="C768" s="55" t="s">
        <v>108</v>
      </c>
      <c r="D768" s="56"/>
      <c r="E768" s="25" t="s">
        <v>22</v>
      </c>
      <c r="F768" s="22"/>
      <c r="G768" s="23"/>
      <c r="H768" s="86"/>
      <c r="I768" s="75">
        <f t="shared" si="42"/>
        <v>0</v>
      </c>
    </row>
    <row r="769" spans="1:9" x14ac:dyDescent="0.2">
      <c r="A769" s="22"/>
      <c r="B769" s="22"/>
      <c r="C769" s="57">
        <v>3.25</v>
      </c>
      <c r="D769" s="58"/>
      <c r="E769" s="25" t="s">
        <v>22</v>
      </c>
      <c r="F769" s="24">
        <v>3.25</v>
      </c>
      <c r="G769" s="23"/>
      <c r="H769" s="86"/>
      <c r="I769" s="75"/>
    </row>
    <row r="770" spans="1:9" x14ac:dyDescent="0.2">
      <c r="A770" s="34"/>
      <c r="B770" s="34"/>
      <c r="C770" s="82"/>
      <c r="D770" s="83"/>
      <c r="E770" s="34"/>
      <c r="F770" s="25" t="s">
        <v>15</v>
      </c>
      <c r="G770" s="26">
        <v>3.25</v>
      </c>
      <c r="H770" s="86"/>
      <c r="I770" s="75"/>
    </row>
    <row r="771" spans="1:9" x14ac:dyDescent="0.2">
      <c r="A771" s="14" t="s">
        <v>759</v>
      </c>
      <c r="B771" s="33" t="s">
        <v>33</v>
      </c>
      <c r="C771" s="55" t="s">
        <v>110</v>
      </c>
      <c r="D771" s="56"/>
      <c r="E771" s="25" t="s">
        <v>111</v>
      </c>
      <c r="F771" s="27"/>
      <c r="G771" s="28"/>
      <c r="H771" s="86"/>
      <c r="I771" s="75">
        <f t="shared" si="42"/>
        <v>0</v>
      </c>
    </row>
    <row r="772" spans="1:9" x14ac:dyDescent="0.2">
      <c r="A772" s="22"/>
      <c r="B772" s="22"/>
      <c r="C772" s="84">
        <v>1</v>
      </c>
      <c r="D772" s="85"/>
      <c r="E772" s="25" t="s">
        <v>111</v>
      </c>
      <c r="F772" s="24">
        <v>1</v>
      </c>
      <c r="G772" s="23"/>
      <c r="H772" s="86"/>
      <c r="I772" s="75"/>
    </row>
    <row r="773" spans="1:9" x14ac:dyDescent="0.2">
      <c r="A773" s="34"/>
      <c r="B773" s="34"/>
      <c r="C773" s="82"/>
      <c r="D773" s="83"/>
      <c r="E773" s="34"/>
      <c r="F773" s="25" t="s">
        <v>15</v>
      </c>
      <c r="G773" s="26">
        <v>1</v>
      </c>
      <c r="H773" s="86"/>
      <c r="I773" s="75"/>
    </row>
    <row r="774" spans="1:9" x14ac:dyDescent="0.2">
      <c r="A774" s="20" t="s">
        <v>760</v>
      </c>
      <c r="B774" s="18" t="s">
        <v>113</v>
      </c>
      <c r="C774" s="52" t="s">
        <v>114</v>
      </c>
      <c r="D774" s="53"/>
      <c r="E774" s="53"/>
      <c r="F774" s="53"/>
      <c r="G774" s="53"/>
      <c r="H774" s="32"/>
      <c r="I774" s="10">
        <f>SUM(I775:I786)</f>
        <v>0</v>
      </c>
    </row>
    <row r="775" spans="1:9" ht="21" x14ac:dyDescent="0.2">
      <c r="A775" s="14" t="s">
        <v>761</v>
      </c>
      <c r="B775" s="29" t="s">
        <v>116</v>
      </c>
      <c r="C775" s="55" t="s">
        <v>762</v>
      </c>
      <c r="D775" s="56"/>
      <c r="E775" s="25" t="s">
        <v>14</v>
      </c>
      <c r="F775" s="22"/>
      <c r="G775" s="23"/>
      <c r="H775" s="86"/>
      <c r="I775" s="75">
        <f t="shared" si="42"/>
        <v>0</v>
      </c>
    </row>
    <row r="776" spans="1:9" x14ac:dyDescent="0.2">
      <c r="A776" s="22"/>
      <c r="B776" s="22"/>
      <c r="C776" s="57">
        <v>47.12</v>
      </c>
      <c r="D776" s="58"/>
      <c r="E776" s="25" t="s">
        <v>14</v>
      </c>
      <c r="F776" s="24">
        <v>47.12</v>
      </c>
      <c r="G776" s="23"/>
      <c r="H776" s="86"/>
      <c r="I776" s="75"/>
    </row>
    <row r="777" spans="1:9" x14ac:dyDescent="0.2">
      <c r="A777" s="34"/>
      <c r="B777" s="34"/>
      <c r="C777" s="82"/>
      <c r="D777" s="83"/>
      <c r="E777" s="34"/>
      <c r="F777" s="25" t="s">
        <v>15</v>
      </c>
      <c r="G777" s="26">
        <v>47.12</v>
      </c>
      <c r="H777" s="86"/>
      <c r="I777" s="75"/>
    </row>
    <row r="778" spans="1:9" ht="21" x14ac:dyDescent="0.2">
      <c r="A778" s="29" t="s">
        <v>763</v>
      </c>
      <c r="B778" s="21" t="s">
        <v>122</v>
      </c>
      <c r="C778" s="55" t="s">
        <v>123</v>
      </c>
      <c r="D778" s="56"/>
      <c r="E778" s="35" t="s">
        <v>102</v>
      </c>
      <c r="F778" s="22"/>
      <c r="G778" s="23"/>
      <c r="H778" s="86"/>
      <c r="I778" s="75">
        <f t="shared" ref="I778:I788" si="43">ROUND(G780*H778,2)</f>
        <v>0</v>
      </c>
    </row>
    <row r="779" spans="1:9" x14ac:dyDescent="0.2">
      <c r="A779" s="22"/>
      <c r="B779" s="22"/>
      <c r="C779" s="78">
        <v>3.5</v>
      </c>
      <c r="D779" s="79"/>
      <c r="E779" s="35" t="s">
        <v>102</v>
      </c>
      <c r="F779" s="24">
        <v>3.5</v>
      </c>
      <c r="G779" s="23"/>
      <c r="H779" s="86"/>
      <c r="I779" s="75"/>
    </row>
    <row r="780" spans="1:9" x14ac:dyDescent="0.2">
      <c r="A780" s="34"/>
      <c r="B780" s="34"/>
      <c r="C780" s="82"/>
      <c r="D780" s="83"/>
      <c r="E780" s="34"/>
      <c r="F780" s="25" t="s">
        <v>15</v>
      </c>
      <c r="G780" s="26">
        <v>3.5</v>
      </c>
      <c r="H780" s="86"/>
      <c r="I780" s="75"/>
    </row>
    <row r="781" spans="1:9" ht="21" x14ac:dyDescent="0.2">
      <c r="A781" s="14" t="s">
        <v>764</v>
      </c>
      <c r="B781" s="21" t="s">
        <v>119</v>
      </c>
      <c r="C781" s="55" t="s">
        <v>120</v>
      </c>
      <c r="D781" s="56"/>
      <c r="E781" s="25" t="s">
        <v>14</v>
      </c>
      <c r="F781" s="27"/>
      <c r="G781" s="28"/>
      <c r="H781" s="86"/>
      <c r="I781" s="75">
        <f t="shared" si="43"/>
        <v>0</v>
      </c>
    </row>
    <row r="782" spans="1:9" x14ac:dyDescent="0.2">
      <c r="A782" s="22"/>
      <c r="B782" s="22"/>
      <c r="C782" s="57">
        <v>10.17</v>
      </c>
      <c r="D782" s="58"/>
      <c r="E782" s="25" t="s">
        <v>14</v>
      </c>
      <c r="F782" s="24">
        <v>10.17</v>
      </c>
      <c r="G782" s="23"/>
      <c r="H782" s="86"/>
      <c r="I782" s="75"/>
    </row>
    <row r="783" spans="1:9" x14ac:dyDescent="0.2">
      <c r="A783" s="34"/>
      <c r="B783" s="34"/>
      <c r="C783" s="82"/>
      <c r="D783" s="83"/>
      <c r="E783" s="34"/>
      <c r="F783" s="25" t="s">
        <v>15</v>
      </c>
      <c r="G783" s="26">
        <v>10.17</v>
      </c>
      <c r="H783" s="86"/>
      <c r="I783" s="75"/>
    </row>
    <row r="784" spans="1:9" ht="21" x14ac:dyDescent="0.2">
      <c r="A784" s="14" t="s">
        <v>765</v>
      </c>
      <c r="B784" s="21" t="s">
        <v>125</v>
      </c>
      <c r="C784" s="55" t="s">
        <v>126</v>
      </c>
      <c r="D784" s="56"/>
      <c r="E784" s="25" t="s">
        <v>14</v>
      </c>
      <c r="F784" s="22"/>
      <c r="G784" s="23"/>
      <c r="H784" s="86"/>
      <c r="I784" s="75">
        <f t="shared" si="43"/>
        <v>0</v>
      </c>
    </row>
    <row r="785" spans="1:9" x14ac:dyDescent="0.2">
      <c r="A785" s="22"/>
      <c r="B785" s="22"/>
      <c r="C785" s="57">
        <v>51.47</v>
      </c>
      <c r="D785" s="58"/>
      <c r="E785" s="25" t="s">
        <v>14</v>
      </c>
      <c r="F785" s="24">
        <v>51.47</v>
      </c>
      <c r="G785" s="23"/>
      <c r="H785" s="86"/>
      <c r="I785" s="75"/>
    </row>
    <row r="786" spans="1:9" x14ac:dyDescent="0.2">
      <c r="A786" s="34"/>
      <c r="B786" s="34"/>
      <c r="C786" s="82"/>
      <c r="D786" s="83"/>
      <c r="E786" s="34"/>
      <c r="F786" s="25" t="s">
        <v>15</v>
      </c>
      <c r="G786" s="26">
        <v>51.47</v>
      </c>
      <c r="H786" s="86"/>
      <c r="I786" s="75"/>
    </row>
    <row r="787" spans="1:9" ht="21" x14ac:dyDescent="0.2">
      <c r="A787" s="20" t="s">
        <v>766</v>
      </c>
      <c r="B787" s="29" t="s">
        <v>767</v>
      </c>
      <c r="C787" s="52" t="s">
        <v>768</v>
      </c>
      <c r="D787" s="53"/>
      <c r="E787" s="53"/>
      <c r="F787" s="53"/>
      <c r="G787" s="53"/>
      <c r="H787" s="32"/>
      <c r="I787" s="10">
        <f>SUM(I788:I811)</f>
        <v>0</v>
      </c>
    </row>
    <row r="788" spans="1:9" ht="21" x14ac:dyDescent="0.2">
      <c r="A788" s="14" t="s">
        <v>769</v>
      </c>
      <c r="B788" s="21" t="s">
        <v>770</v>
      </c>
      <c r="C788" s="55" t="s">
        <v>771</v>
      </c>
      <c r="D788" s="56"/>
      <c r="E788" s="25" t="s">
        <v>14</v>
      </c>
      <c r="F788" s="22"/>
      <c r="G788" s="23"/>
      <c r="H788" s="86"/>
      <c r="I788" s="75">
        <f t="shared" si="43"/>
        <v>0</v>
      </c>
    </row>
    <row r="789" spans="1:9" x14ac:dyDescent="0.2">
      <c r="A789" s="22"/>
      <c r="B789" s="22"/>
      <c r="C789" s="57">
        <v>24.44</v>
      </c>
      <c r="D789" s="58"/>
      <c r="E789" s="25" t="s">
        <v>14</v>
      </c>
      <c r="F789" s="24">
        <v>24.44</v>
      </c>
      <c r="G789" s="23"/>
      <c r="H789" s="86"/>
      <c r="I789" s="75"/>
    </row>
    <row r="790" spans="1:9" x14ac:dyDescent="0.2">
      <c r="A790" s="34"/>
      <c r="B790" s="34"/>
      <c r="C790" s="82"/>
      <c r="D790" s="83"/>
      <c r="E790" s="34"/>
      <c r="F790" s="25" t="s">
        <v>15</v>
      </c>
      <c r="G790" s="26">
        <v>24.44</v>
      </c>
      <c r="H790" s="86"/>
      <c r="I790" s="75"/>
    </row>
    <row r="791" spans="1:9" ht="21" x14ac:dyDescent="0.2">
      <c r="A791" s="29" t="s">
        <v>772</v>
      </c>
      <c r="B791" s="29" t="s">
        <v>143</v>
      </c>
      <c r="C791" s="76" t="s">
        <v>773</v>
      </c>
      <c r="D791" s="77"/>
      <c r="E791" s="25" t="s">
        <v>22</v>
      </c>
      <c r="F791" s="27"/>
      <c r="G791" s="28"/>
      <c r="H791" s="86"/>
      <c r="I791" s="75">
        <f t="shared" ref="I791:I813" si="44">ROUND(G793*H791,2)</f>
        <v>0</v>
      </c>
    </row>
    <row r="792" spans="1:9" x14ac:dyDescent="0.2">
      <c r="A792" s="22"/>
      <c r="B792" s="22"/>
      <c r="C792" s="57">
        <v>0.75</v>
      </c>
      <c r="D792" s="58"/>
      <c r="E792" s="25" t="s">
        <v>22</v>
      </c>
      <c r="F792" s="24">
        <v>0.75</v>
      </c>
      <c r="G792" s="23"/>
      <c r="H792" s="86"/>
      <c r="I792" s="75"/>
    </row>
    <row r="793" spans="1:9" x14ac:dyDescent="0.2">
      <c r="A793" s="34"/>
      <c r="B793" s="34"/>
      <c r="C793" s="82"/>
      <c r="D793" s="83"/>
      <c r="E793" s="34"/>
      <c r="F793" s="25" t="s">
        <v>15</v>
      </c>
      <c r="G793" s="26">
        <v>0.75</v>
      </c>
      <c r="H793" s="86"/>
      <c r="I793" s="75"/>
    </row>
    <row r="794" spans="1:9" ht="21" x14ac:dyDescent="0.2">
      <c r="A794" s="14" t="s">
        <v>774</v>
      </c>
      <c r="B794" s="21" t="s">
        <v>775</v>
      </c>
      <c r="C794" s="55" t="s">
        <v>776</v>
      </c>
      <c r="D794" s="56"/>
      <c r="E794" s="25" t="s">
        <v>14</v>
      </c>
      <c r="F794" s="27"/>
      <c r="G794" s="28"/>
      <c r="H794" s="86"/>
      <c r="I794" s="75">
        <f t="shared" si="44"/>
        <v>0</v>
      </c>
    </row>
    <row r="795" spans="1:9" x14ac:dyDescent="0.2">
      <c r="A795" s="22"/>
      <c r="B795" s="22"/>
      <c r="C795" s="57">
        <v>24.44</v>
      </c>
      <c r="D795" s="58"/>
      <c r="E795" s="25" t="s">
        <v>14</v>
      </c>
      <c r="F795" s="24">
        <v>24.44</v>
      </c>
      <c r="G795" s="23"/>
      <c r="H795" s="86"/>
      <c r="I795" s="75"/>
    </row>
    <row r="796" spans="1:9" x14ac:dyDescent="0.2">
      <c r="A796" s="34"/>
      <c r="B796" s="34"/>
      <c r="C796" s="82"/>
      <c r="D796" s="83"/>
      <c r="E796" s="34"/>
      <c r="F796" s="25" t="s">
        <v>15</v>
      </c>
      <c r="G796" s="26">
        <v>24.44</v>
      </c>
      <c r="H796" s="86"/>
      <c r="I796" s="75"/>
    </row>
    <row r="797" spans="1:9" ht="21" x14ac:dyDescent="0.2">
      <c r="A797" s="14" t="s">
        <v>777</v>
      </c>
      <c r="B797" s="21" t="s">
        <v>778</v>
      </c>
      <c r="C797" s="55" t="s">
        <v>779</v>
      </c>
      <c r="D797" s="56"/>
      <c r="E797" s="25" t="s">
        <v>14</v>
      </c>
      <c r="F797" s="27"/>
      <c r="G797" s="28"/>
      <c r="H797" s="86"/>
      <c r="I797" s="75">
        <f t="shared" si="44"/>
        <v>0</v>
      </c>
    </row>
    <row r="798" spans="1:9" x14ac:dyDescent="0.2">
      <c r="A798" s="22"/>
      <c r="B798" s="22"/>
      <c r="C798" s="57">
        <v>24.44</v>
      </c>
      <c r="D798" s="58"/>
      <c r="E798" s="25" t="s">
        <v>14</v>
      </c>
      <c r="F798" s="24">
        <v>24.44</v>
      </c>
      <c r="G798" s="23"/>
      <c r="H798" s="86"/>
      <c r="I798" s="75"/>
    </row>
    <row r="799" spans="1:9" x14ac:dyDescent="0.2">
      <c r="A799" s="34"/>
      <c r="B799" s="34"/>
      <c r="C799" s="82"/>
      <c r="D799" s="83"/>
      <c r="E799" s="34"/>
      <c r="F799" s="25" t="s">
        <v>15</v>
      </c>
      <c r="G799" s="26">
        <v>24.44</v>
      </c>
      <c r="H799" s="86"/>
      <c r="I799" s="75"/>
    </row>
    <row r="800" spans="1:9" ht="31.5" x14ac:dyDescent="0.2">
      <c r="A800" s="29" t="s">
        <v>780</v>
      </c>
      <c r="B800" s="21" t="s">
        <v>781</v>
      </c>
      <c r="C800" s="76" t="s">
        <v>782</v>
      </c>
      <c r="D800" s="77"/>
      <c r="E800" s="25" t="s">
        <v>14</v>
      </c>
      <c r="F800" s="27"/>
      <c r="G800" s="28"/>
      <c r="H800" s="86"/>
      <c r="I800" s="75">
        <f t="shared" si="44"/>
        <v>0</v>
      </c>
    </row>
    <row r="801" spans="1:9" x14ac:dyDescent="0.2">
      <c r="A801" s="22"/>
      <c r="B801" s="22"/>
      <c r="C801" s="57">
        <v>24.44</v>
      </c>
      <c r="D801" s="58"/>
      <c r="E801" s="25" t="s">
        <v>14</v>
      </c>
      <c r="F801" s="24">
        <v>24.44</v>
      </c>
      <c r="G801" s="23"/>
      <c r="H801" s="86"/>
      <c r="I801" s="75"/>
    </row>
    <row r="802" spans="1:9" x14ac:dyDescent="0.2">
      <c r="A802" s="34"/>
      <c r="B802" s="34"/>
      <c r="C802" s="82"/>
      <c r="D802" s="83"/>
      <c r="E802" s="34"/>
      <c r="F802" s="25" t="s">
        <v>15</v>
      </c>
      <c r="G802" s="26">
        <v>24.44</v>
      </c>
      <c r="H802" s="86"/>
      <c r="I802" s="75"/>
    </row>
    <row r="803" spans="1:9" ht="31.5" x14ac:dyDescent="0.2">
      <c r="A803" s="14" t="s">
        <v>783</v>
      </c>
      <c r="B803" s="21" t="s">
        <v>784</v>
      </c>
      <c r="C803" s="55" t="s">
        <v>785</v>
      </c>
      <c r="D803" s="56"/>
      <c r="E803" s="25" t="s">
        <v>22</v>
      </c>
      <c r="F803" s="27"/>
      <c r="G803" s="28"/>
      <c r="H803" s="86"/>
      <c r="I803" s="75">
        <f t="shared" si="44"/>
        <v>0</v>
      </c>
    </row>
    <row r="804" spans="1:9" x14ac:dyDescent="0.2">
      <c r="A804" s="22"/>
      <c r="B804" s="22"/>
      <c r="C804" s="57">
        <v>1.22</v>
      </c>
      <c r="D804" s="58"/>
      <c r="E804" s="25" t="s">
        <v>22</v>
      </c>
      <c r="F804" s="24">
        <v>1.22</v>
      </c>
      <c r="G804" s="23"/>
      <c r="H804" s="86"/>
      <c r="I804" s="75"/>
    </row>
    <row r="805" spans="1:9" x14ac:dyDescent="0.2">
      <c r="A805" s="34"/>
      <c r="B805" s="34"/>
      <c r="C805" s="82"/>
      <c r="D805" s="83"/>
      <c r="E805" s="34"/>
      <c r="F805" s="25" t="s">
        <v>15</v>
      </c>
      <c r="G805" s="26">
        <v>1.22</v>
      </c>
      <c r="H805" s="86"/>
      <c r="I805" s="75"/>
    </row>
    <row r="806" spans="1:9" ht="21" x14ac:dyDescent="0.2">
      <c r="A806" s="14" t="s">
        <v>786</v>
      </c>
      <c r="B806" s="21" t="s">
        <v>787</v>
      </c>
      <c r="C806" s="55" t="s">
        <v>788</v>
      </c>
      <c r="D806" s="56"/>
      <c r="E806" s="25" t="s">
        <v>14</v>
      </c>
      <c r="F806" s="22"/>
      <c r="G806" s="23"/>
      <c r="H806" s="86"/>
      <c r="I806" s="75">
        <f t="shared" si="44"/>
        <v>0</v>
      </c>
    </row>
    <row r="807" spans="1:9" x14ac:dyDescent="0.2">
      <c r="A807" s="22"/>
      <c r="B807" s="22"/>
      <c r="C807" s="57">
        <v>24.44</v>
      </c>
      <c r="D807" s="58"/>
      <c r="E807" s="25" t="s">
        <v>14</v>
      </c>
      <c r="F807" s="24">
        <v>24.44</v>
      </c>
      <c r="G807" s="23"/>
      <c r="H807" s="86"/>
      <c r="I807" s="75"/>
    </row>
    <row r="808" spans="1:9" x14ac:dyDescent="0.2">
      <c r="A808" s="34"/>
      <c r="B808" s="34"/>
      <c r="C808" s="82"/>
      <c r="D808" s="83"/>
      <c r="E808" s="34"/>
      <c r="F808" s="25" t="s">
        <v>15</v>
      </c>
      <c r="G808" s="26">
        <v>24.44</v>
      </c>
      <c r="H808" s="86"/>
      <c r="I808" s="75"/>
    </row>
    <row r="809" spans="1:9" ht="21" x14ac:dyDescent="0.2">
      <c r="A809" s="14" t="s">
        <v>789</v>
      </c>
      <c r="B809" s="21" t="s">
        <v>170</v>
      </c>
      <c r="C809" s="55" t="s">
        <v>171</v>
      </c>
      <c r="D809" s="56"/>
      <c r="E809" s="25" t="s">
        <v>14</v>
      </c>
      <c r="F809" s="22"/>
      <c r="G809" s="23"/>
      <c r="H809" s="86"/>
      <c r="I809" s="75">
        <f t="shared" si="44"/>
        <v>0</v>
      </c>
    </row>
    <row r="810" spans="1:9" x14ac:dyDescent="0.2">
      <c r="A810" s="22"/>
      <c r="B810" s="22"/>
      <c r="C810" s="57">
        <v>10.199999999999999</v>
      </c>
      <c r="D810" s="58"/>
      <c r="E810" s="25" t="s">
        <v>14</v>
      </c>
      <c r="F810" s="24">
        <v>10.199999999999999</v>
      </c>
      <c r="G810" s="23"/>
      <c r="H810" s="86"/>
      <c r="I810" s="75"/>
    </row>
    <row r="811" spans="1:9" x14ac:dyDescent="0.2">
      <c r="A811" s="34"/>
      <c r="B811" s="34"/>
      <c r="C811" s="82"/>
      <c r="D811" s="83"/>
      <c r="E811" s="34"/>
      <c r="F811" s="25" t="s">
        <v>15</v>
      </c>
      <c r="G811" s="26">
        <v>10.199999999999999</v>
      </c>
      <c r="H811" s="86"/>
      <c r="I811" s="75"/>
    </row>
    <row r="812" spans="1:9" x14ac:dyDescent="0.2">
      <c r="A812" s="20" t="s">
        <v>790</v>
      </c>
      <c r="B812" s="18" t="s">
        <v>188</v>
      </c>
      <c r="C812" s="52" t="s">
        <v>189</v>
      </c>
      <c r="D812" s="53"/>
      <c r="E812" s="53"/>
      <c r="F812" s="53"/>
      <c r="G812" s="53"/>
      <c r="H812" s="32"/>
      <c r="I812" s="10">
        <f>SUM(I813:I824)</f>
        <v>0</v>
      </c>
    </row>
    <row r="813" spans="1:9" ht="21" x14ac:dyDescent="0.2">
      <c r="A813" s="29" t="s">
        <v>791</v>
      </c>
      <c r="B813" s="21" t="s">
        <v>792</v>
      </c>
      <c r="C813" s="55" t="s">
        <v>192</v>
      </c>
      <c r="D813" s="56"/>
      <c r="E813" s="35" t="s">
        <v>102</v>
      </c>
      <c r="F813" s="22"/>
      <c r="G813" s="23"/>
      <c r="H813" s="86"/>
      <c r="I813" s="75">
        <f t="shared" si="44"/>
        <v>0</v>
      </c>
    </row>
    <row r="814" spans="1:9" x14ac:dyDescent="0.2">
      <c r="A814" s="22"/>
      <c r="B814" s="22"/>
      <c r="C814" s="84">
        <v>13</v>
      </c>
      <c r="D814" s="85"/>
      <c r="E814" s="35" t="s">
        <v>102</v>
      </c>
      <c r="F814" s="24">
        <v>13</v>
      </c>
      <c r="G814" s="23"/>
      <c r="H814" s="86"/>
      <c r="I814" s="75"/>
    </row>
    <row r="815" spans="1:9" x14ac:dyDescent="0.2">
      <c r="A815" s="34"/>
      <c r="B815" s="34"/>
      <c r="C815" s="82"/>
      <c r="D815" s="83"/>
      <c r="E815" s="34"/>
      <c r="F815" s="25" t="s">
        <v>15</v>
      </c>
      <c r="G815" s="26">
        <v>13</v>
      </c>
      <c r="H815" s="86"/>
      <c r="I815" s="75"/>
    </row>
    <row r="816" spans="1:9" ht="21" x14ac:dyDescent="0.2">
      <c r="A816" s="14" t="s">
        <v>793</v>
      </c>
      <c r="B816" s="21" t="s">
        <v>194</v>
      </c>
      <c r="C816" s="55" t="s">
        <v>195</v>
      </c>
      <c r="D816" s="56"/>
      <c r="E816" s="25" t="s">
        <v>14</v>
      </c>
      <c r="F816" s="27"/>
      <c r="G816" s="28"/>
      <c r="H816" s="86"/>
      <c r="I816" s="75">
        <f t="shared" ref="I816:I826" si="45">ROUND(G818*H816,2)</f>
        <v>0</v>
      </c>
    </row>
    <row r="817" spans="1:9" x14ac:dyDescent="0.2">
      <c r="A817" s="22"/>
      <c r="B817" s="22"/>
      <c r="C817" s="57">
        <v>47.12</v>
      </c>
      <c r="D817" s="58"/>
      <c r="E817" s="25" t="s">
        <v>14</v>
      </c>
      <c r="F817" s="24">
        <v>47.12</v>
      </c>
      <c r="G817" s="23"/>
      <c r="H817" s="86"/>
      <c r="I817" s="75"/>
    </row>
    <row r="818" spans="1:9" x14ac:dyDescent="0.2">
      <c r="A818" s="34"/>
      <c r="B818" s="34"/>
      <c r="C818" s="82"/>
      <c r="D818" s="83"/>
      <c r="E818" s="34"/>
      <c r="F818" s="25" t="s">
        <v>15</v>
      </c>
      <c r="G818" s="26">
        <v>47.12</v>
      </c>
      <c r="H818" s="86"/>
      <c r="I818" s="75"/>
    </row>
    <row r="819" spans="1:9" ht="21" x14ac:dyDescent="0.2">
      <c r="A819" s="14" t="s">
        <v>794</v>
      </c>
      <c r="B819" s="21" t="s">
        <v>197</v>
      </c>
      <c r="C819" s="55" t="s">
        <v>198</v>
      </c>
      <c r="D819" s="56"/>
      <c r="E819" s="25" t="s">
        <v>14</v>
      </c>
      <c r="F819" s="27"/>
      <c r="G819" s="28"/>
      <c r="H819" s="86"/>
      <c r="I819" s="75">
        <f t="shared" si="45"/>
        <v>0</v>
      </c>
    </row>
    <row r="820" spans="1:9" x14ac:dyDescent="0.2">
      <c r="A820" s="22"/>
      <c r="B820" s="22"/>
      <c r="C820" s="84">
        <v>2</v>
      </c>
      <c r="D820" s="85"/>
      <c r="E820" s="25" t="s">
        <v>14</v>
      </c>
      <c r="F820" s="24">
        <v>2</v>
      </c>
      <c r="G820" s="23"/>
      <c r="H820" s="86"/>
      <c r="I820" s="75"/>
    </row>
    <row r="821" spans="1:9" x14ac:dyDescent="0.2">
      <c r="A821" s="34"/>
      <c r="B821" s="34"/>
      <c r="C821" s="82"/>
      <c r="D821" s="83"/>
      <c r="E821" s="34"/>
      <c r="F821" s="25" t="s">
        <v>15</v>
      </c>
      <c r="G821" s="26">
        <v>2</v>
      </c>
      <c r="H821" s="86"/>
      <c r="I821" s="75"/>
    </row>
    <row r="822" spans="1:9" ht="21" x14ac:dyDescent="0.2">
      <c r="A822" s="14" t="s">
        <v>795</v>
      </c>
      <c r="B822" s="21" t="s">
        <v>125</v>
      </c>
      <c r="C822" s="55" t="s">
        <v>126</v>
      </c>
      <c r="D822" s="56"/>
      <c r="E822" s="25" t="s">
        <v>14</v>
      </c>
      <c r="F822" s="22"/>
      <c r="G822" s="23"/>
      <c r="H822" s="86"/>
      <c r="I822" s="75">
        <f t="shared" si="45"/>
        <v>0</v>
      </c>
    </row>
    <row r="823" spans="1:9" x14ac:dyDescent="0.2">
      <c r="A823" s="22"/>
      <c r="B823" s="22"/>
      <c r="C823" s="57">
        <v>51.47</v>
      </c>
      <c r="D823" s="58"/>
      <c r="E823" s="25" t="s">
        <v>14</v>
      </c>
      <c r="F823" s="24">
        <v>51.47</v>
      </c>
      <c r="G823" s="23"/>
      <c r="H823" s="86"/>
      <c r="I823" s="75"/>
    </row>
    <row r="824" spans="1:9" x14ac:dyDescent="0.2">
      <c r="A824" s="34"/>
      <c r="B824" s="34"/>
      <c r="C824" s="82"/>
      <c r="D824" s="83"/>
      <c r="E824" s="34"/>
      <c r="F824" s="25" t="s">
        <v>15</v>
      </c>
      <c r="G824" s="26">
        <v>51.47</v>
      </c>
      <c r="H824" s="86"/>
      <c r="I824" s="75"/>
    </row>
    <row r="825" spans="1:9" x14ac:dyDescent="0.2">
      <c r="A825" s="20" t="s">
        <v>796</v>
      </c>
      <c r="B825" s="18" t="s">
        <v>797</v>
      </c>
      <c r="C825" s="52" t="s">
        <v>202</v>
      </c>
      <c r="D825" s="53"/>
      <c r="E825" s="53"/>
      <c r="F825" s="53"/>
      <c r="G825" s="53"/>
      <c r="H825" s="32"/>
      <c r="I825" s="10">
        <f>SUM(I826:I837)</f>
        <v>0</v>
      </c>
    </row>
    <row r="826" spans="1:9" ht="21" x14ac:dyDescent="0.2">
      <c r="A826" s="14" t="s">
        <v>798</v>
      </c>
      <c r="B826" s="21" t="s">
        <v>204</v>
      </c>
      <c r="C826" s="55" t="s">
        <v>799</v>
      </c>
      <c r="D826" s="56"/>
      <c r="E826" s="25" t="s">
        <v>14</v>
      </c>
      <c r="F826" s="22"/>
      <c r="G826" s="23"/>
      <c r="H826" s="86"/>
      <c r="I826" s="75">
        <f t="shared" si="45"/>
        <v>0</v>
      </c>
    </row>
    <row r="827" spans="1:9" x14ac:dyDescent="0.2">
      <c r="A827" s="22"/>
      <c r="B827" s="22"/>
      <c r="C827" s="57">
        <v>1.94</v>
      </c>
      <c r="D827" s="58"/>
      <c r="E827" s="25" t="s">
        <v>14</v>
      </c>
      <c r="F827" s="24">
        <v>1.94</v>
      </c>
      <c r="G827" s="23"/>
      <c r="H827" s="86"/>
      <c r="I827" s="75"/>
    </row>
    <row r="828" spans="1:9" x14ac:dyDescent="0.2">
      <c r="A828" s="34"/>
      <c r="B828" s="34"/>
      <c r="C828" s="82"/>
      <c r="D828" s="83"/>
      <c r="E828" s="34"/>
      <c r="F828" s="25" t="s">
        <v>15</v>
      </c>
      <c r="G828" s="26">
        <v>1.94</v>
      </c>
      <c r="H828" s="86"/>
      <c r="I828" s="75"/>
    </row>
    <row r="829" spans="1:9" ht="21" x14ac:dyDescent="0.2">
      <c r="A829" s="14" t="s">
        <v>800</v>
      </c>
      <c r="B829" s="21" t="s">
        <v>801</v>
      </c>
      <c r="C829" s="55" t="s">
        <v>802</v>
      </c>
      <c r="D829" s="56"/>
      <c r="E829" s="25" t="s">
        <v>14</v>
      </c>
      <c r="F829" s="22"/>
      <c r="G829" s="23"/>
      <c r="H829" s="86"/>
      <c r="I829" s="75">
        <f t="shared" ref="I829:I839" si="46">ROUND(G831*H829,2)</f>
        <v>0</v>
      </c>
    </row>
    <row r="830" spans="1:9" x14ac:dyDescent="0.2">
      <c r="A830" s="22"/>
      <c r="B830" s="22"/>
      <c r="C830" s="78">
        <v>2.1</v>
      </c>
      <c r="D830" s="79"/>
      <c r="E830" s="25" t="s">
        <v>14</v>
      </c>
      <c r="F830" s="24">
        <v>2.1</v>
      </c>
      <c r="G830" s="23"/>
      <c r="H830" s="86"/>
      <c r="I830" s="75"/>
    </row>
    <row r="831" spans="1:9" x14ac:dyDescent="0.2">
      <c r="A831" s="34"/>
      <c r="B831" s="34"/>
      <c r="C831" s="82"/>
      <c r="D831" s="83"/>
      <c r="E831" s="34"/>
      <c r="F831" s="25" t="s">
        <v>15</v>
      </c>
      <c r="G831" s="26">
        <v>2.1</v>
      </c>
      <c r="H831" s="86"/>
      <c r="I831" s="75"/>
    </row>
    <row r="832" spans="1:9" ht="21" x14ac:dyDescent="0.2">
      <c r="A832" s="14" t="s">
        <v>803</v>
      </c>
      <c r="B832" s="21" t="s">
        <v>210</v>
      </c>
      <c r="C832" s="55" t="s">
        <v>804</v>
      </c>
      <c r="D832" s="56"/>
      <c r="E832" s="25" t="s">
        <v>14</v>
      </c>
      <c r="F832" s="22"/>
      <c r="G832" s="23"/>
      <c r="H832" s="86"/>
      <c r="I832" s="75">
        <f t="shared" si="46"/>
        <v>0</v>
      </c>
    </row>
    <row r="833" spans="1:9" x14ac:dyDescent="0.2">
      <c r="A833" s="22"/>
      <c r="B833" s="22"/>
      <c r="C833" s="78">
        <v>1.6</v>
      </c>
      <c r="D833" s="79"/>
      <c r="E833" s="25" t="s">
        <v>14</v>
      </c>
      <c r="F833" s="24">
        <v>1.6</v>
      </c>
      <c r="G833" s="23"/>
      <c r="H833" s="86"/>
      <c r="I833" s="75"/>
    </row>
    <row r="834" spans="1:9" x14ac:dyDescent="0.2">
      <c r="A834" s="34"/>
      <c r="B834" s="34"/>
      <c r="C834" s="82"/>
      <c r="D834" s="83"/>
      <c r="E834" s="34"/>
      <c r="F834" s="25" t="s">
        <v>15</v>
      </c>
      <c r="G834" s="26">
        <v>1.6</v>
      </c>
      <c r="H834" s="86"/>
      <c r="I834" s="75"/>
    </row>
    <row r="835" spans="1:9" ht="21" x14ac:dyDescent="0.2">
      <c r="A835" s="14" t="s">
        <v>805</v>
      </c>
      <c r="B835" s="29" t="s">
        <v>213</v>
      </c>
      <c r="C835" s="55" t="s">
        <v>214</v>
      </c>
      <c r="D835" s="56"/>
      <c r="E835" s="25" t="s">
        <v>111</v>
      </c>
      <c r="F835" s="22"/>
      <c r="G835" s="23"/>
      <c r="H835" s="86"/>
      <c r="I835" s="75">
        <f t="shared" si="46"/>
        <v>0</v>
      </c>
    </row>
    <row r="836" spans="1:9" x14ac:dyDescent="0.2">
      <c r="A836" s="22"/>
      <c r="B836" s="22"/>
      <c r="C836" s="84">
        <v>2</v>
      </c>
      <c r="D836" s="85"/>
      <c r="E836" s="25" t="s">
        <v>111</v>
      </c>
      <c r="F836" s="24">
        <v>2</v>
      </c>
      <c r="G836" s="23"/>
      <c r="H836" s="86"/>
      <c r="I836" s="75"/>
    </row>
    <row r="837" spans="1:9" x14ac:dyDescent="0.2">
      <c r="A837" s="34"/>
      <c r="B837" s="34"/>
      <c r="C837" s="82"/>
      <c r="D837" s="83"/>
      <c r="E837" s="34"/>
      <c r="F837" s="25" t="s">
        <v>15</v>
      </c>
      <c r="G837" s="26">
        <v>2</v>
      </c>
      <c r="H837" s="86"/>
      <c r="I837" s="75"/>
    </row>
    <row r="838" spans="1:9" x14ac:dyDescent="0.2">
      <c r="A838" s="20" t="s">
        <v>806</v>
      </c>
      <c r="B838" s="18" t="s">
        <v>216</v>
      </c>
      <c r="C838" s="52" t="s">
        <v>217</v>
      </c>
      <c r="D838" s="53"/>
      <c r="E838" s="53"/>
      <c r="F838" s="53"/>
      <c r="G838" s="53"/>
      <c r="H838" s="32"/>
      <c r="I838" s="10">
        <f>SUM(I839:I859)</f>
        <v>0</v>
      </c>
    </row>
    <row r="839" spans="1:9" ht="21" x14ac:dyDescent="0.2">
      <c r="A839" s="29" t="s">
        <v>807</v>
      </c>
      <c r="B839" s="29" t="s">
        <v>219</v>
      </c>
      <c r="C839" s="55" t="s">
        <v>220</v>
      </c>
      <c r="D839" s="56"/>
      <c r="E839" s="25" t="s">
        <v>22</v>
      </c>
      <c r="F839" s="22"/>
      <c r="G839" s="23"/>
      <c r="H839" s="86"/>
      <c r="I839" s="75">
        <f t="shared" si="46"/>
        <v>0</v>
      </c>
    </row>
    <row r="840" spans="1:9" x14ac:dyDescent="0.2">
      <c r="A840" s="22"/>
      <c r="B840" s="22"/>
      <c r="C840" s="57">
        <v>4.6500000000000004</v>
      </c>
      <c r="D840" s="58"/>
      <c r="E840" s="25" t="s">
        <v>22</v>
      </c>
      <c r="F840" s="24">
        <v>4.6500000000000004</v>
      </c>
      <c r="G840" s="23"/>
      <c r="H840" s="86"/>
      <c r="I840" s="75"/>
    </row>
    <row r="841" spans="1:9" x14ac:dyDescent="0.2">
      <c r="A841" s="34"/>
      <c r="B841" s="34"/>
      <c r="C841" s="82"/>
      <c r="D841" s="83"/>
      <c r="E841" s="34"/>
      <c r="F841" s="25" t="s">
        <v>15</v>
      </c>
      <c r="G841" s="26">
        <v>4.6500000000000004</v>
      </c>
      <c r="H841" s="86"/>
      <c r="I841" s="75"/>
    </row>
    <row r="842" spans="1:9" ht="21" x14ac:dyDescent="0.2">
      <c r="A842" s="14" t="s">
        <v>808</v>
      </c>
      <c r="B842" s="29" t="s">
        <v>222</v>
      </c>
      <c r="C842" s="55" t="s">
        <v>223</v>
      </c>
      <c r="D842" s="56"/>
      <c r="E842" s="25" t="s">
        <v>22</v>
      </c>
      <c r="F842" s="22"/>
      <c r="G842" s="23"/>
      <c r="H842" s="86"/>
      <c r="I842" s="75">
        <f t="shared" ref="I842:I861" si="47">ROUND(G844*H842,2)</f>
        <v>0</v>
      </c>
    </row>
    <row r="843" spans="1:9" x14ac:dyDescent="0.2">
      <c r="A843" s="22"/>
      <c r="B843" s="22"/>
      <c r="C843" s="57">
        <v>1.55</v>
      </c>
      <c r="D843" s="58"/>
      <c r="E843" s="25" t="s">
        <v>22</v>
      </c>
      <c r="F843" s="24">
        <v>1.55</v>
      </c>
      <c r="G843" s="23"/>
      <c r="H843" s="86"/>
      <c r="I843" s="75"/>
    </row>
    <row r="844" spans="1:9" x14ac:dyDescent="0.2">
      <c r="A844" s="34"/>
      <c r="B844" s="34"/>
      <c r="C844" s="82"/>
      <c r="D844" s="83"/>
      <c r="E844" s="34"/>
      <c r="F844" s="25" t="s">
        <v>15</v>
      </c>
      <c r="G844" s="26">
        <v>1.55</v>
      </c>
      <c r="H844" s="86"/>
      <c r="I844" s="75"/>
    </row>
    <row r="845" spans="1:9" ht="21" x14ac:dyDescent="0.2">
      <c r="A845" s="14" t="s">
        <v>809</v>
      </c>
      <c r="B845" s="29" t="s">
        <v>225</v>
      </c>
      <c r="C845" s="55" t="s">
        <v>226</v>
      </c>
      <c r="D845" s="56"/>
      <c r="E845" s="25" t="s">
        <v>14</v>
      </c>
      <c r="F845" s="22"/>
      <c r="G845" s="23"/>
      <c r="H845" s="86"/>
      <c r="I845" s="75">
        <f t="shared" si="47"/>
        <v>0</v>
      </c>
    </row>
    <row r="846" spans="1:9" x14ac:dyDescent="0.2">
      <c r="A846" s="22"/>
      <c r="B846" s="22"/>
      <c r="C846" s="78">
        <v>15.5</v>
      </c>
      <c r="D846" s="79"/>
      <c r="E846" s="25" t="s">
        <v>14</v>
      </c>
      <c r="F846" s="24">
        <v>15.5</v>
      </c>
      <c r="G846" s="23"/>
      <c r="H846" s="86"/>
      <c r="I846" s="75"/>
    </row>
    <row r="847" spans="1:9" x14ac:dyDescent="0.2">
      <c r="A847" s="34"/>
      <c r="B847" s="34"/>
      <c r="C847" s="82"/>
      <c r="D847" s="83"/>
      <c r="E847" s="34"/>
      <c r="F847" s="25" t="s">
        <v>15</v>
      </c>
      <c r="G847" s="26">
        <v>15.5</v>
      </c>
      <c r="H847" s="86"/>
      <c r="I847" s="75"/>
    </row>
    <row r="848" spans="1:9" ht="21" x14ac:dyDescent="0.2">
      <c r="A848" s="29" t="s">
        <v>810</v>
      </c>
      <c r="B848" s="21" t="s">
        <v>228</v>
      </c>
      <c r="C848" s="76" t="s">
        <v>229</v>
      </c>
      <c r="D848" s="77"/>
      <c r="E848" s="25" t="s">
        <v>14</v>
      </c>
      <c r="F848" s="22"/>
      <c r="G848" s="23"/>
      <c r="H848" s="86"/>
      <c r="I848" s="75">
        <f t="shared" si="47"/>
        <v>0</v>
      </c>
    </row>
    <row r="849" spans="1:9" x14ac:dyDescent="0.2">
      <c r="A849" s="22"/>
      <c r="B849" s="22"/>
      <c r="C849" s="78">
        <v>15.5</v>
      </c>
      <c r="D849" s="79"/>
      <c r="E849" s="25" t="s">
        <v>14</v>
      </c>
      <c r="F849" s="24">
        <v>15.5</v>
      </c>
      <c r="G849" s="23"/>
      <c r="H849" s="86"/>
      <c r="I849" s="75"/>
    </row>
    <row r="850" spans="1:9" x14ac:dyDescent="0.2">
      <c r="A850" s="34"/>
      <c r="B850" s="34"/>
      <c r="C850" s="82"/>
      <c r="D850" s="83"/>
      <c r="E850" s="34"/>
      <c r="F850" s="25" t="s">
        <v>15</v>
      </c>
      <c r="G850" s="26">
        <v>15.5</v>
      </c>
      <c r="H850" s="86"/>
      <c r="I850" s="75"/>
    </row>
    <row r="851" spans="1:9" x14ac:dyDescent="0.2">
      <c r="A851" s="14" t="s">
        <v>811</v>
      </c>
      <c r="B851" s="14" t="s">
        <v>231</v>
      </c>
      <c r="C851" s="55" t="s">
        <v>232</v>
      </c>
      <c r="D851" s="56"/>
      <c r="E851" s="25" t="s">
        <v>14</v>
      </c>
      <c r="F851" s="22"/>
      <c r="G851" s="23"/>
      <c r="H851" s="86"/>
      <c r="I851" s="75">
        <f t="shared" si="47"/>
        <v>0</v>
      </c>
    </row>
    <row r="852" spans="1:9" x14ac:dyDescent="0.2">
      <c r="A852" s="22"/>
      <c r="B852" s="22"/>
      <c r="C852" s="78">
        <v>15.5</v>
      </c>
      <c r="D852" s="79"/>
      <c r="E852" s="25" t="s">
        <v>14</v>
      </c>
      <c r="F852" s="24">
        <v>15.5</v>
      </c>
      <c r="G852" s="23"/>
      <c r="H852" s="86"/>
      <c r="I852" s="75"/>
    </row>
    <row r="853" spans="1:9" x14ac:dyDescent="0.2">
      <c r="A853" s="34"/>
      <c r="B853" s="34"/>
      <c r="C853" s="82"/>
      <c r="D853" s="83"/>
      <c r="E853" s="34"/>
      <c r="F853" s="25" t="s">
        <v>15</v>
      </c>
      <c r="G853" s="26">
        <v>15.5</v>
      </c>
      <c r="H853" s="86"/>
      <c r="I853" s="75"/>
    </row>
    <row r="854" spans="1:9" ht="21" x14ac:dyDescent="0.2">
      <c r="A854" s="14" t="s">
        <v>812</v>
      </c>
      <c r="B854" s="21" t="s">
        <v>234</v>
      </c>
      <c r="C854" s="55" t="s">
        <v>235</v>
      </c>
      <c r="D854" s="56"/>
      <c r="E854" s="25" t="s">
        <v>22</v>
      </c>
      <c r="F854" s="22"/>
      <c r="G854" s="23"/>
      <c r="H854" s="86"/>
      <c r="I854" s="75">
        <f t="shared" si="47"/>
        <v>0</v>
      </c>
    </row>
    <row r="855" spans="1:9" x14ac:dyDescent="0.2">
      <c r="A855" s="22"/>
      <c r="B855" s="22"/>
      <c r="C855" s="57">
        <v>2.33</v>
      </c>
      <c r="D855" s="58"/>
      <c r="E855" s="25" t="s">
        <v>22</v>
      </c>
      <c r="F855" s="24">
        <v>2.33</v>
      </c>
      <c r="G855" s="23"/>
      <c r="H855" s="86"/>
      <c r="I855" s="75"/>
    </row>
    <row r="856" spans="1:9" x14ac:dyDescent="0.2">
      <c r="A856" s="34"/>
      <c r="B856" s="34"/>
      <c r="C856" s="82"/>
      <c r="D856" s="83"/>
      <c r="E856" s="34"/>
      <c r="F856" s="25" t="s">
        <v>15</v>
      </c>
      <c r="G856" s="26">
        <v>2.33</v>
      </c>
      <c r="H856" s="86"/>
      <c r="I856" s="75"/>
    </row>
    <row r="857" spans="1:9" x14ac:dyDescent="0.2">
      <c r="A857" s="14" t="s">
        <v>813</v>
      </c>
      <c r="B857" s="14" t="s">
        <v>237</v>
      </c>
      <c r="C857" s="55" t="s">
        <v>814</v>
      </c>
      <c r="D857" s="56"/>
      <c r="E857" s="35" t="s">
        <v>102</v>
      </c>
      <c r="F857" s="22"/>
      <c r="G857" s="23"/>
      <c r="H857" s="86"/>
      <c r="I857" s="75">
        <f t="shared" si="47"/>
        <v>0</v>
      </c>
    </row>
    <row r="858" spans="1:9" x14ac:dyDescent="0.2">
      <c r="A858" s="22"/>
      <c r="B858" s="22"/>
      <c r="C858" s="57">
        <v>15.15</v>
      </c>
      <c r="D858" s="58"/>
      <c r="E858" s="35" t="s">
        <v>102</v>
      </c>
      <c r="F858" s="24">
        <v>15.15</v>
      </c>
      <c r="G858" s="23"/>
      <c r="H858" s="86"/>
      <c r="I858" s="75"/>
    </row>
    <row r="859" spans="1:9" x14ac:dyDescent="0.2">
      <c r="A859" s="34"/>
      <c r="B859" s="34"/>
      <c r="C859" s="82"/>
      <c r="D859" s="83"/>
      <c r="E859" s="34"/>
      <c r="F859" s="25" t="s">
        <v>15</v>
      </c>
      <c r="G859" s="26">
        <v>15.15</v>
      </c>
      <c r="H859" s="86"/>
      <c r="I859" s="75"/>
    </row>
    <row r="860" spans="1:9" ht="21" x14ac:dyDescent="0.2">
      <c r="A860" s="36" t="s">
        <v>815</v>
      </c>
      <c r="B860" s="29" t="s">
        <v>240</v>
      </c>
      <c r="C860" s="52" t="s">
        <v>241</v>
      </c>
      <c r="D860" s="53"/>
      <c r="E860" s="53"/>
      <c r="F860" s="53"/>
      <c r="G860" s="53"/>
      <c r="H860" s="32"/>
      <c r="I860" s="10">
        <f>SUM(I861:I878)</f>
        <v>0</v>
      </c>
    </row>
    <row r="861" spans="1:9" ht="21" x14ac:dyDescent="0.2">
      <c r="A861" s="30" t="s">
        <v>816</v>
      </c>
      <c r="B861" s="21" t="s">
        <v>243</v>
      </c>
      <c r="C861" s="76" t="s">
        <v>244</v>
      </c>
      <c r="D861" s="77"/>
      <c r="E861" s="25" t="s">
        <v>14</v>
      </c>
      <c r="F861" s="22"/>
      <c r="G861" s="23"/>
      <c r="H861" s="86"/>
      <c r="I861" s="75">
        <f t="shared" si="47"/>
        <v>0</v>
      </c>
    </row>
    <row r="862" spans="1:9" x14ac:dyDescent="0.2">
      <c r="A862" s="22"/>
      <c r="B862" s="22"/>
      <c r="C862" s="57">
        <v>63.51</v>
      </c>
      <c r="D862" s="58"/>
      <c r="E862" s="25" t="s">
        <v>14</v>
      </c>
      <c r="F862" s="24">
        <v>63.51</v>
      </c>
      <c r="G862" s="23"/>
      <c r="H862" s="86"/>
      <c r="I862" s="75"/>
    </row>
    <row r="863" spans="1:9" x14ac:dyDescent="0.2">
      <c r="A863" s="34"/>
      <c r="B863" s="34"/>
      <c r="C863" s="82"/>
      <c r="D863" s="83"/>
      <c r="E863" s="34"/>
      <c r="F863" s="25" t="s">
        <v>15</v>
      </c>
      <c r="G863" s="26">
        <v>63.51</v>
      </c>
      <c r="H863" s="86"/>
      <c r="I863" s="75"/>
    </row>
    <row r="864" spans="1:9" ht="21" x14ac:dyDescent="0.2">
      <c r="A864" s="31" t="s">
        <v>817</v>
      </c>
      <c r="B864" s="21" t="s">
        <v>246</v>
      </c>
      <c r="C864" s="55" t="s">
        <v>247</v>
      </c>
      <c r="D864" s="56"/>
      <c r="E864" s="25" t="s">
        <v>14</v>
      </c>
      <c r="F864" s="22"/>
      <c r="G864" s="23"/>
      <c r="H864" s="86"/>
      <c r="I864" s="75">
        <f t="shared" ref="I864:I880" si="48">ROUND(G866*H864,2)</f>
        <v>0</v>
      </c>
    </row>
    <row r="865" spans="1:9" x14ac:dyDescent="0.2">
      <c r="A865" s="22"/>
      <c r="B865" s="22"/>
      <c r="C865" s="78">
        <v>15.5</v>
      </c>
      <c r="D865" s="79"/>
      <c r="E865" s="25" t="s">
        <v>14</v>
      </c>
      <c r="F865" s="24">
        <v>15.5</v>
      </c>
      <c r="G865" s="23"/>
      <c r="H865" s="86"/>
      <c r="I865" s="75"/>
    </row>
    <row r="866" spans="1:9" x14ac:dyDescent="0.2">
      <c r="A866" s="34"/>
      <c r="B866" s="34"/>
      <c r="C866" s="82"/>
      <c r="D866" s="83"/>
      <c r="E866" s="34"/>
      <c r="F866" s="25" t="s">
        <v>15</v>
      </c>
      <c r="G866" s="26">
        <v>15.5</v>
      </c>
      <c r="H866" s="86"/>
      <c r="I866" s="75"/>
    </row>
    <row r="867" spans="1:9" ht="21" x14ac:dyDescent="0.2">
      <c r="A867" s="31" t="s">
        <v>818</v>
      </c>
      <c r="B867" s="21" t="s">
        <v>255</v>
      </c>
      <c r="C867" s="55" t="s">
        <v>256</v>
      </c>
      <c r="D867" s="56"/>
      <c r="E867" s="25" t="s">
        <v>14</v>
      </c>
      <c r="F867" s="27"/>
      <c r="G867" s="28"/>
      <c r="H867" s="86"/>
      <c r="I867" s="75">
        <f t="shared" si="48"/>
        <v>0</v>
      </c>
    </row>
    <row r="868" spans="1:9" x14ac:dyDescent="0.2">
      <c r="A868" s="22"/>
      <c r="B868" s="22"/>
      <c r="C868" s="78">
        <v>15.5</v>
      </c>
      <c r="D868" s="79"/>
      <c r="E868" s="25" t="s">
        <v>14</v>
      </c>
      <c r="F868" s="24">
        <v>15.5</v>
      </c>
      <c r="G868" s="23"/>
      <c r="H868" s="86"/>
      <c r="I868" s="75"/>
    </row>
    <row r="869" spans="1:9" x14ac:dyDescent="0.2">
      <c r="A869" s="34"/>
      <c r="B869" s="34"/>
      <c r="C869" s="82"/>
      <c r="D869" s="83"/>
      <c r="E869" s="34"/>
      <c r="F869" s="25" t="s">
        <v>15</v>
      </c>
      <c r="G869" s="26">
        <v>15.5</v>
      </c>
      <c r="H869" s="86"/>
      <c r="I869" s="75"/>
    </row>
    <row r="870" spans="1:9" ht="21" x14ac:dyDescent="0.2">
      <c r="A870" s="31" t="s">
        <v>819</v>
      </c>
      <c r="B870" s="21" t="s">
        <v>258</v>
      </c>
      <c r="C870" s="55" t="s">
        <v>259</v>
      </c>
      <c r="D870" s="56"/>
      <c r="E870" s="25" t="s">
        <v>14</v>
      </c>
      <c r="F870" s="27"/>
      <c r="G870" s="28"/>
      <c r="H870" s="86"/>
      <c r="I870" s="75">
        <f t="shared" si="48"/>
        <v>0</v>
      </c>
    </row>
    <row r="871" spans="1:9" x14ac:dyDescent="0.2">
      <c r="A871" s="22"/>
      <c r="B871" s="22"/>
      <c r="C871" s="57">
        <v>63.51</v>
      </c>
      <c r="D871" s="58"/>
      <c r="E871" s="25" t="s">
        <v>14</v>
      </c>
      <c r="F871" s="24">
        <v>63.51</v>
      </c>
      <c r="G871" s="23"/>
      <c r="H871" s="86"/>
      <c r="I871" s="75"/>
    </row>
    <row r="872" spans="1:9" x14ac:dyDescent="0.2">
      <c r="A872" s="34"/>
      <c r="B872" s="34"/>
      <c r="C872" s="82"/>
      <c r="D872" s="83"/>
      <c r="E872" s="34"/>
      <c r="F872" s="25" t="s">
        <v>15</v>
      </c>
      <c r="G872" s="26">
        <v>63.51</v>
      </c>
      <c r="H872" s="86"/>
      <c r="I872" s="75"/>
    </row>
    <row r="873" spans="1:9" ht="21" x14ac:dyDescent="0.2">
      <c r="A873" s="31" t="s">
        <v>820</v>
      </c>
      <c r="B873" s="21" t="s">
        <v>261</v>
      </c>
      <c r="C873" s="55" t="s">
        <v>262</v>
      </c>
      <c r="D873" s="56"/>
      <c r="E873" s="25" t="s">
        <v>14</v>
      </c>
      <c r="F873" s="22"/>
      <c r="G873" s="23"/>
      <c r="H873" s="86"/>
      <c r="I873" s="75">
        <f t="shared" si="48"/>
        <v>0</v>
      </c>
    </row>
    <row r="874" spans="1:9" x14ac:dyDescent="0.2">
      <c r="A874" s="22"/>
      <c r="B874" s="22"/>
      <c r="C874" s="57">
        <v>79.010000000000005</v>
      </c>
      <c r="D874" s="58"/>
      <c r="E874" s="25" t="s">
        <v>14</v>
      </c>
      <c r="F874" s="24">
        <v>79.010000000000005</v>
      </c>
      <c r="G874" s="23"/>
      <c r="H874" s="86"/>
      <c r="I874" s="75"/>
    </row>
    <row r="875" spans="1:9" x14ac:dyDescent="0.2">
      <c r="A875" s="34"/>
      <c r="B875" s="34"/>
      <c r="C875" s="82"/>
      <c r="D875" s="83"/>
      <c r="E875" s="34"/>
      <c r="F875" s="25" t="s">
        <v>15</v>
      </c>
      <c r="G875" s="26">
        <v>79.010000000000005</v>
      </c>
      <c r="H875" s="86"/>
      <c r="I875" s="75"/>
    </row>
    <row r="876" spans="1:9" ht="21" x14ac:dyDescent="0.2">
      <c r="A876" s="30" t="s">
        <v>821</v>
      </c>
      <c r="B876" s="31" t="s">
        <v>33</v>
      </c>
      <c r="C876" s="55" t="s">
        <v>267</v>
      </c>
      <c r="D876" s="56"/>
      <c r="E876" s="25" t="s">
        <v>268</v>
      </c>
      <c r="F876" s="27"/>
      <c r="G876" s="28"/>
      <c r="H876" s="86"/>
      <c r="I876" s="75">
        <f t="shared" si="48"/>
        <v>0</v>
      </c>
    </row>
    <row r="877" spans="1:9" x14ac:dyDescent="0.2">
      <c r="A877" s="22"/>
      <c r="B877" s="22"/>
      <c r="C877" s="84">
        <v>1</v>
      </c>
      <c r="D877" s="85"/>
      <c r="E877" s="25" t="s">
        <v>268</v>
      </c>
      <c r="F877" s="24">
        <v>1</v>
      </c>
      <c r="G877" s="23"/>
      <c r="H877" s="86"/>
      <c r="I877" s="75"/>
    </row>
    <row r="878" spans="1:9" x14ac:dyDescent="0.2">
      <c r="A878" s="34"/>
      <c r="B878" s="34"/>
      <c r="C878" s="82"/>
      <c r="D878" s="83"/>
      <c r="E878" s="34"/>
      <c r="F878" s="25" t="s">
        <v>15</v>
      </c>
      <c r="G878" s="26">
        <v>1</v>
      </c>
      <c r="H878" s="86"/>
      <c r="I878" s="75"/>
    </row>
    <row r="879" spans="1:9" x14ac:dyDescent="0.2">
      <c r="A879" s="36" t="s">
        <v>822</v>
      </c>
      <c r="B879" s="18" t="s">
        <v>823</v>
      </c>
      <c r="C879" s="52" t="s">
        <v>271</v>
      </c>
      <c r="D879" s="53"/>
      <c r="E879" s="53"/>
      <c r="F879" s="53"/>
      <c r="G879" s="53"/>
      <c r="H879" s="32"/>
      <c r="I879" s="10">
        <f>SUM(I880:I906)</f>
        <v>0</v>
      </c>
    </row>
    <row r="880" spans="1:9" x14ac:dyDescent="0.2">
      <c r="A880" s="31" t="s">
        <v>824</v>
      </c>
      <c r="B880" s="33" t="s">
        <v>33</v>
      </c>
      <c r="C880" s="55" t="s">
        <v>273</v>
      </c>
      <c r="D880" s="56"/>
      <c r="E880" s="25" t="s">
        <v>268</v>
      </c>
      <c r="F880" s="27"/>
      <c r="G880" s="28"/>
      <c r="H880" s="86"/>
      <c r="I880" s="75">
        <f t="shared" si="48"/>
        <v>0</v>
      </c>
    </row>
    <row r="881" spans="1:9" x14ac:dyDescent="0.2">
      <c r="A881" s="22"/>
      <c r="B881" s="22"/>
      <c r="C881" s="84">
        <v>1</v>
      </c>
      <c r="D881" s="85"/>
      <c r="E881" s="25" t="s">
        <v>268</v>
      </c>
      <c r="F881" s="24">
        <v>1</v>
      </c>
      <c r="G881" s="23"/>
      <c r="H881" s="86"/>
      <c r="I881" s="75"/>
    </row>
    <row r="882" spans="1:9" x14ac:dyDescent="0.2">
      <c r="A882" s="34"/>
      <c r="B882" s="34"/>
      <c r="C882" s="82"/>
      <c r="D882" s="83"/>
      <c r="E882" s="34"/>
      <c r="F882" s="25" t="s">
        <v>15</v>
      </c>
      <c r="G882" s="26">
        <v>1</v>
      </c>
      <c r="H882" s="86"/>
      <c r="I882" s="75"/>
    </row>
    <row r="883" spans="1:9" ht="21" x14ac:dyDescent="0.2">
      <c r="A883" s="31" t="s">
        <v>825</v>
      </c>
      <c r="B883" s="21" t="s">
        <v>275</v>
      </c>
      <c r="C883" s="55" t="s">
        <v>276</v>
      </c>
      <c r="D883" s="56"/>
      <c r="E883" s="25" t="s">
        <v>74</v>
      </c>
      <c r="F883" s="22"/>
      <c r="G883" s="23"/>
      <c r="H883" s="86"/>
      <c r="I883" s="75">
        <f t="shared" ref="I883:I908" si="49">ROUND(G885*H883,2)</f>
        <v>0</v>
      </c>
    </row>
    <row r="884" spans="1:9" x14ac:dyDescent="0.2">
      <c r="A884" s="22"/>
      <c r="B884" s="22"/>
      <c r="C884" s="84">
        <v>1</v>
      </c>
      <c r="D884" s="85"/>
      <c r="E884" s="25" t="s">
        <v>74</v>
      </c>
      <c r="F884" s="24">
        <v>1</v>
      </c>
      <c r="G884" s="23"/>
      <c r="H884" s="86"/>
      <c r="I884" s="75"/>
    </row>
    <row r="885" spans="1:9" x14ac:dyDescent="0.2">
      <c r="A885" s="34"/>
      <c r="B885" s="34"/>
      <c r="C885" s="82"/>
      <c r="D885" s="83"/>
      <c r="E885" s="34"/>
      <c r="F885" s="25" t="s">
        <v>15</v>
      </c>
      <c r="G885" s="26">
        <v>1</v>
      </c>
      <c r="H885" s="86"/>
      <c r="I885" s="75"/>
    </row>
    <row r="886" spans="1:9" ht="21" x14ac:dyDescent="0.2">
      <c r="A886" s="31" t="s">
        <v>826</v>
      </c>
      <c r="B886" s="29" t="s">
        <v>284</v>
      </c>
      <c r="C886" s="55" t="s">
        <v>285</v>
      </c>
      <c r="D886" s="56"/>
      <c r="E886" s="35" t="s">
        <v>102</v>
      </c>
      <c r="F886" s="22"/>
      <c r="G886" s="23"/>
      <c r="H886" s="86"/>
      <c r="I886" s="75">
        <f t="shared" si="49"/>
        <v>0</v>
      </c>
    </row>
    <row r="887" spans="1:9" x14ac:dyDescent="0.2">
      <c r="A887" s="22"/>
      <c r="B887" s="22"/>
      <c r="C887" s="84">
        <v>6</v>
      </c>
      <c r="D887" s="85"/>
      <c r="E887" s="35" t="s">
        <v>102</v>
      </c>
      <c r="F887" s="24">
        <v>6</v>
      </c>
      <c r="G887" s="23"/>
      <c r="H887" s="86"/>
      <c r="I887" s="75"/>
    </row>
    <row r="888" spans="1:9" x14ac:dyDescent="0.2">
      <c r="A888" s="34"/>
      <c r="B888" s="34"/>
      <c r="C888" s="82"/>
      <c r="D888" s="83"/>
      <c r="E888" s="34"/>
      <c r="F888" s="25" t="s">
        <v>15</v>
      </c>
      <c r="G888" s="26">
        <v>6</v>
      </c>
      <c r="H888" s="86"/>
      <c r="I888" s="75"/>
    </row>
    <row r="889" spans="1:9" ht="31.5" x14ac:dyDescent="0.2">
      <c r="A889" s="30" t="s">
        <v>827</v>
      </c>
      <c r="B889" s="29" t="s">
        <v>287</v>
      </c>
      <c r="C889" s="55" t="s">
        <v>288</v>
      </c>
      <c r="D889" s="56"/>
      <c r="E889" s="35" t="s">
        <v>102</v>
      </c>
      <c r="F889" s="27"/>
      <c r="G889" s="28"/>
      <c r="H889" s="86"/>
      <c r="I889" s="75">
        <f t="shared" si="49"/>
        <v>0</v>
      </c>
    </row>
    <row r="890" spans="1:9" x14ac:dyDescent="0.2">
      <c r="A890" s="22"/>
      <c r="B890" s="22"/>
      <c r="C890" s="84">
        <v>6</v>
      </c>
      <c r="D890" s="85"/>
      <c r="E890" s="35" t="s">
        <v>102</v>
      </c>
      <c r="F890" s="24">
        <v>6</v>
      </c>
      <c r="G890" s="23"/>
      <c r="H890" s="86"/>
      <c r="I890" s="75"/>
    </row>
    <row r="891" spans="1:9" x14ac:dyDescent="0.2">
      <c r="A891" s="34"/>
      <c r="B891" s="34"/>
      <c r="C891" s="82"/>
      <c r="D891" s="83"/>
      <c r="E891" s="34"/>
      <c r="F891" s="25" t="s">
        <v>15</v>
      </c>
      <c r="G891" s="26">
        <v>6</v>
      </c>
      <c r="H891" s="86"/>
      <c r="I891" s="75"/>
    </row>
    <row r="892" spans="1:9" ht="31.5" x14ac:dyDescent="0.2">
      <c r="A892" s="31" t="s">
        <v>828</v>
      </c>
      <c r="B892" s="29" t="s">
        <v>290</v>
      </c>
      <c r="C892" s="55" t="s">
        <v>291</v>
      </c>
      <c r="D892" s="56"/>
      <c r="E892" s="25" t="s">
        <v>74</v>
      </c>
      <c r="F892" s="27"/>
      <c r="G892" s="28"/>
      <c r="H892" s="86"/>
      <c r="I892" s="75">
        <f t="shared" si="49"/>
        <v>0</v>
      </c>
    </row>
    <row r="893" spans="1:9" x14ac:dyDescent="0.2">
      <c r="A893" s="22"/>
      <c r="B893" s="22"/>
      <c r="C893" s="84">
        <v>2</v>
      </c>
      <c r="D893" s="85"/>
      <c r="E893" s="25" t="s">
        <v>74</v>
      </c>
      <c r="F893" s="24">
        <v>2</v>
      </c>
      <c r="G893" s="23"/>
      <c r="H893" s="86"/>
      <c r="I893" s="75"/>
    </row>
    <row r="894" spans="1:9" x14ac:dyDescent="0.2">
      <c r="A894" s="34"/>
      <c r="B894" s="34"/>
      <c r="C894" s="82"/>
      <c r="D894" s="83"/>
      <c r="E894" s="34"/>
      <c r="F894" s="25" t="s">
        <v>15</v>
      </c>
      <c r="G894" s="26">
        <v>2</v>
      </c>
      <c r="H894" s="86"/>
      <c r="I894" s="75"/>
    </row>
    <row r="895" spans="1:9" ht="21" x14ac:dyDescent="0.2">
      <c r="A895" s="30" t="s">
        <v>829</v>
      </c>
      <c r="B895" s="21" t="s">
        <v>830</v>
      </c>
      <c r="C895" s="55" t="s">
        <v>294</v>
      </c>
      <c r="D895" s="56"/>
      <c r="E895" s="25" t="s">
        <v>74</v>
      </c>
      <c r="F895" s="22"/>
      <c r="G895" s="23"/>
      <c r="H895" s="86"/>
      <c r="I895" s="75">
        <f t="shared" si="49"/>
        <v>0</v>
      </c>
    </row>
    <row r="896" spans="1:9" x14ac:dyDescent="0.2">
      <c r="A896" s="22"/>
      <c r="B896" s="22"/>
      <c r="C896" s="84">
        <v>1</v>
      </c>
      <c r="D896" s="85"/>
      <c r="E896" s="25" t="s">
        <v>74</v>
      </c>
      <c r="F896" s="24">
        <v>1</v>
      </c>
      <c r="G896" s="23"/>
      <c r="H896" s="86"/>
      <c r="I896" s="75"/>
    </row>
    <row r="897" spans="1:9" x14ac:dyDescent="0.2">
      <c r="A897" s="34"/>
      <c r="B897" s="34"/>
      <c r="C897" s="82"/>
      <c r="D897" s="83"/>
      <c r="E897" s="34"/>
      <c r="F897" s="25" t="s">
        <v>15</v>
      </c>
      <c r="G897" s="26">
        <v>1</v>
      </c>
      <c r="H897" s="86"/>
      <c r="I897" s="75"/>
    </row>
    <row r="898" spans="1:9" ht="21" x14ac:dyDescent="0.2">
      <c r="A898" s="31" t="s">
        <v>831</v>
      </c>
      <c r="B898" s="29" t="s">
        <v>296</v>
      </c>
      <c r="C898" s="55" t="s">
        <v>297</v>
      </c>
      <c r="D898" s="56"/>
      <c r="E898" s="25" t="s">
        <v>74</v>
      </c>
      <c r="F898" s="22"/>
      <c r="G898" s="23"/>
      <c r="H898" s="86"/>
      <c r="I898" s="75">
        <f t="shared" si="49"/>
        <v>0</v>
      </c>
    </row>
    <row r="899" spans="1:9" x14ac:dyDescent="0.2">
      <c r="A899" s="22"/>
      <c r="B899" s="22"/>
      <c r="C899" s="84">
        <v>2</v>
      </c>
      <c r="D899" s="85"/>
      <c r="E899" s="25" t="s">
        <v>74</v>
      </c>
      <c r="F899" s="24">
        <v>2</v>
      </c>
      <c r="G899" s="23"/>
      <c r="H899" s="86"/>
      <c r="I899" s="75"/>
    </row>
    <row r="900" spans="1:9" x14ac:dyDescent="0.2">
      <c r="A900" s="34"/>
      <c r="B900" s="34"/>
      <c r="C900" s="82"/>
      <c r="D900" s="83"/>
      <c r="E900" s="34"/>
      <c r="F900" s="25" t="s">
        <v>15</v>
      </c>
      <c r="G900" s="26">
        <v>2</v>
      </c>
      <c r="H900" s="86"/>
      <c r="I900" s="75"/>
    </row>
    <row r="901" spans="1:9" ht="21" x14ac:dyDescent="0.2">
      <c r="A901" s="31" t="s">
        <v>832</v>
      </c>
      <c r="B901" s="29" t="s">
        <v>305</v>
      </c>
      <c r="C901" s="55" t="s">
        <v>306</v>
      </c>
      <c r="D901" s="56"/>
      <c r="E901" s="25" t="s">
        <v>74</v>
      </c>
      <c r="F901" s="22"/>
      <c r="G901" s="23"/>
      <c r="H901" s="86"/>
      <c r="I901" s="75">
        <f t="shared" si="49"/>
        <v>0</v>
      </c>
    </row>
    <row r="902" spans="1:9" x14ac:dyDescent="0.2">
      <c r="A902" s="22"/>
      <c r="B902" s="22"/>
      <c r="C902" s="84">
        <v>2</v>
      </c>
      <c r="D902" s="85"/>
      <c r="E902" s="25" t="s">
        <v>74</v>
      </c>
      <c r="F902" s="24">
        <v>2</v>
      </c>
      <c r="G902" s="23"/>
      <c r="H902" s="86"/>
      <c r="I902" s="75"/>
    </row>
    <row r="903" spans="1:9" x14ac:dyDescent="0.2">
      <c r="A903" s="34"/>
      <c r="B903" s="34"/>
      <c r="C903" s="82"/>
      <c r="D903" s="83"/>
      <c r="E903" s="34"/>
      <c r="F903" s="25" t="s">
        <v>15</v>
      </c>
      <c r="G903" s="26">
        <v>2</v>
      </c>
      <c r="H903" s="86"/>
      <c r="I903" s="75"/>
    </row>
    <row r="904" spans="1:9" ht="21" x14ac:dyDescent="0.2">
      <c r="A904" s="31" t="s">
        <v>833</v>
      </c>
      <c r="B904" s="29" t="s">
        <v>308</v>
      </c>
      <c r="C904" s="55" t="s">
        <v>834</v>
      </c>
      <c r="D904" s="56"/>
      <c r="E904" s="15" t="s">
        <v>311</v>
      </c>
      <c r="F904" s="27"/>
      <c r="G904" s="28"/>
      <c r="H904" s="86"/>
      <c r="I904" s="75">
        <f t="shared" si="49"/>
        <v>0</v>
      </c>
    </row>
    <row r="905" spans="1:9" ht="21" x14ac:dyDescent="0.2">
      <c r="A905" s="27"/>
      <c r="B905" s="27"/>
      <c r="C905" s="84">
        <v>2</v>
      </c>
      <c r="D905" s="85"/>
      <c r="E905" s="15" t="s">
        <v>311</v>
      </c>
      <c r="F905" s="24">
        <v>2</v>
      </c>
      <c r="G905" s="28"/>
      <c r="H905" s="86"/>
      <c r="I905" s="75"/>
    </row>
    <row r="906" spans="1:9" x14ac:dyDescent="0.2">
      <c r="A906" s="34"/>
      <c r="B906" s="34"/>
      <c r="C906" s="82"/>
      <c r="D906" s="83"/>
      <c r="E906" s="34"/>
      <c r="F906" s="25" t="s">
        <v>15</v>
      </c>
      <c r="G906" s="26">
        <v>2</v>
      </c>
      <c r="H906" s="86"/>
      <c r="I906" s="75"/>
    </row>
    <row r="907" spans="1:9" x14ac:dyDescent="0.2">
      <c r="A907" s="36" t="s">
        <v>835</v>
      </c>
      <c r="B907" s="18" t="s">
        <v>836</v>
      </c>
      <c r="C907" s="52" t="s">
        <v>314</v>
      </c>
      <c r="D907" s="53"/>
      <c r="E907" s="53"/>
      <c r="F907" s="53"/>
      <c r="G907" s="53"/>
      <c r="H907" s="32"/>
      <c r="I907" s="10">
        <f>SUM(I908:I938)</f>
        <v>0</v>
      </c>
    </row>
    <row r="908" spans="1:9" ht="21" x14ac:dyDescent="0.2">
      <c r="A908" s="31" t="s">
        <v>837</v>
      </c>
      <c r="B908" s="21" t="s">
        <v>316</v>
      </c>
      <c r="C908" s="55" t="s">
        <v>317</v>
      </c>
      <c r="D908" s="56"/>
      <c r="E908" s="35" t="s">
        <v>102</v>
      </c>
      <c r="F908" s="22"/>
      <c r="G908" s="23"/>
      <c r="H908" s="86"/>
      <c r="I908" s="75">
        <f t="shared" si="49"/>
        <v>0</v>
      </c>
    </row>
    <row r="909" spans="1:9" x14ac:dyDescent="0.2">
      <c r="A909" s="22"/>
      <c r="B909" s="22"/>
      <c r="C909" s="84">
        <v>3</v>
      </c>
      <c r="D909" s="85"/>
      <c r="E909" s="35" t="s">
        <v>102</v>
      </c>
      <c r="F909" s="24">
        <v>3</v>
      </c>
      <c r="G909" s="23"/>
      <c r="H909" s="86"/>
      <c r="I909" s="75"/>
    </row>
    <row r="910" spans="1:9" x14ac:dyDescent="0.2">
      <c r="A910" s="34"/>
      <c r="B910" s="34"/>
      <c r="C910" s="82"/>
      <c r="D910" s="83"/>
      <c r="E910" s="34"/>
      <c r="F910" s="25" t="s">
        <v>15</v>
      </c>
      <c r="G910" s="26">
        <v>3</v>
      </c>
      <c r="H910" s="86"/>
      <c r="I910" s="75"/>
    </row>
    <row r="911" spans="1:9" ht="21" x14ac:dyDescent="0.2">
      <c r="A911" s="31" t="s">
        <v>838</v>
      </c>
      <c r="B911" s="21" t="s">
        <v>325</v>
      </c>
      <c r="C911" s="55" t="s">
        <v>326</v>
      </c>
      <c r="D911" s="56"/>
      <c r="E911" s="25" t="s">
        <v>74</v>
      </c>
      <c r="F911" s="22"/>
      <c r="G911" s="23"/>
      <c r="H911" s="86"/>
      <c r="I911" s="75">
        <f t="shared" ref="I911:I935" si="50">ROUND(G913*H911,2)</f>
        <v>0</v>
      </c>
    </row>
    <row r="912" spans="1:9" x14ac:dyDescent="0.2">
      <c r="A912" s="22"/>
      <c r="B912" s="22"/>
      <c r="C912" s="84">
        <v>1</v>
      </c>
      <c r="D912" s="85"/>
      <c r="E912" s="25" t="s">
        <v>74</v>
      </c>
      <c r="F912" s="24">
        <v>1</v>
      </c>
      <c r="G912" s="23"/>
      <c r="H912" s="86"/>
      <c r="I912" s="75"/>
    </row>
    <row r="913" spans="1:9" x14ac:dyDescent="0.2">
      <c r="A913" s="34"/>
      <c r="B913" s="34"/>
      <c r="C913" s="82"/>
      <c r="D913" s="83"/>
      <c r="E913" s="34"/>
      <c r="F913" s="25" t="s">
        <v>15</v>
      </c>
      <c r="G913" s="26">
        <v>1</v>
      </c>
      <c r="H913" s="86"/>
      <c r="I913" s="75"/>
    </row>
    <row r="914" spans="1:9" ht="21" x14ac:dyDescent="0.2">
      <c r="A914" s="31" t="s">
        <v>839</v>
      </c>
      <c r="B914" s="21" t="s">
        <v>343</v>
      </c>
      <c r="C914" s="55" t="s">
        <v>344</v>
      </c>
      <c r="D914" s="56"/>
      <c r="E914" s="25" t="s">
        <v>74</v>
      </c>
      <c r="F914" s="22"/>
      <c r="G914" s="23"/>
      <c r="H914" s="86"/>
      <c r="I914" s="75">
        <f t="shared" si="50"/>
        <v>0</v>
      </c>
    </row>
    <row r="915" spans="1:9" x14ac:dyDescent="0.2">
      <c r="A915" s="22"/>
      <c r="B915" s="22"/>
      <c r="C915" s="84">
        <v>1</v>
      </c>
      <c r="D915" s="85"/>
      <c r="E915" s="25" t="s">
        <v>74</v>
      </c>
      <c r="F915" s="24">
        <v>1</v>
      </c>
      <c r="G915" s="23"/>
      <c r="H915" s="86"/>
      <c r="I915" s="75"/>
    </row>
    <row r="916" spans="1:9" x14ac:dyDescent="0.2">
      <c r="A916" s="34"/>
      <c r="B916" s="34"/>
      <c r="C916" s="82"/>
      <c r="D916" s="83"/>
      <c r="E916" s="34"/>
      <c r="F916" s="25" t="s">
        <v>15</v>
      </c>
      <c r="G916" s="26">
        <v>1</v>
      </c>
      <c r="H916" s="86"/>
      <c r="I916" s="75"/>
    </row>
    <row r="917" spans="1:9" ht="21" x14ac:dyDescent="0.2">
      <c r="A917" s="31" t="s">
        <v>840</v>
      </c>
      <c r="B917" s="21" t="s">
        <v>346</v>
      </c>
      <c r="C917" s="55" t="s">
        <v>347</v>
      </c>
      <c r="D917" s="56"/>
      <c r="E917" s="25" t="s">
        <v>74</v>
      </c>
      <c r="F917" s="22"/>
      <c r="G917" s="23"/>
      <c r="H917" s="86"/>
      <c r="I917" s="75">
        <f t="shared" si="50"/>
        <v>0</v>
      </c>
    </row>
    <row r="918" spans="1:9" x14ac:dyDescent="0.2">
      <c r="A918" s="22"/>
      <c r="B918" s="22"/>
      <c r="C918" s="84">
        <v>1</v>
      </c>
      <c r="D918" s="85"/>
      <c r="E918" s="25" t="s">
        <v>74</v>
      </c>
      <c r="F918" s="24">
        <v>1</v>
      </c>
      <c r="G918" s="23"/>
      <c r="H918" s="86"/>
      <c r="I918" s="75"/>
    </row>
    <row r="919" spans="1:9" x14ac:dyDescent="0.2">
      <c r="A919" s="34"/>
      <c r="B919" s="34"/>
      <c r="C919" s="82"/>
      <c r="D919" s="83"/>
      <c r="E919" s="34"/>
      <c r="F919" s="25" t="s">
        <v>15</v>
      </c>
      <c r="G919" s="26">
        <v>1</v>
      </c>
      <c r="H919" s="86"/>
      <c r="I919" s="75"/>
    </row>
    <row r="920" spans="1:9" ht="31.5" x14ac:dyDescent="0.2">
      <c r="A920" s="30" t="s">
        <v>841</v>
      </c>
      <c r="B920" s="29" t="s">
        <v>287</v>
      </c>
      <c r="C920" s="55" t="s">
        <v>288</v>
      </c>
      <c r="D920" s="56"/>
      <c r="E920" s="35" t="s">
        <v>102</v>
      </c>
      <c r="F920" s="27"/>
      <c r="G920" s="28"/>
      <c r="H920" s="86"/>
      <c r="I920" s="75">
        <f t="shared" si="50"/>
        <v>0</v>
      </c>
    </row>
    <row r="921" spans="1:9" x14ac:dyDescent="0.2">
      <c r="A921" s="22"/>
      <c r="B921" s="22"/>
      <c r="C921" s="84">
        <v>6</v>
      </c>
      <c r="D921" s="85"/>
      <c r="E921" s="35" t="s">
        <v>102</v>
      </c>
      <c r="F921" s="24">
        <v>6</v>
      </c>
      <c r="G921" s="23"/>
      <c r="H921" s="86"/>
      <c r="I921" s="75"/>
    </row>
    <row r="922" spans="1:9" x14ac:dyDescent="0.2">
      <c r="A922" s="34"/>
      <c r="B922" s="34"/>
      <c r="C922" s="82"/>
      <c r="D922" s="83"/>
      <c r="E922" s="34"/>
      <c r="F922" s="25" t="s">
        <v>15</v>
      </c>
      <c r="G922" s="26">
        <v>6</v>
      </c>
      <c r="H922" s="86"/>
      <c r="I922" s="75"/>
    </row>
    <row r="923" spans="1:9" ht="31.5" x14ac:dyDescent="0.2">
      <c r="A923" s="31" t="s">
        <v>842</v>
      </c>
      <c r="B923" s="29" t="s">
        <v>290</v>
      </c>
      <c r="C923" s="55" t="s">
        <v>291</v>
      </c>
      <c r="D923" s="56"/>
      <c r="E923" s="25" t="s">
        <v>74</v>
      </c>
      <c r="F923" s="27"/>
      <c r="G923" s="28"/>
      <c r="H923" s="86"/>
      <c r="I923" s="75">
        <f t="shared" si="50"/>
        <v>0</v>
      </c>
    </row>
    <row r="924" spans="1:9" x14ac:dyDescent="0.2">
      <c r="A924" s="22"/>
      <c r="B924" s="22"/>
      <c r="C924" s="84">
        <v>1</v>
      </c>
      <c r="D924" s="85"/>
      <c r="E924" s="25" t="s">
        <v>74</v>
      </c>
      <c r="F924" s="24">
        <v>1</v>
      </c>
      <c r="G924" s="23"/>
      <c r="H924" s="86"/>
      <c r="I924" s="75"/>
    </row>
    <row r="925" spans="1:9" x14ac:dyDescent="0.2">
      <c r="A925" s="34"/>
      <c r="B925" s="34"/>
      <c r="C925" s="82"/>
      <c r="D925" s="83"/>
      <c r="E925" s="34"/>
      <c r="F925" s="25" t="s">
        <v>15</v>
      </c>
      <c r="G925" s="26">
        <v>1</v>
      </c>
      <c r="H925" s="86"/>
      <c r="I925" s="75"/>
    </row>
    <row r="926" spans="1:9" x14ac:dyDescent="0.2">
      <c r="A926" s="31" t="s">
        <v>843</v>
      </c>
      <c r="B926" s="33" t="s">
        <v>33</v>
      </c>
      <c r="C926" s="55" t="s">
        <v>357</v>
      </c>
      <c r="D926" s="56"/>
      <c r="E926" s="25" t="s">
        <v>111</v>
      </c>
      <c r="F926" s="27"/>
      <c r="G926" s="28"/>
      <c r="H926" s="86"/>
      <c r="I926" s="75">
        <f t="shared" si="50"/>
        <v>0</v>
      </c>
    </row>
    <row r="927" spans="1:9" x14ac:dyDescent="0.2">
      <c r="A927" s="22"/>
      <c r="B927" s="22"/>
      <c r="C927" s="84">
        <v>1</v>
      </c>
      <c r="D927" s="85"/>
      <c r="E927" s="25" t="s">
        <v>111</v>
      </c>
      <c r="F927" s="24">
        <v>1</v>
      </c>
      <c r="G927" s="23"/>
      <c r="H927" s="86"/>
      <c r="I927" s="75"/>
    </row>
    <row r="928" spans="1:9" x14ac:dyDescent="0.2">
      <c r="A928" s="34"/>
      <c r="B928" s="34"/>
      <c r="C928" s="82"/>
      <c r="D928" s="83"/>
      <c r="E928" s="34"/>
      <c r="F928" s="25" t="s">
        <v>15</v>
      </c>
      <c r="G928" s="26">
        <v>1</v>
      </c>
      <c r="H928" s="86"/>
      <c r="I928" s="75"/>
    </row>
    <row r="929" spans="1:9" ht="21" x14ac:dyDescent="0.2">
      <c r="A929" s="31" t="s">
        <v>844</v>
      </c>
      <c r="B929" s="29" t="s">
        <v>359</v>
      </c>
      <c r="C929" s="55" t="s">
        <v>360</v>
      </c>
      <c r="D929" s="56"/>
      <c r="E929" s="25" t="s">
        <v>74</v>
      </c>
      <c r="F929" s="22"/>
      <c r="G929" s="23"/>
      <c r="H929" s="86"/>
      <c r="I929" s="75">
        <f t="shared" si="50"/>
        <v>0</v>
      </c>
    </row>
    <row r="930" spans="1:9" x14ac:dyDescent="0.2">
      <c r="A930" s="22"/>
      <c r="B930" s="22"/>
      <c r="C930" s="84">
        <v>2</v>
      </c>
      <c r="D930" s="85"/>
      <c r="E930" s="25" t="s">
        <v>74</v>
      </c>
      <c r="F930" s="24">
        <v>2</v>
      </c>
      <c r="G930" s="23"/>
      <c r="H930" s="86"/>
      <c r="I930" s="75"/>
    </row>
    <row r="931" spans="1:9" x14ac:dyDescent="0.2">
      <c r="A931" s="34"/>
      <c r="B931" s="34"/>
      <c r="C931" s="82"/>
      <c r="D931" s="83"/>
      <c r="E931" s="34"/>
      <c r="F931" s="25" t="s">
        <v>15</v>
      </c>
      <c r="G931" s="26">
        <v>2</v>
      </c>
      <c r="H931" s="86"/>
      <c r="I931" s="75"/>
    </row>
    <row r="932" spans="1:9" ht="21" x14ac:dyDescent="0.2">
      <c r="A932" s="31" t="s">
        <v>845</v>
      </c>
      <c r="B932" s="29" t="s">
        <v>362</v>
      </c>
      <c r="C932" s="55" t="s">
        <v>363</v>
      </c>
      <c r="D932" s="56"/>
      <c r="E932" s="25" t="s">
        <v>74</v>
      </c>
      <c r="F932" s="22"/>
      <c r="G932" s="23"/>
      <c r="H932" s="86"/>
      <c r="I932" s="75">
        <f t="shared" si="50"/>
        <v>0</v>
      </c>
    </row>
    <row r="933" spans="1:9" x14ac:dyDescent="0.2">
      <c r="A933" s="22"/>
      <c r="B933" s="22"/>
      <c r="C933" s="84">
        <v>2</v>
      </c>
      <c r="D933" s="85"/>
      <c r="E933" s="25" t="s">
        <v>74</v>
      </c>
      <c r="F933" s="24">
        <v>2</v>
      </c>
      <c r="G933" s="23"/>
      <c r="H933" s="86"/>
      <c r="I933" s="75"/>
    </row>
    <row r="934" spans="1:9" x14ac:dyDescent="0.2">
      <c r="A934" s="34"/>
      <c r="B934" s="34"/>
      <c r="C934" s="82"/>
      <c r="D934" s="83"/>
      <c r="E934" s="34"/>
      <c r="F934" s="25" t="s">
        <v>15</v>
      </c>
      <c r="G934" s="26">
        <v>2</v>
      </c>
      <c r="H934" s="86"/>
      <c r="I934" s="75"/>
    </row>
    <row r="935" spans="1:9" ht="21" x14ac:dyDescent="0.2">
      <c r="A935" s="30" t="s">
        <v>846</v>
      </c>
      <c r="B935" s="21" t="s">
        <v>371</v>
      </c>
      <c r="C935" s="76" t="s">
        <v>847</v>
      </c>
      <c r="D935" s="77"/>
      <c r="E935" s="35" t="s">
        <v>102</v>
      </c>
      <c r="F935" s="22"/>
      <c r="G935" s="23"/>
      <c r="H935" s="86"/>
      <c r="I935" s="75">
        <f t="shared" si="50"/>
        <v>0</v>
      </c>
    </row>
    <row r="936" spans="1:9" ht="30.75" customHeight="1" x14ac:dyDescent="0.2">
      <c r="A936" s="27"/>
      <c r="B936" s="27"/>
      <c r="C936" s="76" t="s">
        <v>848</v>
      </c>
      <c r="D936" s="77"/>
      <c r="E936" s="27" t="s">
        <v>849</v>
      </c>
      <c r="F936" s="30" t="s">
        <v>850</v>
      </c>
      <c r="G936" s="28"/>
      <c r="H936" s="86"/>
      <c r="I936" s="75"/>
    </row>
    <row r="937" spans="1:9" x14ac:dyDescent="0.2">
      <c r="A937" s="34"/>
      <c r="B937" s="34"/>
      <c r="C937" s="55" t="s">
        <v>376</v>
      </c>
      <c r="D937" s="56"/>
      <c r="E937" s="34"/>
      <c r="F937" s="25" t="s">
        <v>15</v>
      </c>
      <c r="G937" s="26">
        <v>6</v>
      </c>
      <c r="H937" s="86"/>
      <c r="I937" s="75"/>
    </row>
    <row r="938" spans="1:9" x14ac:dyDescent="0.2">
      <c r="A938" s="34"/>
      <c r="B938" s="34"/>
      <c r="C938" s="55" t="s">
        <v>377</v>
      </c>
      <c r="D938" s="56"/>
      <c r="E938" s="34"/>
      <c r="F938" s="25" t="s">
        <v>15</v>
      </c>
      <c r="G938" s="26">
        <v>1</v>
      </c>
      <c r="H938" s="42"/>
      <c r="I938" s="10">
        <f>ROUND(G938*H938,2)</f>
        <v>0</v>
      </c>
    </row>
    <row r="939" spans="1:9" x14ac:dyDescent="0.2">
      <c r="A939" s="36" t="s">
        <v>851</v>
      </c>
      <c r="B939" s="18" t="s">
        <v>379</v>
      </c>
      <c r="C939" s="52" t="s">
        <v>380</v>
      </c>
      <c r="D939" s="53"/>
      <c r="E939" s="53"/>
      <c r="F939" s="53"/>
      <c r="G939" s="53"/>
      <c r="H939" s="32"/>
      <c r="I939" s="10">
        <f>SUM(I940:I963)</f>
        <v>0</v>
      </c>
    </row>
    <row r="940" spans="1:9" ht="21" x14ac:dyDescent="0.2">
      <c r="A940" s="31" t="s">
        <v>852</v>
      </c>
      <c r="B940" s="21" t="s">
        <v>382</v>
      </c>
      <c r="C940" s="55" t="s">
        <v>383</v>
      </c>
      <c r="D940" s="56"/>
      <c r="E940" s="25" t="s">
        <v>74</v>
      </c>
      <c r="F940" s="22"/>
      <c r="G940" s="23"/>
      <c r="H940" s="86"/>
      <c r="I940" s="75">
        <f t="shared" ref="I940:I961" si="51">ROUND(G942*H940,2)</f>
        <v>0</v>
      </c>
    </row>
    <row r="941" spans="1:9" x14ac:dyDescent="0.2">
      <c r="A941" s="22"/>
      <c r="B941" s="22"/>
      <c r="C941" s="84">
        <v>1</v>
      </c>
      <c r="D941" s="85"/>
      <c r="E941" s="25" t="s">
        <v>74</v>
      </c>
      <c r="F941" s="24">
        <v>1</v>
      </c>
      <c r="G941" s="23"/>
      <c r="H941" s="86"/>
      <c r="I941" s="75"/>
    </row>
    <row r="942" spans="1:9" x14ac:dyDescent="0.2">
      <c r="A942" s="34"/>
      <c r="B942" s="34"/>
      <c r="C942" s="82"/>
      <c r="D942" s="83"/>
      <c r="E942" s="34"/>
      <c r="F942" s="25" t="s">
        <v>15</v>
      </c>
      <c r="G942" s="26">
        <v>1</v>
      </c>
      <c r="H942" s="86"/>
      <c r="I942" s="75"/>
    </row>
    <row r="943" spans="1:9" ht="21" x14ac:dyDescent="0.2">
      <c r="A943" s="30" t="s">
        <v>853</v>
      </c>
      <c r="B943" s="21" t="s">
        <v>854</v>
      </c>
      <c r="C943" s="55" t="s">
        <v>855</v>
      </c>
      <c r="D943" s="56"/>
      <c r="E943" s="25" t="s">
        <v>74</v>
      </c>
      <c r="F943" s="22"/>
      <c r="G943" s="23"/>
      <c r="H943" s="86"/>
      <c r="I943" s="75">
        <f t="shared" si="51"/>
        <v>0</v>
      </c>
    </row>
    <row r="944" spans="1:9" x14ac:dyDescent="0.2">
      <c r="A944" s="22"/>
      <c r="B944" s="22"/>
      <c r="C944" s="84">
        <v>1</v>
      </c>
      <c r="D944" s="85"/>
      <c r="E944" s="25" t="s">
        <v>74</v>
      </c>
      <c r="F944" s="24">
        <v>1</v>
      </c>
      <c r="G944" s="23"/>
      <c r="H944" s="86"/>
      <c r="I944" s="75"/>
    </row>
    <row r="945" spans="1:9" x14ac:dyDescent="0.2">
      <c r="A945" s="34"/>
      <c r="B945" s="34"/>
      <c r="C945" s="82"/>
      <c r="D945" s="83"/>
      <c r="E945" s="34"/>
      <c r="F945" s="25" t="s">
        <v>15</v>
      </c>
      <c r="G945" s="26">
        <v>1</v>
      </c>
      <c r="H945" s="86"/>
      <c r="I945" s="75"/>
    </row>
    <row r="946" spans="1:9" ht="31.5" x14ac:dyDescent="0.2">
      <c r="A946" s="31" t="s">
        <v>856</v>
      </c>
      <c r="B946" s="29" t="s">
        <v>391</v>
      </c>
      <c r="C946" s="55" t="s">
        <v>857</v>
      </c>
      <c r="D946" s="56"/>
      <c r="E946" s="25" t="s">
        <v>74</v>
      </c>
      <c r="F946" s="27"/>
      <c r="G946" s="28"/>
      <c r="H946" s="86"/>
      <c r="I946" s="75">
        <f t="shared" si="51"/>
        <v>0</v>
      </c>
    </row>
    <row r="947" spans="1:9" x14ac:dyDescent="0.2">
      <c r="A947" s="22"/>
      <c r="B947" s="22"/>
      <c r="C947" s="84">
        <v>1</v>
      </c>
      <c r="D947" s="85"/>
      <c r="E947" s="25" t="s">
        <v>74</v>
      </c>
      <c r="F947" s="24">
        <v>1</v>
      </c>
      <c r="G947" s="23"/>
      <c r="H947" s="86"/>
      <c r="I947" s="75"/>
    </row>
    <row r="948" spans="1:9" x14ac:dyDescent="0.2">
      <c r="A948" s="34"/>
      <c r="B948" s="34"/>
      <c r="C948" s="82"/>
      <c r="D948" s="83"/>
      <c r="E948" s="34"/>
      <c r="F948" s="25" t="s">
        <v>15</v>
      </c>
      <c r="G948" s="26">
        <v>1</v>
      </c>
      <c r="H948" s="86"/>
      <c r="I948" s="75"/>
    </row>
    <row r="949" spans="1:9" ht="31.5" x14ac:dyDescent="0.2">
      <c r="A949" s="31" t="s">
        <v>858</v>
      </c>
      <c r="B949" s="29" t="s">
        <v>394</v>
      </c>
      <c r="C949" s="55" t="s">
        <v>859</v>
      </c>
      <c r="D949" s="56"/>
      <c r="E949" s="25" t="s">
        <v>74</v>
      </c>
      <c r="F949" s="27"/>
      <c r="G949" s="28"/>
      <c r="H949" s="86"/>
      <c r="I949" s="75">
        <f t="shared" si="51"/>
        <v>0</v>
      </c>
    </row>
    <row r="950" spans="1:9" x14ac:dyDescent="0.2">
      <c r="A950" s="22"/>
      <c r="B950" s="22"/>
      <c r="C950" s="84">
        <v>1</v>
      </c>
      <c r="D950" s="85"/>
      <c r="E950" s="25" t="s">
        <v>74</v>
      </c>
      <c r="F950" s="24">
        <v>1</v>
      </c>
      <c r="G950" s="23"/>
      <c r="H950" s="86"/>
      <c r="I950" s="75"/>
    </row>
    <row r="951" spans="1:9" x14ac:dyDescent="0.2">
      <c r="A951" s="34"/>
      <c r="B951" s="34"/>
      <c r="C951" s="82"/>
      <c r="D951" s="83"/>
      <c r="E951" s="34"/>
      <c r="F951" s="25" t="s">
        <v>15</v>
      </c>
      <c r="G951" s="26">
        <v>1</v>
      </c>
      <c r="H951" s="86"/>
      <c r="I951" s="75"/>
    </row>
    <row r="952" spans="1:9" ht="21" x14ac:dyDescent="0.2">
      <c r="A952" s="31" t="s">
        <v>860</v>
      </c>
      <c r="B952" s="21" t="s">
        <v>403</v>
      </c>
      <c r="C952" s="55" t="s">
        <v>404</v>
      </c>
      <c r="D952" s="56"/>
      <c r="E952" s="35" t="s">
        <v>102</v>
      </c>
      <c r="F952" s="22"/>
      <c r="G952" s="23"/>
      <c r="H952" s="86"/>
      <c r="I952" s="75">
        <f t="shared" si="51"/>
        <v>0</v>
      </c>
    </row>
    <row r="953" spans="1:9" x14ac:dyDescent="0.2">
      <c r="A953" s="22"/>
      <c r="B953" s="22"/>
      <c r="C953" s="84">
        <v>6</v>
      </c>
      <c r="D953" s="85"/>
      <c r="E953" s="35" t="s">
        <v>102</v>
      </c>
      <c r="F953" s="24">
        <v>6</v>
      </c>
      <c r="G953" s="23"/>
      <c r="H953" s="86"/>
      <c r="I953" s="75"/>
    </row>
    <row r="954" spans="1:9" x14ac:dyDescent="0.2">
      <c r="A954" s="34"/>
      <c r="B954" s="34"/>
      <c r="C954" s="82"/>
      <c r="D954" s="83"/>
      <c r="E954" s="34"/>
      <c r="F954" s="25" t="s">
        <v>15</v>
      </c>
      <c r="G954" s="26">
        <v>6</v>
      </c>
      <c r="H954" s="86"/>
      <c r="I954" s="75"/>
    </row>
    <row r="955" spans="1:9" ht="21" x14ac:dyDescent="0.2">
      <c r="A955" s="31" t="s">
        <v>861</v>
      </c>
      <c r="B955" s="21" t="s">
        <v>403</v>
      </c>
      <c r="C955" s="55" t="s">
        <v>406</v>
      </c>
      <c r="D955" s="56"/>
      <c r="E955" s="35" t="s">
        <v>102</v>
      </c>
      <c r="F955" s="22"/>
      <c r="G955" s="23"/>
      <c r="H955" s="86"/>
      <c r="I955" s="75">
        <f t="shared" si="51"/>
        <v>0</v>
      </c>
    </row>
    <row r="956" spans="1:9" x14ac:dyDescent="0.2">
      <c r="A956" s="22"/>
      <c r="B956" s="22"/>
      <c r="C956" s="84">
        <v>6</v>
      </c>
      <c r="D956" s="85"/>
      <c r="E956" s="35" t="s">
        <v>102</v>
      </c>
      <c r="F956" s="24">
        <v>6</v>
      </c>
      <c r="G956" s="23"/>
      <c r="H956" s="86"/>
      <c r="I956" s="75"/>
    </row>
    <row r="957" spans="1:9" x14ac:dyDescent="0.2">
      <c r="A957" s="34"/>
      <c r="B957" s="34"/>
      <c r="C957" s="82"/>
      <c r="D957" s="83"/>
      <c r="E957" s="34"/>
      <c r="F957" s="25" t="s">
        <v>15</v>
      </c>
      <c r="G957" s="26">
        <v>6</v>
      </c>
      <c r="H957" s="86"/>
      <c r="I957" s="75"/>
    </row>
    <row r="958" spans="1:9" ht="21" x14ac:dyDescent="0.2">
      <c r="A958" s="30" t="s">
        <v>862</v>
      </c>
      <c r="B958" s="21" t="s">
        <v>410</v>
      </c>
      <c r="C958" s="76" t="s">
        <v>863</v>
      </c>
      <c r="D958" s="77"/>
      <c r="E958" s="35" t="s">
        <v>102</v>
      </c>
      <c r="F958" s="27"/>
      <c r="G958" s="28"/>
      <c r="H958" s="86"/>
      <c r="I958" s="75">
        <f t="shared" si="51"/>
        <v>0</v>
      </c>
    </row>
    <row r="959" spans="1:9" x14ac:dyDescent="0.2">
      <c r="A959" s="22"/>
      <c r="B959" s="22"/>
      <c r="C959" s="84">
        <v>4</v>
      </c>
      <c r="D959" s="85"/>
      <c r="E959" s="35" t="s">
        <v>102</v>
      </c>
      <c r="F959" s="24">
        <v>4</v>
      </c>
      <c r="G959" s="23"/>
      <c r="H959" s="86"/>
      <c r="I959" s="75"/>
    </row>
    <row r="960" spans="1:9" x14ac:dyDescent="0.2">
      <c r="A960" s="34"/>
      <c r="B960" s="34"/>
      <c r="C960" s="82"/>
      <c r="D960" s="83"/>
      <c r="E960" s="34"/>
      <c r="F960" s="25" t="s">
        <v>15</v>
      </c>
      <c r="G960" s="26">
        <v>4</v>
      </c>
      <c r="H960" s="86"/>
      <c r="I960" s="75"/>
    </row>
    <row r="961" spans="1:9" x14ac:dyDescent="0.2">
      <c r="A961" s="31" t="s">
        <v>864</v>
      </c>
      <c r="B961" s="33" t="s">
        <v>33</v>
      </c>
      <c r="C961" s="55" t="s">
        <v>413</v>
      </c>
      <c r="D961" s="56"/>
      <c r="E961" s="25" t="s">
        <v>111</v>
      </c>
      <c r="F961" s="27"/>
      <c r="G961" s="28"/>
      <c r="H961" s="86"/>
      <c r="I961" s="75">
        <f t="shared" si="51"/>
        <v>0</v>
      </c>
    </row>
    <row r="962" spans="1:9" x14ac:dyDescent="0.2">
      <c r="A962" s="22"/>
      <c r="B962" s="22"/>
      <c r="C962" s="84">
        <v>1</v>
      </c>
      <c r="D962" s="85"/>
      <c r="E962" s="25" t="s">
        <v>111</v>
      </c>
      <c r="F962" s="24">
        <v>1</v>
      </c>
      <c r="G962" s="23"/>
      <c r="H962" s="86"/>
      <c r="I962" s="75"/>
    </row>
    <row r="963" spans="1:9" x14ac:dyDescent="0.2">
      <c r="A963" s="34"/>
      <c r="B963" s="34"/>
      <c r="C963" s="82"/>
      <c r="D963" s="83"/>
      <c r="E963" s="34"/>
      <c r="F963" s="25" t="s">
        <v>15</v>
      </c>
      <c r="G963" s="26">
        <v>1</v>
      </c>
      <c r="H963" s="86"/>
      <c r="I963" s="75"/>
    </row>
    <row r="964" spans="1:9" x14ac:dyDescent="0.2">
      <c r="A964" s="20" t="s">
        <v>865</v>
      </c>
      <c r="B964" s="18" t="s">
        <v>866</v>
      </c>
      <c r="C964" s="52" t="s">
        <v>416</v>
      </c>
      <c r="D964" s="53"/>
      <c r="E964" s="53"/>
      <c r="F964" s="53"/>
      <c r="G964" s="53"/>
      <c r="H964" s="32"/>
      <c r="I964" s="10">
        <f>I965+I972+I991+I1016+I1026+I1045</f>
        <v>0</v>
      </c>
    </row>
    <row r="965" spans="1:9" x14ac:dyDescent="0.2">
      <c r="A965" s="20" t="s">
        <v>867</v>
      </c>
      <c r="B965" s="22"/>
      <c r="C965" s="52" t="s">
        <v>868</v>
      </c>
      <c r="D965" s="53"/>
      <c r="E965" s="53"/>
      <c r="F965" s="53"/>
      <c r="G965" s="53"/>
      <c r="H965" s="32"/>
      <c r="I965" s="10">
        <f>SUM(I966:I971)</f>
        <v>0</v>
      </c>
    </row>
    <row r="966" spans="1:9" ht="21" x14ac:dyDescent="0.2">
      <c r="A966" s="30" t="s">
        <v>869</v>
      </c>
      <c r="B966" s="29" t="s">
        <v>420</v>
      </c>
      <c r="C966" s="55" t="s">
        <v>870</v>
      </c>
      <c r="D966" s="56"/>
      <c r="E966" s="25" t="s">
        <v>74</v>
      </c>
      <c r="F966" s="27"/>
      <c r="G966" s="28"/>
      <c r="H966" s="86"/>
      <c r="I966" s="75">
        <f>ROUND(G968*H966,2)</f>
        <v>0</v>
      </c>
    </row>
    <row r="967" spans="1:9" x14ac:dyDescent="0.2">
      <c r="A967" s="22"/>
      <c r="B967" s="22"/>
      <c r="C967" s="84">
        <v>1</v>
      </c>
      <c r="D967" s="85"/>
      <c r="E967" s="25" t="s">
        <v>74</v>
      </c>
      <c r="F967" s="24">
        <v>1</v>
      </c>
      <c r="G967" s="23"/>
      <c r="H967" s="86"/>
      <c r="I967" s="75"/>
    </row>
    <row r="968" spans="1:9" x14ac:dyDescent="0.2">
      <c r="A968" s="34"/>
      <c r="B968" s="34"/>
      <c r="C968" s="82"/>
      <c r="D968" s="83"/>
      <c r="E968" s="34"/>
      <c r="F968" s="25" t="s">
        <v>15</v>
      </c>
      <c r="G968" s="26">
        <v>1</v>
      </c>
      <c r="H968" s="86"/>
      <c r="I968" s="75"/>
    </row>
    <row r="969" spans="1:9" ht="21" x14ac:dyDescent="0.2">
      <c r="A969" s="30" t="s">
        <v>871</v>
      </c>
      <c r="B969" s="29" t="s">
        <v>872</v>
      </c>
      <c r="C969" s="55" t="s">
        <v>873</v>
      </c>
      <c r="D969" s="56"/>
      <c r="E969" s="25" t="s">
        <v>74</v>
      </c>
      <c r="F969" s="27"/>
      <c r="G969" s="28"/>
      <c r="H969" s="86"/>
      <c r="I969" s="75">
        <f>ROUND(G971*H969,2)</f>
        <v>0</v>
      </c>
    </row>
    <row r="970" spans="1:9" x14ac:dyDescent="0.2">
      <c r="A970" s="22"/>
      <c r="B970" s="22"/>
      <c r="C970" s="84">
        <v>1</v>
      </c>
      <c r="D970" s="85"/>
      <c r="E970" s="25" t="s">
        <v>74</v>
      </c>
      <c r="F970" s="24">
        <v>1</v>
      </c>
      <c r="G970" s="23"/>
      <c r="H970" s="86"/>
      <c r="I970" s="75"/>
    </row>
    <row r="971" spans="1:9" x14ac:dyDescent="0.2">
      <c r="A971" s="34"/>
      <c r="B971" s="34"/>
      <c r="C971" s="82"/>
      <c r="D971" s="83"/>
      <c r="E971" s="34"/>
      <c r="F971" s="25" t="s">
        <v>15</v>
      </c>
      <c r="G971" s="26">
        <v>1</v>
      </c>
      <c r="H971" s="86"/>
      <c r="I971" s="75"/>
    </row>
    <row r="972" spans="1:9" x14ac:dyDescent="0.2">
      <c r="A972" s="20" t="s">
        <v>874</v>
      </c>
      <c r="B972" s="22"/>
      <c r="C972" s="52" t="s">
        <v>875</v>
      </c>
      <c r="D972" s="53"/>
      <c r="E972" s="53"/>
      <c r="F972" s="53"/>
      <c r="G972" s="53"/>
      <c r="H972" s="32"/>
      <c r="I972" s="10">
        <f>SUM(I973:I990)</f>
        <v>0</v>
      </c>
    </row>
    <row r="973" spans="1:9" ht="21" x14ac:dyDescent="0.2">
      <c r="A973" s="30" t="s">
        <v>876</v>
      </c>
      <c r="B973" s="21" t="s">
        <v>430</v>
      </c>
      <c r="C973" s="55" t="s">
        <v>431</v>
      </c>
      <c r="D973" s="56"/>
      <c r="E973" s="25" t="s">
        <v>432</v>
      </c>
      <c r="F973" s="27"/>
      <c r="G973" s="28"/>
      <c r="H973" s="86"/>
      <c r="I973" s="75">
        <f>ROUND(G975*H973,2)</f>
        <v>0</v>
      </c>
    </row>
    <row r="974" spans="1:9" x14ac:dyDescent="0.2">
      <c r="A974" s="22"/>
      <c r="B974" s="22"/>
      <c r="C974" s="84">
        <v>4</v>
      </c>
      <c r="D974" s="85"/>
      <c r="E974" s="25" t="s">
        <v>432</v>
      </c>
      <c r="F974" s="24">
        <v>4</v>
      </c>
      <c r="G974" s="23"/>
      <c r="H974" s="86"/>
      <c r="I974" s="75"/>
    </row>
    <row r="975" spans="1:9" x14ac:dyDescent="0.2">
      <c r="A975" s="34"/>
      <c r="B975" s="34"/>
      <c r="C975" s="82"/>
      <c r="D975" s="83"/>
      <c r="E975" s="34"/>
      <c r="F975" s="25" t="s">
        <v>15</v>
      </c>
      <c r="G975" s="26">
        <v>4</v>
      </c>
      <c r="H975" s="86"/>
      <c r="I975" s="75"/>
    </row>
    <row r="976" spans="1:9" ht="21" x14ac:dyDescent="0.2">
      <c r="A976" s="30" t="s">
        <v>877</v>
      </c>
      <c r="B976" s="21" t="s">
        <v>460</v>
      </c>
      <c r="C976" s="55" t="s">
        <v>461</v>
      </c>
      <c r="D976" s="56"/>
      <c r="E976" s="35" t="s">
        <v>102</v>
      </c>
      <c r="F976" s="27"/>
      <c r="G976" s="28"/>
      <c r="H976" s="86"/>
      <c r="I976" s="75">
        <f t="shared" ref="I976" si="52">ROUND(G978*H976,2)</f>
        <v>0</v>
      </c>
    </row>
    <row r="977" spans="1:9" x14ac:dyDescent="0.2">
      <c r="A977" s="22"/>
      <c r="B977" s="22"/>
      <c r="C977" s="84">
        <v>12</v>
      </c>
      <c r="D977" s="85"/>
      <c r="E977" s="35" t="s">
        <v>102</v>
      </c>
      <c r="F977" s="24">
        <v>12</v>
      </c>
      <c r="G977" s="23"/>
      <c r="H977" s="86"/>
      <c r="I977" s="75"/>
    </row>
    <row r="978" spans="1:9" x14ac:dyDescent="0.2">
      <c r="A978" s="34"/>
      <c r="B978" s="34"/>
      <c r="C978" s="82"/>
      <c r="D978" s="83"/>
      <c r="E978" s="34"/>
      <c r="F978" s="25" t="s">
        <v>15</v>
      </c>
      <c r="G978" s="26">
        <v>12</v>
      </c>
      <c r="H978" s="86"/>
      <c r="I978" s="75"/>
    </row>
    <row r="979" spans="1:9" ht="21" x14ac:dyDescent="0.2">
      <c r="A979" s="30" t="s">
        <v>878</v>
      </c>
      <c r="B979" s="21" t="s">
        <v>463</v>
      </c>
      <c r="C979" s="55" t="s">
        <v>464</v>
      </c>
      <c r="D979" s="56"/>
      <c r="E979" s="35" t="s">
        <v>102</v>
      </c>
      <c r="F979" s="27"/>
      <c r="G979" s="28"/>
      <c r="H979" s="86"/>
      <c r="I979" s="75">
        <f t="shared" ref="I979" si="53">ROUND(G981*H979,2)</f>
        <v>0</v>
      </c>
    </row>
    <row r="980" spans="1:9" x14ac:dyDescent="0.2">
      <c r="A980" s="22"/>
      <c r="B980" s="22"/>
      <c r="C980" s="84">
        <v>12</v>
      </c>
      <c r="D980" s="85"/>
      <c r="E980" s="35" t="s">
        <v>102</v>
      </c>
      <c r="F980" s="24">
        <v>12</v>
      </c>
      <c r="G980" s="23"/>
      <c r="H980" s="86"/>
      <c r="I980" s="75"/>
    </row>
    <row r="981" spans="1:9" x14ac:dyDescent="0.2">
      <c r="A981" s="34"/>
      <c r="B981" s="34"/>
      <c r="C981" s="82"/>
      <c r="D981" s="83"/>
      <c r="E981" s="34"/>
      <c r="F981" s="25" t="s">
        <v>15</v>
      </c>
      <c r="G981" s="26">
        <v>12</v>
      </c>
      <c r="H981" s="86"/>
      <c r="I981" s="75"/>
    </row>
    <row r="982" spans="1:9" ht="21" x14ac:dyDescent="0.2">
      <c r="A982" s="30" t="s">
        <v>879</v>
      </c>
      <c r="B982" s="21" t="s">
        <v>466</v>
      </c>
      <c r="C982" s="55" t="s">
        <v>467</v>
      </c>
      <c r="D982" s="56"/>
      <c r="E982" s="35" t="s">
        <v>102</v>
      </c>
      <c r="F982" s="27"/>
      <c r="G982" s="28"/>
      <c r="H982" s="86"/>
      <c r="I982" s="75">
        <f t="shared" ref="I982" si="54">ROUND(G984*H982,2)</f>
        <v>0</v>
      </c>
    </row>
    <row r="983" spans="1:9" x14ac:dyDescent="0.2">
      <c r="A983" s="22"/>
      <c r="B983" s="22"/>
      <c r="C983" s="84">
        <v>12</v>
      </c>
      <c r="D983" s="85"/>
      <c r="E983" s="35" t="s">
        <v>102</v>
      </c>
      <c r="F983" s="24">
        <v>12</v>
      </c>
      <c r="G983" s="23"/>
      <c r="H983" s="86"/>
      <c r="I983" s="75"/>
    </row>
    <row r="984" spans="1:9" x14ac:dyDescent="0.2">
      <c r="A984" s="34"/>
      <c r="B984" s="34"/>
      <c r="C984" s="82"/>
      <c r="D984" s="83"/>
      <c r="E984" s="34"/>
      <c r="F984" s="25" t="s">
        <v>15</v>
      </c>
      <c r="G984" s="26">
        <v>12</v>
      </c>
      <c r="H984" s="86"/>
      <c r="I984" s="75"/>
    </row>
    <row r="985" spans="1:9" ht="21" x14ac:dyDescent="0.2">
      <c r="A985" s="30" t="s">
        <v>880</v>
      </c>
      <c r="B985" s="21" t="s">
        <v>881</v>
      </c>
      <c r="C985" s="55" t="s">
        <v>882</v>
      </c>
      <c r="D985" s="56"/>
      <c r="E985" s="35" t="s">
        <v>102</v>
      </c>
      <c r="F985" s="27"/>
      <c r="G985" s="28"/>
      <c r="H985" s="86"/>
      <c r="I985" s="75">
        <f t="shared" ref="I985" si="55">ROUND(G987*H985,2)</f>
        <v>0</v>
      </c>
    </row>
    <row r="986" spans="1:9" x14ac:dyDescent="0.2">
      <c r="A986" s="22"/>
      <c r="B986" s="22"/>
      <c r="C986" s="55" t="s">
        <v>883</v>
      </c>
      <c r="D986" s="56"/>
      <c r="E986" s="35" t="s">
        <v>102</v>
      </c>
      <c r="F986" s="24">
        <v>12</v>
      </c>
      <c r="G986" s="23"/>
      <c r="H986" s="86"/>
      <c r="I986" s="75"/>
    </row>
    <row r="987" spans="1:9" x14ac:dyDescent="0.2">
      <c r="A987" s="34"/>
      <c r="B987" s="34"/>
      <c r="C987" s="82"/>
      <c r="D987" s="83"/>
      <c r="E987" s="34"/>
      <c r="F987" s="25" t="s">
        <v>15</v>
      </c>
      <c r="G987" s="26">
        <v>12</v>
      </c>
      <c r="H987" s="86"/>
      <c r="I987" s="75"/>
    </row>
    <row r="988" spans="1:9" ht="31.5" x14ac:dyDescent="0.2">
      <c r="A988" s="30" t="s">
        <v>884</v>
      </c>
      <c r="B988" s="21" t="s">
        <v>483</v>
      </c>
      <c r="C988" s="55" t="s">
        <v>484</v>
      </c>
      <c r="D988" s="56"/>
      <c r="E988" s="15" t="s">
        <v>485</v>
      </c>
      <c r="F988" s="27"/>
      <c r="G988" s="28"/>
      <c r="H988" s="86"/>
      <c r="I988" s="75">
        <f t="shared" ref="I988" si="56">ROUND(G990*H988,2)</f>
        <v>0</v>
      </c>
    </row>
    <row r="989" spans="1:9" x14ac:dyDescent="0.2">
      <c r="A989" s="22"/>
      <c r="B989" s="22"/>
      <c r="C989" s="84">
        <v>1</v>
      </c>
      <c r="D989" s="85"/>
      <c r="E989" s="15" t="s">
        <v>485</v>
      </c>
      <c r="F989" s="24">
        <v>1</v>
      </c>
      <c r="G989" s="23"/>
      <c r="H989" s="86"/>
      <c r="I989" s="75"/>
    </row>
    <row r="990" spans="1:9" x14ac:dyDescent="0.2">
      <c r="A990" s="34"/>
      <c r="B990" s="34"/>
      <c r="C990" s="82"/>
      <c r="D990" s="83"/>
      <c r="E990" s="34"/>
      <c r="F990" s="25" t="s">
        <v>15</v>
      </c>
      <c r="G990" s="26">
        <v>1</v>
      </c>
      <c r="H990" s="86"/>
      <c r="I990" s="75"/>
    </row>
    <row r="991" spans="1:9" x14ac:dyDescent="0.2">
      <c r="A991" s="18" t="s">
        <v>885</v>
      </c>
      <c r="B991" s="22"/>
      <c r="C991" s="52" t="s">
        <v>487</v>
      </c>
      <c r="D991" s="53"/>
      <c r="E991" s="53"/>
      <c r="F991" s="53"/>
      <c r="G991" s="53"/>
      <c r="H991" s="32"/>
      <c r="I991" s="10">
        <f>SUM(I992:I1015)</f>
        <v>0</v>
      </c>
    </row>
    <row r="992" spans="1:9" ht="21" x14ac:dyDescent="0.2">
      <c r="A992" s="30" t="s">
        <v>886</v>
      </c>
      <c r="B992" s="21" t="s">
        <v>430</v>
      </c>
      <c r="C992" s="55" t="s">
        <v>431</v>
      </c>
      <c r="D992" s="56"/>
      <c r="E992" s="15" t="s">
        <v>432</v>
      </c>
      <c r="F992" s="27"/>
      <c r="G992" s="28"/>
      <c r="H992" s="86"/>
      <c r="I992" s="75">
        <f t="shared" ref="I992" si="57">ROUND(G994*H992,2)</f>
        <v>0</v>
      </c>
    </row>
    <row r="993" spans="1:9" x14ac:dyDescent="0.2">
      <c r="A993" s="22"/>
      <c r="B993" s="22"/>
      <c r="C993" s="84">
        <v>6</v>
      </c>
      <c r="D993" s="85"/>
      <c r="E993" s="15" t="s">
        <v>432</v>
      </c>
      <c r="F993" s="24">
        <v>6</v>
      </c>
      <c r="G993" s="23"/>
      <c r="H993" s="86"/>
      <c r="I993" s="75"/>
    </row>
    <row r="994" spans="1:9" x14ac:dyDescent="0.2">
      <c r="A994" s="34"/>
      <c r="B994" s="34"/>
      <c r="C994" s="82"/>
      <c r="D994" s="83"/>
      <c r="E994" s="34"/>
      <c r="F994" s="25" t="s">
        <v>15</v>
      </c>
      <c r="G994" s="26">
        <v>6</v>
      </c>
      <c r="H994" s="86"/>
      <c r="I994" s="75"/>
    </row>
    <row r="995" spans="1:9" ht="21" x14ac:dyDescent="0.2">
      <c r="A995" s="30" t="s">
        <v>887</v>
      </c>
      <c r="B995" s="29" t="s">
        <v>494</v>
      </c>
      <c r="C995" s="55" t="s">
        <v>495</v>
      </c>
      <c r="D995" s="56"/>
      <c r="E995" s="15" t="s">
        <v>102</v>
      </c>
      <c r="F995" s="27"/>
      <c r="G995" s="28"/>
      <c r="H995" s="86"/>
      <c r="I995" s="75">
        <f t="shared" ref="I995:I1017" si="58">ROUND(G997*H995,2)</f>
        <v>0</v>
      </c>
    </row>
    <row r="996" spans="1:9" x14ac:dyDescent="0.2">
      <c r="A996" s="22"/>
      <c r="B996" s="22"/>
      <c r="C996" s="55" t="s">
        <v>888</v>
      </c>
      <c r="D996" s="56"/>
      <c r="E996" s="15" t="s">
        <v>102</v>
      </c>
      <c r="F996" s="24">
        <v>159</v>
      </c>
      <c r="G996" s="23"/>
      <c r="H996" s="86"/>
      <c r="I996" s="75"/>
    </row>
    <row r="997" spans="1:9" x14ac:dyDescent="0.2">
      <c r="A997" s="34"/>
      <c r="B997" s="34"/>
      <c r="C997" s="82"/>
      <c r="D997" s="83"/>
      <c r="E997" s="34"/>
      <c r="F997" s="25" t="s">
        <v>15</v>
      </c>
      <c r="G997" s="26">
        <v>159</v>
      </c>
      <c r="H997" s="86"/>
      <c r="I997" s="75"/>
    </row>
    <row r="998" spans="1:9" ht="21" x14ac:dyDescent="0.2">
      <c r="A998" s="30" t="s">
        <v>889</v>
      </c>
      <c r="B998" s="29" t="s">
        <v>498</v>
      </c>
      <c r="C998" s="55" t="s">
        <v>890</v>
      </c>
      <c r="D998" s="56"/>
      <c r="E998" s="15" t="s">
        <v>102</v>
      </c>
      <c r="F998" s="27"/>
      <c r="G998" s="28"/>
      <c r="H998" s="86"/>
      <c r="I998" s="75">
        <f t="shared" si="58"/>
        <v>0</v>
      </c>
    </row>
    <row r="999" spans="1:9" x14ac:dyDescent="0.2">
      <c r="A999" s="22"/>
      <c r="B999" s="22"/>
      <c r="C999" s="84">
        <v>30</v>
      </c>
      <c r="D999" s="85"/>
      <c r="E999" s="15" t="s">
        <v>102</v>
      </c>
      <c r="F999" s="24">
        <v>30</v>
      </c>
      <c r="G999" s="23"/>
      <c r="H999" s="86"/>
      <c r="I999" s="75"/>
    </row>
    <row r="1000" spans="1:9" x14ac:dyDescent="0.2">
      <c r="A1000" s="34"/>
      <c r="B1000" s="34"/>
      <c r="C1000" s="82"/>
      <c r="D1000" s="83"/>
      <c r="E1000" s="34"/>
      <c r="F1000" s="25" t="s">
        <v>15</v>
      </c>
      <c r="G1000" s="26">
        <v>30</v>
      </c>
      <c r="H1000" s="86"/>
      <c r="I1000" s="75"/>
    </row>
    <row r="1001" spans="1:9" ht="21" x14ac:dyDescent="0.2">
      <c r="A1001" s="30" t="s">
        <v>891</v>
      </c>
      <c r="B1001" s="29" t="s">
        <v>498</v>
      </c>
      <c r="C1001" s="55" t="s">
        <v>892</v>
      </c>
      <c r="D1001" s="56"/>
      <c r="E1001" s="15" t="s">
        <v>102</v>
      </c>
      <c r="F1001" s="27"/>
      <c r="G1001" s="28"/>
      <c r="H1001" s="86"/>
      <c r="I1001" s="75">
        <f t="shared" si="58"/>
        <v>0</v>
      </c>
    </row>
    <row r="1002" spans="1:9" x14ac:dyDescent="0.2">
      <c r="A1002" s="22"/>
      <c r="B1002" s="22"/>
      <c r="C1002" s="55" t="s">
        <v>893</v>
      </c>
      <c r="D1002" s="56"/>
      <c r="E1002" s="15" t="s">
        <v>102</v>
      </c>
      <c r="F1002" s="24">
        <v>99</v>
      </c>
      <c r="G1002" s="23"/>
      <c r="H1002" s="86"/>
      <c r="I1002" s="75"/>
    </row>
    <row r="1003" spans="1:9" x14ac:dyDescent="0.2">
      <c r="A1003" s="34"/>
      <c r="B1003" s="34"/>
      <c r="C1003" s="82"/>
      <c r="D1003" s="83"/>
      <c r="E1003" s="34"/>
      <c r="F1003" s="25" t="s">
        <v>15</v>
      </c>
      <c r="G1003" s="26">
        <v>99</v>
      </c>
      <c r="H1003" s="86"/>
      <c r="I1003" s="75"/>
    </row>
    <row r="1004" spans="1:9" ht="31.5" x14ac:dyDescent="0.2">
      <c r="A1004" s="30" t="s">
        <v>894</v>
      </c>
      <c r="B1004" s="29" t="s">
        <v>498</v>
      </c>
      <c r="C1004" s="76" t="s">
        <v>895</v>
      </c>
      <c r="D1004" s="77"/>
      <c r="E1004" s="15" t="s">
        <v>102</v>
      </c>
      <c r="F1004" s="27"/>
      <c r="G1004" s="28"/>
      <c r="H1004" s="86"/>
      <c r="I1004" s="75">
        <f t="shared" si="58"/>
        <v>0</v>
      </c>
    </row>
    <row r="1005" spans="1:9" x14ac:dyDescent="0.2">
      <c r="A1005" s="22"/>
      <c r="B1005" s="22"/>
      <c r="C1005" s="84">
        <v>30</v>
      </c>
      <c r="D1005" s="85"/>
      <c r="E1005" s="15" t="s">
        <v>102</v>
      </c>
      <c r="F1005" s="24">
        <v>30</v>
      </c>
      <c r="G1005" s="23"/>
      <c r="H1005" s="86"/>
      <c r="I1005" s="75"/>
    </row>
    <row r="1006" spans="1:9" x14ac:dyDescent="0.2">
      <c r="A1006" s="34"/>
      <c r="B1006" s="34"/>
      <c r="C1006" s="82"/>
      <c r="D1006" s="83"/>
      <c r="E1006" s="34"/>
      <c r="F1006" s="25" t="s">
        <v>15</v>
      </c>
      <c r="G1006" s="26">
        <v>30</v>
      </c>
      <c r="H1006" s="86"/>
      <c r="I1006" s="75"/>
    </row>
    <row r="1007" spans="1:9" ht="31.5" x14ac:dyDescent="0.2">
      <c r="A1007" s="30" t="s">
        <v>896</v>
      </c>
      <c r="B1007" s="21" t="s">
        <v>897</v>
      </c>
      <c r="C1007" s="55" t="s">
        <v>898</v>
      </c>
      <c r="D1007" s="56"/>
      <c r="E1007" s="15" t="s">
        <v>102</v>
      </c>
      <c r="F1007" s="27"/>
      <c r="G1007" s="28"/>
      <c r="H1007" s="86"/>
      <c r="I1007" s="75">
        <f t="shared" si="58"/>
        <v>0</v>
      </c>
    </row>
    <row r="1008" spans="1:9" x14ac:dyDescent="0.2">
      <c r="A1008" s="22"/>
      <c r="B1008" s="22"/>
      <c r="C1008" s="84">
        <v>4</v>
      </c>
      <c r="D1008" s="85"/>
      <c r="E1008" s="15" t="s">
        <v>102</v>
      </c>
      <c r="F1008" s="24">
        <v>4</v>
      </c>
      <c r="G1008" s="23"/>
      <c r="H1008" s="86"/>
      <c r="I1008" s="75"/>
    </row>
    <row r="1009" spans="1:9" x14ac:dyDescent="0.2">
      <c r="A1009" s="34"/>
      <c r="B1009" s="34"/>
      <c r="C1009" s="82"/>
      <c r="D1009" s="83"/>
      <c r="E1009" s="34"/>
      <c r="F1009" s="25" t="s">
        <v>15</v>
      </c>
      <c r="G1009" s="26">
        <v>4</v>
      </c>
      <c r="H1009" s="86"/>
      <c r="I1009" s="75"/>
    </row>
    <row r="1010" spans="1:9" ht="21" x14ac:dyDescent="0.2">
      <c r="A1010" s="30" t="s">
        <v>899</v>
      </c>
      <c r="B1010" s="21" t="s">
        <v>531</v>
      </c>
      <c r="C1010" s="55" t="s">
        <v>532</v>
      </c>
      <c r="D1010" s="56"/>
      <c r="E1010" s="31" t="s">
        <v>533</v>
      </c>
      <c r="F1010" s="27"/>
      <c r="G1010" s="28"/>
      <c r="H1010" s="86"/>
      <c r="I1010" s="75">
        <f t="shared" si="58"/>
        <v>0</v>
      </c>
    </row>
    <row r="1011" spans="1:9" x14ac:dyDescent="0.2">
      <c r="A1011" s="22"/>
      <c r="B1011" s="22"/>
      <c r="C1011" s="84">
        <v>1</v>
      </c>
      <c r="D1011" s="85"/>
      <c r="E1011" s="31" t="s">
        <v>533</v>
      </c>
      <c r="F1011" s="24">
        <v>1</v>
      </c>
      <c r="G1011" s="23"/>
      <c r="H1011" s="86"/>
      <c r="I1011" s="75"/>
    </row>
    <row r="1012" spans="1:9" x14ac:dyDescent="0.2">
      <c r="A1012" s="34"/>
      <c r="B1012" s="34"/>
      <c r="C1012" s="82"/>
      <c r="D1012" s="83"/>
      <c r="E1012" s="34"/>
      <c r="F1012" s="25" t="s">
        <v>15</v>
      </c>
      <c r="G1012" s="26">
        <v>1</v>
      </c>
      <c r="H1012" s="86"/>
      <c r="I1012" s="75"/>
    </row>
    <row r="1013" spans="1:9" ht="21" x14ac:dyDescent="0.2">
      <c r="A1013" s="30" t="s">
        <v>900</v>
      </c>
      <c r="B1013" s="21" t="s">
        <v>535</v>
      </c>
      <c r="C1013" s="55" t="s">
        <v>536</v>
      </c>
      <c r="D1013" s="56"/>
      <c r="E1013" s="31" t="s">
        <v>533</v>
      </c>
      <c r="F1013" s="27"/>
      <c r="G1013" s="28"/>
      <c r="H1013" s="86"/>
      <c r="I1013" s="75">
        <f t="shared" si="58"/>
        <v>0</v>
      </c>
    </row>
    <row r="1014" spans="1:9" x14ac:dyDescent="0.2">
      <c r="A1014" s="22"/>
      <c r="B1014" s="22"/>
      <c r="C1014" s="84">
        <v>8</v>
      </c>
      <c r="D1014" s="85"/>
      <c r="E1014" s="31" t="s">
        <v>533</v>
      </c>
      <c r="F1014" s="24">
        <v>8</v>
      </c>
      <c r="G1014" s="23"/>
      <c r="H1014" s="86"/>
      <c r="I1014" s="75"/>
    </row>
    <row r="1015" spans="1:9" x14ac:dyDescent="0.2">
      <c r="A1015" s="34"/>
      <c r="B1015" s="34"/>
      <c r="C1015" s="82"/>
      <c r="D1015" s="83"/>
      <c r="E1015" s="34"/>
      <c r="F1015" s="25" t="s">
        <v>15</v>
      </c>
      <c r="G1015" s="26">
        <v>8</v>
      </c>
      <c r="H1015" s="86"/>
      <c r="I1015" s="75"/>
    </row>
    <row r="1016" spans="1:9" x14ac:dyDescent="0.2">
      <c r="A1016" s="18" t="s">
        <v>901</v>
      </c>
      <c r="B1016" s="22"/>
      <c r="C1016" s="52" t="s">
        <v>544</v>
      </c>
      <c r="D1016" s="53"/>
      <c r="E1016" s="53"/>
      <c r="F1016" s="53"/>
      <c r="G1016" s="53"/>
      <c r="H1016" s="32"/>
      <c r="I1016" s="10">
        <f>SUM(I1017:I1025)</f>
        <v>0</v>
      </c>
    </row>
    <row r="1017" spans="1:9" ht="21" x14ac:dyDescent="0.2">
      <c r="A1017" s="30" t="s">
        <v>902</v>
      </c>
      <c r="B1017" s="21" t="s">
        <v>546</v>
      </c>
      <c r="C1017" s="55" t="s">
        <v>547</v>
      </c>
      <c r="D1017" s="56"/>
      <c r="E1017" s="15" t="s">
        <v>268</v>
      </c>
      <c r="F1017" s="27"/>
      <c r="G1017" s="28"/>
      <c r="H1017" s="86"/>
      <c r="I1017" s="75">
        <f t="shared" si="58"/>
        <v>0</v>
      </c>
    </row>
    <row r="1018" spans="1:9" x14ac:dyDescent="0.2">
      <c r="A1018" s="22"/>
      <c r="B1018" s="22"/>
      <c r="C1018" s="84">
        <v>1</v>
      </c>
      <c r="D1018" s="85"/>
      <c r="E1018" s="15" t="s">
        <v>268</v>
      </c>
      <c r="F1018" s="24">
        <v>1</v>
      </c>
      <c r="G1018" s="23"/>
      <c r="H1018" s="86"/>
      <c r="I1018" s="75"/>
    </row>
    <row r="1019" spans="1:9" x14ac:dyDescent="0.2">
      <c r="A1019" s="34"/>
      <c r="B1019" s="34"/>
      <c r="C1019" s="82"/>
      <c r="D1019" s="83"/>
      <c r="E1019" s="34"/>
      <c r="F1019" s="25" t="s">
        <v>15</v>
      </c>
      <c r="G1019" s="26">
        <v>1</v>
      </c>
      <c r="H1019" s="86"/>
      <c r="I1019" s="75"/>
    </row>
    <row r="1020" spans="1:9" ht="21" x14ac:dyDescent="0.2">
      <c r="A1020" s="30" t="s">
        <v>903</v>
      </c>
      <c r="B1020" s="21" t="s">
        <v>549</v>
      </c>
      <c r="C1020" s="55" t="s">
        <v>550</v>
      </c>
      <c r="D1020" s="56"/>
      <c r="E1020" s="15" t="s">
        <v>268</v>
      </c>
      <c r="F1020" s="27"/>
      <c r="G1020" s="28"/>
      <c r="H1020" s="86"/>
      <c r="I1020" s="75">
        <f t="shared" ref="I1020:I1027" si="59">ROUND(G1022*H1020,2)</f>
        <v>0</v>
      </c>
    </row>
    <row r="1021" spans="1:9" x14ac:dyDescent="0.2">
      <c r="A1021" s="22"/>
      <c r="B1021" s="22"/>
      <c r="C1021" s="84">
        <v>1</v>
      </c>
      <c r="D1021" s="85"/>
      <c r="E1021" s="15" t="s">
        <v>268</v>
      </c>
      <c r="F1021" s="24">
        <v>1</v>
      </c>
      <c r="G1021" s="23"/>
      <c r="H1021" s="86"/>
      <c r="I1021" s="75"/>
    </row>
    <row r="1022" spans="1:9" x14ac:dyDescent="0.2">
      <c r="A1022" s="34"/>
      <c r="B1022" s="34"/>
      <c r="C1022" s="82"/>
      <c r="D1022" s="83"/>
      <c r="E1022" s="34"/>
      <c r="F1022" s="25" t="s">
        <v>15</v>
      </c>
      <c r="G1022" s="26">
        <v>1</v>
      </c>
      <c r="H1022" s="86"/>
      <c r="I1022" s="75"/>
    </row>
    <row r="1023" spans="1:9" ht="21" x14ac:dyDescent="0.2">
      <c r="A1023" s="30" t="s">
        <v>904</v>
      </c>
      <c r="B1023" s="21" t="s">
        <v>578</v>
      </c>
      <c r="C1023" s="55" t="s">
        <v>579</v>
      </c>
      <c r="D1023" s="56"/>
      <c r="E1023" s="15" t="s">
        <v>580</v>
      </c>
      <c r="F1023" s="27"/>
      <c r="G1023" s="28"/>
      <c r="H1023" s="86"/>
      <c r="I1023" s="75">
        <f t="shared" si="59"/>
        <v>0</v>
      </c>
    </row>
    <row r="1024" spans="1:9" x14ac:dyDescent="0.2">
      <c r="A1024" s="22"/>
      <c r="B1024" s="22"/>
      <c r="C1024" s="84">
        <v>2</v>
      </c>
      <c r="D1024" s="85"/>
      <c r="E1024" s="15" t="s">
        <v>580</v>
      </c>
      <c r="F1024" s="24">
        <v>2</v>
      </c>
      <c r="G1024" s="23"/>
      <c r="H1024" s="86"/>
      <c r="I1024" s="75"/>
    </row>
    <row r="1025" spans="1:9" x14ac:dyDescent="0.2">
      <c r="A1025" s="34"/>
      <c r="B1025" s="34"/>
      <c r="C1025" s="82"/>
      <c r="D1025" s="83"/>
      <c r="E1025" s="34"/>
      <c r="F1025" s="25" t="s">
        <v>15</v>
      </c>
      <c r="G1025" s="26">
        <v>2</v>
      </c>
      <c r="H1025" s="86"/>
      <c r="I1025" s="75"/>
    </row>
    <row r="1026" spans="1:9" x14ac:dyDescent="0.2">
      <c r="A1026" s="18" t="s">
        <v>905</v>
      </c>
      <c r="B1026" s="22"/>
      <c r="C1026" s="52" t="s">
        <v>582</v>
      </c>
      <c r="D1026" s="53"/>
      <c r="E1026" s="53"/>
      <c r="F1026" s="53"/>
      <c r="G1026" s="53"/>
      <c r="H1026" s="32"/>
      <c r="I1026" s="10">
        <f>SUM(I1027:I1044)</f>
        <v>0</v>
      </c>
    </row>
    <row r="1027" spans="1:9" ht="21" x14ac:dyDescent="0.2">
      <c r="A1027" s="30" t="s">
        <v>906</v>
      </c>
      <c r="B1027" s="21" t="s">
        <v>584</v>
      </c>
      <c r="C1027" s="55" t="s">
        <v>585</v>
      </c>
      <c r="D1027" s="56"/>
      <c r="E1027" s="15" t="s">
        <v>74</v>
      </c>
      <c r="F1027" s="27"/>
      <c r="G1027" s="28"/>
      <c r="H1027" s="86"/>
      <c r="I1027" s="75">
        <f t="shared" si="59"/>
        <v>0</v>
      </c>
    </row>
    <row r="1028" spans="1:9" x14ac:dyDescent="0.2">
      <c r="A1028" s="22"/>
      <c r="B1028" s="22"/>
      <c r="C1028" s="55" t="s">
        <v>907</v>
      </c>
      <c r="D1028" s="56"/>
      <c r="E1028" s="15" t="s">
        <v>74</v>
      </c>
      <c r="F1028" s="24">
        <v>12</v>
      </c>
      <c r="G1028" s="23"/>
      <c r="H1028" s="86"/>
      <c r="I1028" s="75"/>
    </row>
    <row r="1029" spans="1:9" x14ac:dyDescent="0.2">
      <c r="A1029" s="34"/>
      <c r="B1029" s="34"/>
      <c r="C1029" s="82"/>
      <c r="D1029" s="83"/>
      <c r="E1029" s="34"/>
      <c r="F1029" s="25" t="s">
        <v>15</v>
      </c>
      <c r="G1029" s="26">
        <v>12</v>
      </c>
      <c r="H1029" s="86"/>
      <c r="I1029" s="75"/>
    </row>
    <row r="1030" spans="1:9" ht="21" x14ac:dyDescent="0.2">
      <c r="A1030" s="30" t="s">
        <v>908</v>
      </c>
      <c r="B1030" s="21" t="s">
        <v>588</v>
      </c>
      <c r="C1030" s="55" t="s">
        <v>589</v>
      </c>
      <c r="D1030" s="56"/>
      <c r="E1030" s="15" t="s">
        <v>74</v>
      </c>
      <c r="F1030" s="27"/>
      <c r="G1030" s="28"/>
      <c r="H1030" s="86"/>
      <c r="I1030" s="75">
        <f t="shared" ref="I1030:I1046" si="60">ROUND(G1032*H1030,2)</f>
        <v>0</v>
      </c>
    </row>
    <row r="1031" spans="1:9" x14ac:dyDescent="0.2">
      <c r="A1031" s="22"/>
      <c r="B1031" s="22"/>
      <c r="C1031" s="55" t="s">
        <v>909</v>
      </c>
      <c r="D1031" s="56"/>
      <c r="E1031" s="15" t="s">
        <v>74</v>
      </c>
      <c r="F1031" s="24">
        <v>12</v>
      </c>
      <c r="G1031" s="23"/>
      <c r="H1031" s="86"/>
      <c r="I1031" s="75"/>
    </row>
    <row r="1032" spans="1:9" x14ac:dyDescent="0.2">
      <c r="A1032" s="34"/>
      <c r="B1032" s="34"/>
      <c r="C1032" s="82"/>
      <c r="D1032" s="83"/>
      <c r="E1032" s="34"/>
      <c r="F1032" s="25" t="s">
        <v>15</v>
      </c>
      <c r="G1032" s="26">
        <v>12</v>
      </c>
      <c r="H1032" s="86"/>
      <c r="I1032" s="75"/>
    </row>
    <row r="1033" spans="1:9" ht="31.5" x14ac:dyDescent="0.2">
      <c r="A1033" s="30" t="s">
        <v>910</v>
      </c>
      <c r="B1033" s="21" t="s">
        <v>592</v>
      </c>
      <c r="C1033" s="76" t="s">
        <v>911</v>
      </c>
      <c r="D1033" s="77"/>
      <c r="E1033" s="15" t="s">
        <v>74</v>
      </c>
      <c r="F1033" s="27"/>
      <c r="G1033" s="28"/>
      <c r="H1033" s="86"/>
      <c r="I1033" s="75">
        <f t="shared" si="60"/>
        <v>0</v>
      </c>
    </row>
    <row r="1034" spans="1:9" x14ac:dyDescent="0.2">
      <c r="A1034" s="22"/>
      <c r="B1034" s="22"/>
      <c r="C1034" s="84">
        <v>1</v>
      </c>
      <c r="D1034" s="85"/>
      <c r="E1034" s="15" t="s">
        <v>74</v>
      </c>
      <c r="F1034" s="24">
        <v>1</v>
      </c>
      <c r="G1034" s="23"/>
      <c r="H1034" s="86"/>
      <c r="I1034" s="75"/>
    </row>
    <row r="1035" spans="1:9" x14ac:dyDescent="0.2">
      <c r="A1035" s="34"/>
      <c r="B1035" s="34"/>
      <c r="C1035" s="82"/>
      <c r="D1035" s="83"/>
      <c r="E1035" s="34"/>
      <c r="F1035" s="25" t="s">
        <v>15</v>
      </c>
      <c r="G1035" s="26">
        <v>1</v>
      </c>
      <c r="H1035" s="86"/>
      <c r="I1035" s="75"/>
    </row>
    <row r="1036" spans="1:9" ht="21" x14ac:dyDescent="0.2">
      <c r="A1036" s="30" t="s">
        <v>912</v>
      </c>
      <c r="B1036" s="21" t="s">
        <v>595</v>
      </c>
      <c r="C1036" s="55" t="s">
        <v>596</v>
      </c>
      <c r="D1036" s="56"/>
      <c r="E1036" s="15" t="s">
        <v>74</v>
      </c>
      <c r="F1036" s="27"/>
      <c r="G1036" s="28"/>
      <c r="H1036" s="86"/>
      <c r="I1036" s="75">
        <f t="shared" si="60"/>
        <v>0</v>
      </c>
    </row>
    <row r="1037" spans="1:9" x14ac:dyDescent="0.2">
      <c r="A1037" s="22"/>
      <c r="B1037" s="22"/>
      <c r="C1037" s="84">
        <v>2</v>
      </c>
      <c r="D1037" s="85"/>
      <c r="E1037" s="15" t="s">
        <v>74</v>
      </c>
      <c r="F1037" s="24">
        <v>2</v>
      </c>
      <c r="G1037" s="23"/>
      <c r="H1037" s="86"/>
      <c r="I1037" s="75"/>
    </row>
    <row r="1038" spans="1:9" x14ac:dyDescent="0.2">
      <c r="A1038" s="34"/>
      <c r="B1038" s="34"/>
      <c r="C1038" s="82"/>
      <c r="D1038" s="83"/>
      <c r="E1038" s="34"/>
      <c r="F1038" s="25" t="s">
        <v>15</v>
      </c>
      <c r="G1038" s="26">
        <v>2</v>
      </c>
      <c r="H1038" s="86"/>
      <c r="I1038" s="75"/>
    </row>
    <row r="1039" spans="1:9" ht="21" x14ac:dyDescent="0.2">
      <c r="A1039" s="30" t="s">
        <v>913</v>
      </c>
      <c r="B1039" s="21" t="s">
        <v>604</v>
      </c>
      <c r="C1039" s="55" t="s">
        <v>605</v>
      </c>
      <c r="D1039" s="56"/>
      <c r="E1039" s="15" t="s">
        <v>74</v>
      </c>
      <c r="F1039" s="27"/>
      <c r="G1039" s="28"/>
      <c r="H1039" s="86"/>
      <c r="I1039" s="75">
        <f t="shared" si="60"/>
        <v>0</v>
      </c>
    </row>
    <row r="1040" spans="1:9" x14ac:dyDescent="0.2">
      <c r="A1040" s="22"/>
      <c r="B1040" s="22"/>
      <c r="C1040" s="84">
        <v>4</v>
      </c>
      <c r="D1040" s="85"/>
      <c r="E1040" s="15" t="s">
        <v>74</v>
      </c>
      <c r="F1040" s="24">
        <v>4</v>
      </c>
      <c r="G1040" s="23"/>
      <c r="H1040" s="86"/>
      <c r="I1040" s="75"/>
    </row>
    <row r="1041" spans="1:9" x14ac:dyDescent="0.2">
      <c r="A1041" s="34"/>
      <c r="B1041" s="34"/>
      <c r="C1041" s="82"/>
      <c r="D1041" s="83"/>
      <c r="E1041" s="34"/>
      <c r="F1041" s="25" t="s">
        <v>15</v>
      </c>
      <c r="G1041" s="26">
        <v>4</v>
      </c>
      <c r="H1041" s="86"/>
      <c r="I1041" s="75"/>
    </row>
    <row r="1042" spans="1:9" ht="21" x14ac:dyDescent="0.2">
      <c r="A1042" s="30" t="s">
        <v>914</v>
      </c>
      <c r="B1042" s="21" t="s">
        <v>607</v>
      </c>
      <c r="C1042" s="55" t="s">
        <v>608</v>
      </c>
      <c r="D1042" s="56"/>
      <c r="E1042" s="15" t="s">
        <v>74</v>
      </c>
      <c r="F1042" s="27"/>
      <c r="G1042" s="28"/>
      <c r="H1042" s="86"/>
      <c r="I1042" s="75">
        <f t="shared" si="60"/>
        <v>0</v>
      </c>
    </row>
    <row r="1043" spans="1:9" x14ac:dyDescent="0.2">
      <c r="A1043" s="22"/>
      <c r="B1043" s="22"/>
      <c r="C1043" s="84">
        <v>5</v>
      </c>
      <c r="D1043" s="85"/>
      <c r="E1043" s="15" t="s">
        <v>74</v>
      </c>
      <c r="F1043" s="24">
        <v>5</v>
      </c>
      <c r="G1043" s="23"/>
      <c r="H1043" s="86"/>
      <c r="I1043" s="75"/>
    </row>
    <row r="1044" spans="1:9" x14ac:dyDescent="0.2">
      <c r="A1044" s="34"/>
      <c r="B1044" s="34"/>
      <c r="C1044" s="82"/>
      <c r="D1044" s="83"/>
      <c r="E1044" s="34"/>
      <c r="F1044" s="25" t="s">
        <v>15</v>
      </c>
      <c r="G1044" s="26">
        <v>5</v>
      </c>
      <c r="H1044" s="86"/>
      <c r="I1044" s="75"/>
    </row>
    <row r="1045" spans="1:9" x14ac:dyDescent="0.2">
      <c r="A1045" s="18" t="s">
        <v>915</v>
      </c>
      <c r="B1045" s="22"/>
      <c r="C1045" s="52" t="s">
        <v>626</v>
      </c>
      <c r="D1045" s="53"/>
      <c r="E1045" s="53"/>
      <c r="F1045" s="53"/>
      <c r="G1045" s="53"/>
      <c r="H1045" s="32"/>
      <c r="I1045" s="10">
        <f>SUM(I1046:I1081)</f>
        <v>0</v>
      </c>
    </row>
    <row r="1046" spans="1:9" ht="21" x14ac:dyDescent="0.2">
      <c r="A1046" s="30" t="s">
        <v>916</v>
      </c>
      <c r="B1046" s="21" t="s">
        <v>628</v>
      </c>
      <c r="C1046" s="55" t="s">
        <v>629</v>
      </c>
      <c r="D1046" s="56"/>
      <c r="E1046" s="15" t="s">
        <v>102</v>
      </c>
      <c r="F1046" s="27"/>
      <c r="G1046" s="28"/>
      <c r="H1046" s="86"/>
      <c r="I1046" s="75">
        <f t="shared" si="60"/>
        <v>0</v>
      </c>
    </row>
    <row r="1047" spans="1:9" x14ac:dyDescent="0.2">
      <c r="A1047" s="22"/>
      <c r="B1047" s="22"/>
      <c r="C1047" s="55" t="s">
        <v>917</v>
      </c>
      <c r="D1047" s="56"/>
      <c r="E1047" s="15" t="s">
        <v>102</v>
      </c>
      <c r="F1047" s="24">
        <v>16</v>
      </c>
      <c r="G1047" s="23"/>
      <c r="H1047" s="86"/>
      <c r="I1047" s="75"/>
    </row>
    <row r="1048" spans="1:9" x14ac:dyDescent="0.2">
      <c r="A1048" s="34"/>
      <c r="B1048" s="34"/>
      <c r="C1048" s="82"/>
      <c r="D1048" s="83"/>
      <c r="E1048" s="34"/>
      <c r="F1048" s="25" t="s">
        <v>15</v>
      </c>
      <c r="G1048" s="26">
        <v>16</v>
      </c>
      <c r="H1048" s="86"/>
      <c r="I1048" s="75"/>
    </row>
    <row r="1049" spans="1:9" ht="31.5" x14ac:dyDescent="0.2">
      <c r="A1049" s="30" t="s">
        <v>918</v>
      </c>
      <c r="B1049" s="21" t="s">
        <v>632</v>
      </c>
      <c r="C1049" s="76" t="s">
        <v>919</v>
      </c>
      <c r="D1049" s="77"/>
      <c r="E1049" s="15" t="s">
        <v>102</v>
      </c>
      <c r="F1049" s="27"/>
      <c r="G1049" s="28"/>
      <c r="H1049" s="86"/>
      <c r="I1049" s="75">
        <f t="shared" ref="I1049:I1079" si="61">ROUND(G1051*H1049,2)</f>
        <v>0</v>
      </c>
    </row>
    <row r="1050" spans="1:9" x14ac:dyDescent="0.2">
      <c r="A1050" s="22"/>
      <c r="B1050" s="22"/>
      <c r="C1050" s="55" t="s">
        <v>920</v>
      </c>
      <c r="D1050" s="56"/>
      <c r="E1050" s="15" t="s">
        <v>102</v>
      </c>
      <c r="F1050" s="24">
        <v>16</v>
      </c>
      <c r="G1050" s="23"/>
      <c r="H1050" s="86"/>
      <c r="I1050" s="75"/>
    </row>
    <row r="1051" spans="1:9" x14ac:dyDescent="0.2">
      <c r="A1051" s="34"/>
      <c r="B1051" s="34"/>
      <c r="C1051" s="82"/>
      <c r="D1051" s="83"/>
      <c r="E1051" s="34"/>
      <c r="F1051" s="25" t="s">
        <v>15</v>
      </c>
      <c r="G1051" s="26">
        <v>16</v>
      </c>
      <c r="H1051" s="86"/>
      <c r="I1051" s="75"/>
    </row>
    <row r="1052" spans="1:9" ht="21" x14ac:dyDescent="0.2">
      <c r="A1052" s="30" t="s">
        <v>921</v>
      </c>
      <c r="B1052" s="21" t="s">
        <v>639</v>
      </c>
      <c r="C1052" s="55" t="s">
        <v>640</v>
      </c>
      <c r="D1052" s="56"/>
      <c r="E1052" s="15" t="s">
        <v>102</v>
      </c>
      <c r="F1052" s="27"/>
      <c r="G1052" s="28"/>
      <c r="H1052" s="86"/>
      <c r="I1052" s="75">
        <f t="shared" si="61"/>
        <v>0</v>
      </c>
    </row>
    <row r="1053" spans="1:9" x14ac:dyDescent="0.2">
      <c r="A1053" s="22"/>
      <c r="B1053" s="22"/>
      <c r="C1053" s="84">
        <v>6</v>
      </c>
      <c r="D1053" s="85"/>
      <c r="E1053" s="15" t="s">
        <v>102</v>
      </c>
      <c r="F1053" s="24">
        <v>6</v>
      </c>
      <c r="G1053" s="23"/>
      <c r="H1053" s="86"/>
      <c r="I1053" s="75"/>
    </row>
    <row r="1054" spans="1:9" x14ac:dyDescent="0.2">
      <c r="A1054" s="34"/>
      <c r="B1054" s="34"/>
      <c r="C1054" s="82"/>
      <c r="D1054" s="83"/>
      <c r="E1054" s="34"/>
      <c r="F1054" s="25" t="s">
        <v>15</v>
      </c>
      <c r="G1054" s="26">
        <v>6</v>
      </c>
      <c r="H1054" s="86"/>
      <c r="I1054" s="75"/>
    </row>
    <row r="1055" spans="1:9" ht="31.5" x14ac:dyDescent="0.2">
      <c r="A1055" s="30" t="s">
        <v>922</v>
      </c>
      <c r="B1055" s="21" t="s">
        <v>643</v>
      </c>
      <c r="C1055" s="55" t="s">
        <v>644</v>
      </c>
      <c r="D1055" s="56"/>
      <c r="E1055" s="15" t="s">
        <v>102</v>
      </c>
      <c r="F1055" s="27"/>
      <c r="G1055" s="28"/>
      <c r="H1055" s="86"/>
      <c r="I1055" s="75">
        <f t="shared" si="61"/>
        <v>0</v>
      </c>
    </row>
    <row r="1056" spans="1:9" x14ac:dyDescent="0.2">
      <c r="A1056" s="22"/>
      <c r="B1056" s="22"/>
      <c r="C1056" s="84">
        <v>6</v>
      </c>
      <c r="D1056" s="85"/>
      <c r="E1056" s="15" t="s">
        <v>102</v>
      </c>
      <c r="F1056" s="24">
        <v>6</v>
      </c>
      <c r="G1056" s="23"/>
      <c r="H1056" s="86"/>
      <c r="I1056" s="75"/>
    </row>
    <row r="1057" spans="1:9" x14ac:dyDescent="0.2">
      <c r="A1057" s="34"/>
      <c r="B1057" s="34"/>
      <c r="C1057" s="82"/>
      <c r="D1057" s="83"/>
      <c r="E1057" s="34"/>
      <c r="F1057" s="25" t="s">
        <v>15</v>
      </c>
      <c r="G1057" s="26">
        <v>6</v>
      </c>
      <c r="H1057" s="86"/>
      <c r="I1057" s="75"/>
    </row>
    <row r="1058" spans="1:9" ht="21" x14ac:dyDescent="0.2">
      <c r="A1058" s="30" t="s">
        <v>923</v>
      </c>
      <c r="B1058" s="21" t="s">
        <v>647</v>
      </c>
      <c r="C1058" s="55" t="s">
        <v>924</v>
      </c>
      <c r="D1058" s="56"/>
      <c r="E1058" s="15" t="s">
        <v>74</v>
      </c>
      <c r="F1058" s="27"/>
      <c r="G1058" s="28"/>
      <c r="H1058" s="86"/>
      <c r="I1058" s="75">
        <f t="shared" si="61"/>
        <v>0</v>
      </c>
    </row>
    <row r="1059" spans="1:9" x14ac:dyDescent="0.2">
      <c r="A1059" s="22"/>
      <c r="B1059" s="22"/>
      <c r="C1059" s="84">
        <v>2</v>
      </c>
      <c r="D1059" s="85"/>
      <c r="E1059" s="15" t="s">
        <v>74</v>
      </c>
      <c r="F1059" s="24">
        <v>2</v>
      </c>
      <c r="G1059" s="23"/>
      <c r="H1059" s="86"/>
      <c r="I1059" s="75"/>
    </row>
    <row r="1060" spans="1:9" x14ac:dyDescent="0.2">
      <c r="A1060" s="34"/>
      <c r="B1060" s="34"/>
      <c r="C1060" s="82"/>
      <c r="D1060" s="83"/>
      <c r="E1060" s="34"/>
      <c r="F1060" s="25" t="s">
        <v>15</v>
      </c>
      <c r="G1060" s="26">
        <v>2</v>
      </c>
      <c r="H1060" s="86"/>
      <c r="I1060" s="75"/>
    </row>
    <row r="1061" spans="1:9" ht="21" x14ac:dyDescent="0.2">
      <c r="A1061" s="30" t="s">
        <v>925</v>
      </c>
      <c r="B1061" s="21" t="s">
        <v>650</v>
      </c>
      <c r="C1061" s="55" t="s">
        <v>651</v>
      </c>
      <c r="D1061" s="56"/>
      <c r="E1061" s="15" t="s">
        <v>74</v>
      </c>
      <c r="F1061" s="27"/>
      <c r="G1061" s="28"/>
      <c r="H1061" s="86"/>
      <c r="I1061" s="75">
        <f t="shared" si="61"/>
        <v>0</v>
      </c>
    </row>
    <row r="1062" spans="1:9" x14ac:dyDescent="0.2">
      <c r="A1062" s="22"/>
      <c r="B1062" s="22"/>
      <c r="C1062" s="84">
        <v>2</v>
      </c>
      <c r="D1062" s="85"/>
      <c r="E1062" s="15" t="s">
        <v>74</v>
      </c>
      <c r="F1062" s="24">
        <v>2</v>
      </c>
      <c r="G1062" s="23"/>
      <c r="H1062" s="86"/>
      <c r="I1062" s="75"/>
    </row>
    <row r="1063" spans="1:9" x14ac:dyDescent="0.2">
      <c r="A1063" s="34"/>
      <c r="B1063" s="34"/>
      <c r="C1063" s="82"/>
      <c r="D1063" s="83"/>
      <c r="E1063" s="34"/>
      <c r="F1063" s="25" t="s">
        <v>15</v>
      </c>
      <c r="G1063" s="26">
        <v>2</v>
      </c>
      <c r="H1063" s="86"/>
      <c r="I1063" s="75"/>
    </row>
    <row r="1064" spans="1:9" ht="21" x14ac:dyDescent="0.2">
      <c r="A1064" s="30" t="s">
        <v>926</v>
      </c>
      <c r="B1064" s="21" t="s">
        <v>619</v>
      </c>
      <c r="C1064" s="55" t="s">
        <v>927</v>
      </c>
      <c r="D1064" s="56"/>
      <c r="E1064" s="15" t="s">
        <v>74</v>
      </c>
      <c r="F1064" s="27"/>
      <c r="G1064" s="28"/>
      <c r="H1064" s="86"/>
      <c r="I1064" s="75">
        <f t="shared" si="61"/>
        <v>0</v>
      </c>
    </row>
    <row r="1065" spans="1:9" x14ac:dyDescent="0.2">
      <c r="A1065" s="22"/>
      <c r="B1065" s="22"/>
      <c r="C1065" s="84">
        <v>1</v>
      </c>
      <c r="D1065" s="85"/>
      <c r="E1065" s="15" t="s">
        <v>74</v>
      </c>
      <c r="F1065" s="24">
        <v>1</v>
      </c>
      <c r="G1065" s="23"/>
      <c r="H1065" s="86"/>
      <c r="I1065" s="75"/>
    </row>
    <row r="1066" spans="1:9" x14ac:dyDescent="0.2">
      <c r="A1066" s="34"/>
      <c r="B1066" s="34"/>
      <c r="C1066" s="82"/>
      <c r="D1066" s="83"/>
      <c r="E1066" s="34"/>
      <c r="F1066" s="25" t="s">
        <v>15</v>
      </c>
      <c r="G1066" s="26">
        <v>1</v>
      </c>
      <c r="H1066" s="86"/>
      <c r="I1066" s="75"/>
    </row>
    <row r="1067" spans="1:9" ht="21" x14ac:dyDescent="0.2">
      <c r="A1067" s="30" t="s">
        <v>928</v>
      </c>
      <c r="B1067" s="21" t="s">
        <v>655</v>
      </c>
      <c r="C1067" s="55" t="s">
        <v>656</v>
      </c>
      <c r="D1067" s="56"/>
      <c r="E1067" s="15" t="s">
        <v>102</v>
      </c>
      <c r="F1067" s="27"/>
      <c r="G1067" s="28"/>
      <c r="H1067" s="86"/>
      <c r="I1067" s="75">
        <f t="shared" si="61"/>
        <v>0</v>
      </c>
    </row>
    <row r="1068" spans="1:9" x14ac:dyDescent="0.2">
      <c r="A1068" s="22"/>
      <c r="B1068" s="22"/>
      <c r="C1068" s="84">
        <v>5</v>
      </c>
      <c r="D1068" s="85"/>
      <c r="E1068" s="15" t="s">
        <v>102</v>
      </c>
      <c r="F1068" s="24">
        <v>5</v>
      </c>
      <c r="G1068" s="23"/>
      <c r="H1068" s="86"/>
      <c r="I1068" s="75"/>
    </row>
    <row r="1069" spans="1:9" x14ac:dyDescent="0.2">
      <c r="A1069" s="34"/>
      <c r="B1069" s="34"/>
      <c r="C1069" s="82"/>
      <c r="D1069" s="83"/>
      <c r="E1069" s="34"/>
      <c r="F1069" s="25" t="s">
        <v>15</v>
      </c>
      <c r="G1069" s="26">
        <v>5</v>
      </c>
      <c r="H1069" s="86"/>
      <c r="I1069" s="75"/>
    </row>
    <row r="1070" spans="1:9" ht="21" x14ac:dyDescent="0.2">
      <c r="A1070" s="30" t="s">
        <v>929</v>
      </c>
      <c r="B1070" s="21" t="s">
        <v>659</v>
      </c>
      <c r="C1070" s="55" t="s">
        <v>660</v>
      </c>
      <c r="D1070" s="56"/>
      <c r="E1070" s="15" t="s">
        <v>74</v>
      </c>
      <c r="F1070" s="27"/>
      <c r="G1070" s="28"/>
      <c r="H1070" s="86"/>
      <c r="I1070" s="75">
        <f t="shared" si="61"/>
        <v>0</v>
      </c>
    </row>
    <row r="1071" spans="1:9" x14ac:dyDescent="0.2">
      <c r="A1071" s="22"/>
      <c r="B1071" s="22"/>
      <c r="C1071" s="84">
        <v>1</v>
      </c>
      <c r="D1071" s="85"/>
      <c r="E1071" s="15" t="s">
        <v>74</v>
      </c>
      <c r="F1071" s="24">
        <v>1</v>
      </c>
      <c r="G1071" s="23"/>
      <c r="H1071" s="86"/>
      <c r="I1071" s="75"/>
    </row>
    <row r="1072" spans="1:9" x14ac:dyDescent="0.2">
      <c r="A1072" s="34"/>
      <c r="B1072" s="34"/>
      <c r="C1072" s="82"/>
      <c r="D1072" s="83"/>
      <c r="E1072" s="34"/>
      <c r="F1072" s="25" t="s">
        <v>15</v>
      </c>
      <c r="G1072" s="26">
        <v>1</v>
      </c>
      <c r="H1072" s="86"/>
      <c r="I1072" s="75"/>
    </row>
    <row r="1073" spans="1:9" ht="21" x14ac:dyDescent="0.2">
      <c r="A1073" s="30" t="s">
        <v>930</v>
      </c>
      <c r="B1073" s="21" t="s">
        <v>662</v>
      </c>
      <c r="C1073" s="55" t="s">
        <v>663</v>
      </c>
      <c r="D1073" s="56"/>
      <c r="E1073" s="15" t="s">
        <v>74</v>
      </c>
      <c r="F1073" s="27"/>
      <c r="G1073" s="28"/>
      <c r="H1073" s="86"/>
      <c r="I1073" s="75">
        <f t="shared" si="61"/>
        <v>0</v>
      </c>
    </row>
    <row r="1074" spans="1:9" x14ac:dyDescent="0.2">
      <c r="A1074" s="22"/>
      <c r="B1074" s="22"/>
      <c r="C1074" s="84">
        <v>1</v>
      </c>
      <c r="D1074" s="85"/>
      <c r="E1074" s="15" t="s">
        <v>74</v>
      </c>
      <c r="F1074" s="24">
        <v>1</v>
      </c>
      <c r="G1074" s="23"/>
      <c r="H1074" s="86"/>
      <c r="I1074" s="75"/>
    </row>
    <row r="1075" spans="1:9" x14ac:dyDescent="0.2">
      <c r="A1075" s="34"/>
      <c r="B1075" s="34"/>
      <c r="C1075" s="82"/>
      <c r="D1075" s="83"/>
      <c r="E1075" s="34"/>
      <c r="F1075" s="25" t="s">
        <v>15</v>
      </c>
      <c r="G1075" s="26">
        <v>1</v>
      </c>
      <c r="H1075" s="86"/>
      <c r="I1075" s="75"/>
    </row>
    <row r="1076" spans="1:9" ht="31.5" x14ac:dyDescent="0.2">
      <c r="A1076" s="30" t="s">
        <v>931</v>
      </c>
      <c r="B1076" s="21" t="s">
        <v>665</v>
      </c>
      <c r="C1076" s="55" t="s">
        <v>666</v>
      </c>
      <c r="D1076" s="56"/>
      <c r="E1076" s="15" t="s">
        <v>74</v>
      </c>
      <c r="F1076" s="27"/>
      <c r="G1076" s="28"/>
      <c r="H1076" s="86"/>
      <c r="I1076" s="75">
        <f t="shared" si="61"/>
        <v>0</v>
      </c>
    </row>
    <row r="1077" spans="1:9" x14ac:dyDescent="0.2">
      <c r="A1077" s="22"/>
      <c r="B1077" s="22"/>
      <c r="C1077" s="84">
        <v>1</v>
      </c>
      <c r="D1077" s="85"/>
      <c r="E1077" s="15" t="s">
        <v>74</v>
      </c>
      <c r="F1077" s="24">
        <v>1</v>
      </c>
      <c r="G1077" s="23"/>
      <c r="H1077" s="86"/>
      <c r="I1077" s="75"/>
    </row>
    <row r="1078" spans="1:9" x14ac:dyDescent="0.2">
      <c r="A1078" s="34"/>
      <c r="B1078" s="34"/>
      <c r="C1078" s="82"/>
      <c r="D1078" s="83"/>
      <c r="E1078" s="34"/>
      <c r="F1078" s="25" t="s">
        <v>15</v>
      </c>
      <c r="G1078" s="26">
        <v>1</v>
      </c>
      <c r="H1078" s="86"/>
      <c r="I1078" s="75"/>
    </row>
    <row r="1079" spans="1:9" ht="21" x14ac:dyDescent="0.2">
      <c r="A1079" s="30" t="s">
        <v>932</v>
      </c>
      <c r="B1079" s="21" t="s">
        <v>668</v>
      </c>
      <c r="C1079" s="55" t="s">
        <v>669</v>
      </c>
      <c r="D1079" s="56"/>
      <c r="E1079" s="15" t="s">
        <v>74</v>
      </c>
      <c r="F1079" s="27"/>
      <c r="G1079" s="28"/>
      <c r="H1079" s="86"/>
      <c r="I1079" s="75">
        <f t="shared" si="61"/>
        <v>0</v>
      </c>
    </row>
    <row r="1080" spans="1:9" x14ac:dyDescent="0.2">
      <c r="A1080" s="22"/>
      <c r="B1080" s="22"/>
      <c r="C1080" s="84">
        <v>1</v>
      </c>
      <c r="D1080" s="85"/>
      <c r="E1080" s="15" t="s">
        <v>74</v>
      </c>
      <c r="F1080" s="24">
        <v>1</v>
      </c>
      <c r="G1080" s="23"/>
      <c r="H1080" s="86"/>
      <c r="I1080" s="75"/>
    </row>
    <row r="1081" spans="1:9" x14ac:dyDescent="0.2">
      <c r="A1081" s="34"/>
      <c r="B1081" s="34"/>
      <c r="C1081" s="82"/>
      <c r="D1081" s="83"/>
      <c r="E1081" s="34"/>
      <c r="F1081" s="25" t="s">
        <v>15</v>
      </c>
      <c r="G1081" s="26">
        <v>1</v>
      </c>
      <c r="H1081" s="86"/>
      <c r="I1081" s="75"/>
    </row>
    <row r="1082" spans="1:9" x14ac:dyDescent="0.2">
      <c r="A1082" s="17">
        <v>4</v>
      </c>
      <c r="B1082" s="18" t="s">
        <v>128</v>
      </c>
      <c r="C1082" s="52" t="s">
        <v>939</v>
      </c>
      <c r="D1082" s="53"/>
      <c r="E1082" s="53"/>
      <c r="F1082" s="53"/>
      <c r="G1082" s="53"/>
      <c r="H1082" s="32"/>
      <c r="I1082" s="8">
        <f>I1083+I1102+I1124+I1161+I1174+I1193+I1212+I1228+I1238+I1257+I1273+I1286+I1498+I1523+I1567</f>
        <v>0</v>
      </c>
    </row>
    <row r="1083" spans="1:9" x14ac:dyDescent="0.2">
      <c r="A1083" s="20" t="s">
        <v>940</v>
      </c>
      <c r="B1083" s="18" t="s">
        <v>36</v>
      </c>
      <c r="C1083" s="52" t="s">
        <v>37</v>
      </c>
      <c r="D1083" s="53"/>
      <c r="E1083" s="53"/>
      <c r="F1083" s="53"/>
      <c r="G1083" s="53"/>
      <c r="H1083" s="32"/>
      <c r="I1083" s="10">
        <f>SUM(I1084:I1101)</f>
        <v>0</v>
      </c>
    </row>
    <row r="1084" spans="1:9" ht="21" x14ac:dyDescent="0.2">
      <c r="A1084" s="14" t="s">
        <v>941</v>
      </c>
      <c r="B1084" s="29" t="s">
        <v>39</v>
      </c>
      <c r="C1084" s="55" t="s">
        <v>40</v>
      </c>
      <c r="D1084" s="56"/>
      <c r="E1084" s="25" t="s">
        <v>22</v>
      </c>
      <c r="F1084" s="22"/>
      <c r="G1084" s="23"/>
      <c r="H1084" s="86"/>
      <c r="I1084" s="75">
        <f t="shared" ref="I1084" si="62">ROUND(G1086*H1084,2)</f>
        <v>0</v>
      </c>
    </row>
    <row r="1085" spans="1:9" x14ac:dyDescent="0.2">
      <c r="A1085" s="22"/>
      <c r="B1085" s="22"/>
      <c r="C1085" s="55" t="s">
        <v>942</v>
      </c>
      <c r="D1085" s="56"/>
      <c r="E1085" s="25" t="s">
        <v>22</v>
      </c>
      <c r="F1085" s="24">
        <v>528</v>
      </c>
      <c r="G1085" s="23"/>
      <c r="H1085" s="86"/>
      <c r="I1085" s="75"/>
    </row>
    <row r="1086" spans="1:9" x14ac:dyDescent="0.2">
      <c r="A1086" s="22"/>
      <c r="B1086" s="22"/>
      <c r="C1086" s="59"/>
      <c r="D1086" s="60"/>
      <c r="E1086" s="22"/>
      <c r="F1086" s="25" t="s">
        <v>15</v>
      </c>
      <c r="G1086" s="26">
        <v>528</v>
      </c>
      <c r="H1086" s="86"/>
      <c r="I1086" s="75"/>
    </row>
    <row r="1087" spans="1:9" ht="21" x14ac:dyDescent="0.2">
      <c r="A1087" s="14" t="s">
        <v>943</v>
      </c>
      <c r="B1087" s="29" t="s">
        <v>45</v>
      </c>
      <c r="C1087" s="76" t="s">
        <v>46</v>
      </c>
      <c r="D1087" s="77"/>
      <c r="E1087" s="25" t="s">
        <v>22</v>
      </c>
      <c r="F1087" s="22"/>
      <c r="G1087" s="23"/>
      <c r="H1087" s="86"/>
      <c r="I1087" s="75">
        <f t="shared" ref="I1087:I1103" si="63">ROUND(G1089*H1087,2)</f>
        <v>0</v>
      </c>
    </row>
    <row r="1088" spans="1:9" x14ac:dyDescent="0.2">
      <c r="A1088" s="34"/>
      <c r="B1088" s="34"/>
      <c r="C1088" s="55" t="s">
        <v>942</v>
      </c>
      <c r="D1088" s="56"/>
      <c r="E1088" s="25" t="s">
        <v>22</v>
      </c>
      <c r="F1088" s="24">
        <v>528</v>
      </c>
      <c r="G1088" s="37"/>
      <c r="H1088" s="86"/>
      <c r="I1088" s="75"/>
    </row>
    <row r="1089" spans="1:9" x14ac:dyDescent="0.2">
      <c r="A1089" s="22"/>
      <c r="B1089" s="22"/>
      <c r="C1089" s="59"/>
      <c r="D1089" s="60"/>
      <c r="E1089" s="22"/>
      <c r="F1089" s="25" t="s">
        <v>15</v>
      </c>
      <c r="G1089" s="26">
        <v>528</v>
      </c>
      <c r="H1089" s="86"/>
      <c r="I1089" s="75"/>
    </row>
    <row r="1090" spans="1:9" ht="21" x14ac:dyDescent="0.2">
      <c r="A1090" s="14" t="s">
        <v>944</v>
      </c>
      <c r="B1090" s="21" t="s">
        <v>48</v>
      </c>
      <c r="C1090" s="55" t="s">
        <v>719</v>
      </c>
      <c r="D1090" s="56"/>
      <c r="E1090" s="25" t="s">
        <v>22</v>
      </c>
      <c r="F1090" s="22"/>
      <c r="G1090" s="23"/>
      <c r="H1090" s="86"/>
      <c r="I1090" s="75">
        <f t="shared" si="63"/>
        <v>0</v>
      </c>
    </row>
    <row r="1091" spans="1:9" x14ac:dyDescent="0.2">
      <c r="A1091" s="34"/>
      <c r="B1091" s="34"/>
      <c r="C1091" s="55" t="s">
        <v>945</v>
      </c>
      <c r="D1091" s="56"/>
      <c r="E1091" s="25" t="s">
        <v>22</v>
      </c>
      <c r="F1091" s="24">
        <v>78.13</v>
      </c>
      <c r="G1091" s="37"/>
      <c r="H1091" s="86"/>
      <c r="I1091" s="75"/>
    </row>
    <row r="1092" spans="1:9" x14ac:dyDescent="0.2">
      <c r="A1092" s="22"/>
      <c r="B1092" s="22"/>
      <c r="C1092" s="59"/>
      <c r="D1092" s="60"/>
      <c r="E1092" s="22"/>
      <c r="F1092" s="25" t="s">
        <v>15</v>
      </c>
      <c r="G1092" s="26">
        <v>78.13</v>
      </c>
      <c r="H1092" s="86"/>
      <c r="I1092" s="75"/>
    </row>
    <row r="1093" spans="1:9" ht="21" x14ac:dyDescent="0.2">
      <c r="A1093" s="14" t="s">
        <v>946</v>
      </c>
      <c r="B1093" s="21" t="s">
        <v>947</v>
      </c>
      <c r="C1093" s="55" t="s">
        <v>948</v>
      </c>
      <c r="D1093" s="56"/>
      <c r="E1093" s="25" t="s">
        <v>14</v>
      </c>
      <c r="F1093" s="27"/>
      <c r="G1093" s="28"/>
      <c r="H1093" s="86"/>
      <c r="I1093" s="75">
        <f t="shared" si="63"/>
        <v>0</v>
      </c>
    </row>
    <row r="1094" spans="1:9" x14ac:dyDescent="0.2">
      <c r="A1094" s="34"/>
      <c r="B1094" s="34"/>
      <c r="C1094" s="84">
        <v>77</v>
      </c>
      <c r="D1094" s="85"/>
      <c r="E1094" s="25" t="s">
        <v>14</v>
      </c>
      <c r="F1094" s="24">
        <v>77</v>
      </c>
      <c r="G1094" s="37"/>
      <c r="H1094" s="86"/>
      <c r="I1094" s="75"/>
    </row>
    <row r="1095" spans="1:9" x14ac:dyDescent="0.2">
      <c r="A1095" s="22"/>
      <c r="B1095" s="22"/>
      <c r="C1095" s="59"/>
      <c r="D1095" s="60"/>
      <c r="E1095" s="22"/>
      <c r="F1095" s="25" t="s">
        <v>15</v>
      </c>
      <c r="G1095" s="26">
        <v>77</v>
      </c>
      <c r="H1095" s="86"/>
      <c r="I1095" s="75"/>
    </row>
    <row r="1096" spans="1:9" ht="31.5" x14ac:dyDescent="0.2">
      <c r="A1096" s="29" t="s">
        <v>949</v>
      </c>
      <c r="B1096" s="21" t="s">
        <v>51</v>
      </c>
      <c r="C1096" s="76" t="s">
        <v>950</v>
      </c>
      <c r="D1096" s="77"/>
      <c r="E1096" s="25" t="s">
        <v>22</v>
      </c>
      <c r="F1096" s="27"/>
      <c r="G1096" s="28"/>
      <c r="H1096" s="86"/>
      <c r="I1096" s="75">
        <f t="shared" si="63"/>
        <v>0</v>
      </c>
    </row>
    <row r="1097" spans="1:9" x14ac:dyDescent="0.2">
      <c r="A1097" s="34"/>
      <c r="B1097" s="34"/>
      <c r="C1097" s="55" t="s">
        <v>951</v>
      </c>
      <c r="D1097" s="56"/>
      <c r="E1097" s="25" t="s">
        <v>22</v>
      </c>
      <c r="F1097" s="24">
        <v>449.87</v>
      </c>
      <c r="G1097" s="37"/>
      <c r="H1097" s="86"/>
      <c r="I1097" s="75"/>
    </row>
    <row r="1098" spans="1:9" x14ac:dyDescent="0.2">
      <c r="A1098" s="22"/>
      <c r="B1098" s="22"/>
      <c r="C1098" s="59"/>
      <c r="D1098" s="60"/>
      <c r="E1098" s="22"/>
      <c r="F1098" s="25" t="s">
        <v>15</v>
      </c>
      <c r="G1098" s="26">
        <v>449.87</v>
      </c>
      <c r="H1098" s="86"/>
      <c r="I1098" s="75"/>
    </row>
    <row r="1099" spans="1:9" x14ac:dyDescent="0.2">
      <c r="A1099" s="14" t="s">
        <v>952</v>
      </c>
      <c r="B1099" s="33" t="s">
        <v>33</v>
      </c>
      <c r="C1099" s="55" t="s">
        <v>54</v>
      </c>
      <c r="D1099" s="56"/>
      <c r="E1099" s="27"/>
      <c r="F1099" s="27"/>
      <c r="G1099" s="28"/>
      <c r="H1099" s="86"/>
      <c r="I1099" s="75">
        <f t="shared" si="63"/>
        <v>0</v>
      </c>
    </row>
    <row r="1100" spans="1:9" x14ac:dyDescent="0.2">
      <c r="A1100" s="34"/>
      <c r="B1100" s="34"/>
      <c r="C1100" s="55" t="s">
        <v>953</v>
      </c>
      <c r="D1100" s="56"/>
      <c r="E1100" s="34"/>
      <c r="F1100" s="24">
        <v>266.23</v>
      </c>
      <c r="G1100" s="37"/>
      <c r="H1100" s="86"/>
      <c r="I1100" s="75"/>
    </row>
    <row r="1101" spans="1:9" x14ac:dyDescent="0.2">
      <c r="A1101" s="22"/>
      <c r="B1101" s="22"/>
      <c r="C1101" s="59"/>
      <c r="D1101" s="60"/>
      <c r="E1101" s="22"/>
      <c r="F1101" s="25" t="s">
        <v>15</v>
      </c>
      <c r="G1101" s="26">
        <v>266.23</v>
      </c>
      <c r="H1101" s="86"/>
      <c r="I1101" s="75"/>
    </row>
    <row r="1102" spans="1:9" x14ac:dyDescent="0.2">
      <c r="A1102" s="20" t="s">
        <v>954</v>
      </c>
      <c r="B1102" s="18" t="s">
        <v>9</v>
      </c>
      <c r="C1102" s="52" t="s">
        <v>10</v>
      </c>
      <c r="D1102" s="53"/>
      <c r="E1102" s="53"/>
      <c r="F1102" s="53"/>
      <c r="G1102" s="53"/>
      <c r="H1102" s="32"/>
      <c r="I1102" s="10">
        <f>SUM(I1103:I1123)</f>
        <v>0</v>
      </c>
    </row>
    <row r="1103" spans="1:9" ht="21" x14ac:dyDescent="0.2">
      <c r="A1103" s="14" t="s">
        <v>955</v>
      </c>
      <c r="B1103" s="21" t="s">
        <v>20</v>
      </c>
      <c r="C1103" s="55" t="s">
        <v>21</v>
      </c>
      <c r="D1103" s="56"/>
      <c r="E1103" s="25" t="s">
        <v>22</v>
      </c>
      <c r="F1103" s="22"/>
      <c r="G1103" s="23"/>
      <c r="H1103" s="86"/>
      <c r="I1103" s="75">
        <f t="shared" si="63"/>
        <v>0</v>
      </c>
    </row>
    <row r="1104" spans="1:9" x14ac:dyDescent="0.2">
      <c r="A1104" s="22"/>
      <c r="B1104" s="22"/>
      <c r="C1104" s="57">
        <v>0.8</v>
      </c>
      <c r="D1104" s="58"/>
      <c r="E1104" s="25" t="s">
        <v>22</v>
      </c>
      <c r="F1104" s="24">
        <v>0.8</v>
      </c>
      <c r="G1104" s="23"/>
      <c r="H1104" s="86"/>
      <c r="I1104" s="75"/>
    </row>
    <row r="1105" spans="1:9" x14ac:dyDescent="0.2">
      <c r="A1105" s="22"/>
      <c r="B1105" s="22"/>
      <c r="C1105" s="59"/>
      <c r="D1105" s="60"/>
      <c r="E1105" s="22"/>
      <c r="F1105" s="25" t="s">
        <v>15</v>
      </c>
      <c r="G1105" s="26">
        <v>0.8</v>
      </c>
      <c r="H1105" s="86"/>
      <c r="I1105" s="75"/>
    </row>
    <row r="1106" spans="1:9" ht="21" x14ac:dyDescent="0.2">
      <c r="A1106" s="14" t="s">
        <v>956</v>
      </c>
      <c r="B1106" s="29" t="s">
        <v>725</v>
      </c>
      <c r="C1106" s="55" t="s">
        <v>726</v>
      </c>
      <c r="D1106" s="56"/>
      <c r="E1106" s="25" t="s">
        <v>22</v>
      </c>
      <c r="F1106" s="22"/>
      <c r="G1106" s="23"/>
      <c r="H1106" s="86"/>
      <c r="I1106" s="75">
        <f t="shared" ref="I1106:I1125" si="64">ROUND(G1108*H1106,2)</f>
        <v>0</v>
      </c>
    </row>
    <row r="1107" spans="1:9" x14ac:dyDescent="0.2">
      <c r="A1107" s="34"/>
      <c r="B1107" s="34"/>
      <c r="C1107" s="78">
        <v>2.4</v>
      </c>
      <c r="D1107" s="79"/>
      <c r="E1107" s="25" t="s">
        <v>22</v>
      </c>
      <c r="F1107" s="24">
        <v>2.4</v>
      </c>
      <c r="G1107" s="37"/>
      <c r="H1107" s="86"/>
      <c r="I1107" s="75"/>
    </row>
    <row r="1108" spans="1:9" x14ac:dyDescent="0.2">
      <c r="A1108" s="22"/>
      <c r="B1108" s="22"/>
      <c r="C1108" s="59"/>
      <c r="D1108" s="60"/>
      <c r="E1108" s="22"/>
      <c r="F1108" s="25" t="s">
        <v>15</v>
      </c>
      <c r="G1108" s="26">
        <v>2.4</v>
      </c>
      <c r="H1108" s="86"/>
      <c r="I1108" s="75"/>
    </row>
    <row r="1109" spans="1:9" ht="21" x14ac:dyDescent="0.2">
      <c r="A1109" s="29" t="s">
        <v>957</v>
      </c>
      <c r="B1109" s="21" t="s">
        <v>958</v>
      </c>
      <c r="C1109" s="76" t="s">
        <v>959</v>
      </c>
      <c r="D1109" s="77"/>
      <c r="E1109" s="35" t="s">
        <v>102</v>
      </c>
      <c r="F1109" s="22"/>
      <c r="G1109" s="23"/>
      <c r="H1109" s="86"/>
      <c r="I1109" s="75">
        <f t="shared" si="64"/>
        <v>0</v>
      </c>
    </row>
    <row r="1110" spans="1:9" x14ac:dyDescent="0.2">
      <c r="A1110" s="34"/>
      <c r="B1110" s="34"/>
      <c r="C1110" s="84">
        <v>4</v>
      </c>
      <c r="D1110" s="85"/>
      <c r="E1110" s="35" t="s">
        <v>102</v>
      </c>
      <c r="F1110" s="24">
        <v>4</v>
      </c>
      <c r="G1110" s="37"/>
      <c r="H1110" s="86"/>
      <c r="I1110" s="75"/>
    </row>
    <row r="1111" spans="1:9" x14ac:dyDescent="0.2">
      <c r="A1111" s="22"/>
      <c r="B1111" s="22"/>
      <c r="C1111" s="59"/>
      <c r="D1111" s="60"/>
      <c r="E1111" s="22"/>
      <c r="F1111" s="25" t="s">
        <v>15</v>
      </c>
      <c r="G1111" s="26">
        <v>4</v>
      </c>
      <c r="H1111" s="86"/>
      <c r="I1111" s="75"/>
    </row>
    <row r="1112" spans="1:9" ht="21" x14ac:dyDescent="0.2">
      <c r="A1112" s="14" t="s">
        <v>960</v>
      </c>
      <c r="B1112" s="21" t="s">
        <v>731</v>
      </c>
      <c r="C1112" s="55" t="s">
        <v>732</v>
      </c>
      <c r="D1112" s="56"/>
      <c r="E1112" s="15" t="s">
        <v>55</v>
      </c>
      <c r="F1112" s="22"/>
      <c r="G1112" s="23"/>
      <c r="H1112" s="86"/>
      <c r="I1112" s="75">
        <f t="shared" si="64"/>
        <v>0</v>
      </c>
    </row>
    <row r="1113" spans="1:9" x14ac:dyDescent="0.2">
      <c r="A1113" s="34"/>
      <c r="B1113" s="34"/>
      <c r="C1113" s="80">
        <v>2.5999999999999999E-2</v>
      </c>
      <c r="D1113" s="81"/>
      <c r="E1113" s="15" t="s">
        <v>55</v>
      </c>
      <c r="F1113" s="24">
        <v>2.5999999999999999E-2</v>
      </c>
      <c r="G1113" s="37"/>
      <c r="H1113" s="86"/>
      <c r="I1113" s="75"/>
    </row>
    <row r="1114" spans="1:9" x14ac:dyDescent="0.2">
      <c r="A1114" s="22"/>
      <c r="B1114" s="22"/>
      <c r="C1114" s="59"/>
      <c r="D1114" s="60"/>
      <c r="E1114" s="22"/>
      <c r="F1114" s="25" t="s">
        <v>15</v>
      </c>
      <c r="G1114" s="26">
        <v>2.5999999999999999E-2</v>
      </c>
      <c r="H1114" s="86"/>
      <c r="I1114" s="75"/>
    </row>
    <row r="1115" spans="1:9" ht="21" x14ac:dyDescent="0.2">
      <c r="A1115" s="14" t="s">
        <v>961</v>
      </c>
      <c r="B1115" s="21" t="s">
        <v>734</v>
      </c>
      <c r="C1115" s="55" t="s">
        <v>735</v>
      </c>
      <c r="D1115" s="56"/>
      <c r="E1115" s="35" t="s">
        <v>102</v>
      </c>
      <c r="F1115" s="22"/>
      <c r="G1115" s="23"/>
      <c r="H1115" s="86"/>
      <c r="I1115" s="75">
        <f t="shared" si="64"/>
        <v>0</v>
      </c>
    </row>
    <row r="1116" spans="1:9" x14ac:dyDescent="0.2">
      <c r="A1116" s="34"/>
      <c r="B1116" s="34"/>
      <c r="C1116" s="84">
        <v>4</v>
      </c>
      <c r="D1116" s="85"/>
      <c r="E1116" s="35" t="s">
        <v>102</v>
      </c>
      <c r="F1116" s="24">
        <v>4</v>
      </c>
      <c r="G1116" s="37"/>
      <c r="H1116" s="86"/>
      <c r="I1116" s="75"/>
    </row>
    <row r="1117" spans="1:9" x14ac:dyDescent="0.2">
      <c r="A1117" s="22"/>
      <c r="B1117" s="22"/>
      <c r="C1117" s="59"/>
      <c r="D1117" s="60"/>
      <c r="E1117" s="22"/>
      <c r="F1117" s="25" t="s">
        <v>15</v>
      </c>
      <c r="G1117" s="26">
        <v>4</v>
      </c>
      <c r="H1117" s="86"/>
      <c r="I1117" s="75"/>
    </row>
    <row r="1118" spans="1:9" ht="31.5" x14ac:dyDescent="0.2">
      <c r="A1118" s="14" t="s">
        <v>962</v>
      </c>
      <c r="B1118" s="21" t="s">
        <v>30</v>
      </c>
      <c r="C1118" s="55" t="s">
        <v>31</v>
      </c>
      <c r="D1118" s="56"/>
      <c r="E1118" s="25" t="s">
        <v>22</v>
      </c>
      <c r="F1118" s="27"/>
      <c r="G1118" s="28"/>
      <c r="H1118" s="86"/>
      <c r="I1118" s="75">
        <f t="shared" si="64"/>
        <v>0</v>
      </c>
    </row>
    <row r="1119" spans="1:9" x14ac:dyDescent="0.2">
      <c r="A1119" s="22"/>
      <c r="B1119" s="22"/>
      <c r="C1119" s="78">
        <v>0.8</v>
      </c>
      <c r="D1119" s="79"/>
      <c r="E1119" s="25" t="s">
        <v>22</v>
      </c>
      <c r="F1119" s="24">
        <v>0.8</v>
      </c>
      <c r="G1119" s="23"/>
      <c r="H1119" s="86"/>
      <c r="I1119" s="75"/>
    </row>
    <row r="1120" spans="1:9" x14ac:dyDescent="0.2">
      <c r="A1120" s="34"/>
      <c r="B1120" s="34"/>
      <c r="C1120" s="82"/>
      <c r="D1120" s="83"/>
      <c r="E1120" s="34"/>
      <c r="F1120" s="25" t="s">
        <v>15</v>
      </c>
      <c r="G1120" s="26">
        <v>0.8</v>
      </c>
      <c r="H1120" s="86"/>
      <c r="I1120" s="75"/>
    </row>
    <row r="1121" spans="1:9" ht="21" x14ac:dyDescent="0.2">
      <c r="A1121" s="29" t="s">
        <v>963</v>
      </c>
      <c r="B1121" s="31" t="s">
        <v>33</v>
      </c>
      <c r="C1121" s="55" t="s">
        <v>34</v>
      </c>
      <c r="D1121" s="56"/>
      <c r="E1121" s="25" t="s">
        <v>22</v>
      </c>
      <c r="F1121" s="27"/>
      <c r="G1121" s="28"/>
      <c r="H1121" s="86"/>
      <c r="I1121" s="75">
        <f t="shared" si="64"/>
        <v>0</v>
      </c>
    </row>
    <row r="1122" spans="1:9" x14ac:dyDescent="0.2">
      <c r="A1122" s="22"/>
      <c r="B1122" s="22"/>
      <c r="C1122" s="78">
        <v>0.8</v>
      </c>
      <c r="D1122" s="79"/>
      <c r="E1122" s="25" t="s">
        <v>22</v>
      </c>
      <c r="F1122" s="24">
        <v>0.8</v>
      </c>
      <c r="G1122" s="23"/>
      <c r="H1122" s="86"/>
      <c r="I1122" s="75"/>
    </row>
    <row r="1123" spans="1:9" x14ac:dyDescent="0.2">
      <c r="A1123" s="34"/>
      <c r="B1123" s="34"/>
      <c r="C1123" s="82"/>
      <c r="D1123" s="83"/>
      <c r="E1123" s="34"/>
      <c r="F1123" s="25" t="s">
        <v>15</v>
      </c>
      <c r="G1123" s="26">
        <v>0.8</v>
      </c>
      <c r="H1123" s="86"/>
      <c r="I1123" s="75"/>
    </row>
    <row r="1124" spans="1:9" x14ac:dyDescent="0.2">
      <c r="A1124" s="20" t="s">
        <v>964</v>
      </c>
      <c r="B1124" s="18" t="s">
        <v>57</v>
      </c>
      <c r="C1124" s="52" t="s">
        <v>58</v>
      </c>
      <c r="D1124" s="53"/>
      <c r="E1124" s="53"/>
      <c r="F1124" s="53"/>
      <c r="G1124" s="53"/>
      <c r="H1124" s="32"/>
      <c r="I1124" s="10">
        <f>SUM(I1125:I1160)</f>
        <v>0</v>
      </c>
    </row>
    <row r="1125" spans="1:9" ht="31.5" x14ac:dyDescent="0.2">
      <c r="A1125" s="14" t="s">
        <v>965</v>
      </c>
      <c r="B1125" s="27" t="s">
        <v>60</v>
      </c>
      <c r="C1125" s="55" t="s">
        <v>61</v>
      </c>
      <c r="D1125" s="56"/>
      <c r="E1125" s="25" t="s">
        <v>22</v>
      </c>
      <c r="F1125" s="27"/>
      <c r="G1125" s="28"/>
      <c r="H1125" s="86"/>
      <c r="I1125" s="75">
        <f t="shared" si="64"/>
        <v>0</v>
      </c>
    </row>
    <row r="1126" spans="1:9" x14ac:dyDescent="0.2">
      <c r="A1126" s="22"/>
      <c r="B1126" s="22"/>
      <c r="C1126" s="55" t="s">
        <v>966</v>
      </c>
      <c r="D1126" s="56"/>
      <c r="E1126" s="25" t="s">
        <v>22</v>
      </c>
      <c r="F1126" s="24">
        <v>8.1199999999999992</v>
      </c>
      <c r="G1126" s="23"/>
      <c r="H1126" s="86"/>
      <c r="I1126" s="75"/>
    </row>
    <row r="1127" spans="1:9" x14ac:dyDescent="0.2">
      <c r="A1127" s="34"/>
      <c r="B1127" s="34"/>
      <c r="C1127" s="82"/>
      <c r="D1127" s="83"/>
      <c r="E1127" s="34"/>
      <c r="F1127" s="25" t="s">
        <v>15</v>
      </c>
      <c r="G1127" s="26">
        <v>8.1199999999999992</v>
      </c>
      <c r="H1127" s="86"/>
      <c r="I1127" s="75"/>
    </row>
    <row r="1128" spans="1:9" x14ac:dyDescent="0.2">
      <c r="A1128" s="14" t="s">
        <v>967</v>
      </c>
      <c r="B1128" s="31" t="s">
        <v>63</v>
      </c>
      <c r="C1128" s="55" t="s">
        <v>64</v>
      </c>
      <c r="D1128" s="56"/>
      <c r="E1128" s="25" t="s">
        <v>14</v>
      </c>
      <c r="F1128" s="22"/>
      <c r="G1128" s="23"/>
      <c r="H1128" s="86"/>
      <c r="I1128" s="75">
        <f t="shared" ref="I1128:I1162" si="65">ROUND(G1130*H1128,2)</f>
        <v>0</v>
      </c>
    </row>
    <row r="1129" spans="1:9" x14ac:dyDescent="0.2">
      <c r="A1129" s="22"/>
      <c r="B1129" s="22"/>
      <c r="C1129" s="55" t="s">
        <v>968</v>
      </c>
      <c r="D1129" s="56"/>
      <c r="E1129" s="25" t="s">
        <v>14</v>
      </c>
      <c r="F1129" s="24">
        <v>81.2</v>
      </c>
      <c r="G1129" s="23"/>
      <c r="H1129" s="86"/>
      <c r="I1129" s="75"/>
    </row>
    <row r="1130" spans="1:9" x14ac:dyDescent="0.2">
      <c r="A1130" s="34"/>
      <c r="B1130" s="34"/>
      <c r="C1130" s="82"/>
      <c r="D1130" s="83"/>
      <c r="E1130" s="34"/>
      <c r="F1130" s="25" t="s">
        <v>15</v>
      </c>
      <c r="G1130" s="26">
        <v>81.2</v>
      </c>
      <c r="H1130" s="86"/>
      <c r="I1130" s="75"/>
    </row>
    <row r="1131" spans="1:9" ht="21" x14ac:dyDescent="0.2">
      <c r="A1131" s="14" t="s">
        <v>969</v>
      </c>
      <c r="B1131" s="29" t="s">
        <v>66</v>
      </c>
      <c r="C1131" s="55" t="s">
        <v>67</v>
      </c>
      <c r="D1131" s="56"/>
      <c r="E1131" s="15" t="s">
        <v>55</v>
      </c>
      <c r="F1131" s="22"/>
      <c r="G1131" s="23"/>
      <c r="H1131" s="86"/>
      <c r="I1131" s="75">
        <f t="shared" si="65"/>
        <v>0</v>
      </c>
    </row>
    <row r="1132" spans="1:9" x14ac:dyDescent="0.2">
      <c r="A1132" s="22"/>
      <c r="B1132" s="22"/>
      <c r="C1132" s="55" t="s">
        <v>970</v>
      </c>
      <c r="D1132" s="56"/>
      <c r="E1132" s="15" t="s">
        <v>55</v>
      </c>
      <c r="F1132" s="24">
        <v>0.97799999999999998</v>
      </c>
      <c r="G1132" s="23"/>
      <c r="H1132" s="86"/>
      <c r="I1132" s="75"/>
    </row>
    <row r="1133" spans="1:9" x14ac:dyDescent="0.2">
      <c r="A1133" s="34"/>
      <c r="B1133" s="34"/>
      <c r="C1133" s="82"/>
      <c r="D1133" s="83"/>
      <c r="E1133" s="34"/>
      <c r="F1133" s="25" t="s">
        <v>15</v>
      </c>
      <c r="G1133" s="26">
        <v>0.97799999999999998</v>
      </c>
      <c r="H1133" s="86"/>
      <c r="I1133" s="75"/>
    </row>
    <row r="1134" spans="1:9" ht="21" x14ac:dyDescent="0.2">
      <c r="A1134" s="29" t="s">
        <v>971</v>
      </c>
      <c r="B1134" s="29" t="s">
        <v>69</v>
      </c>
      <c r="C1134" s="76" t="s">
        <v>972</v>
      </c>
      <c r="D1134" s="77"/>
      <c r="E1134" s="25" t="s">
        <v>14</v>
      </c>
      <c r="F1134" s="22"/>
      <c r="G1134" s="23"/>
      <c r="H1134" s="86"/>
      <c r="I1134" s="75">
        <f t="shared" si="65"/>
        <v>0</v>
      </c>
    </row>
    <row r="1135" spans="1:9" x14ac:dyDescent="0.2">
      <c r="A1135" s="22"/>
      <c r="B1135" s="22"/>
      <c r="C1135" s="55" t="s">
        <v>973</v>
      </c>
      <c r="D1135" s="56"/>
      <c r="E1135" s="25" t="s">
        <v>14</v>
      </c>
      <c r="F1135" s="24">
        <v>0.72</v>
      </c>
      <c r="G1135" s="23"/>
      <c r="H1135" s="86"/>
      <c r="I1135" s="75"/>
    </row>
    <row r="1136" spans="1:9" x14ac:dyDescent="0.2">
      <c r="A1136" s="34"/>
      <c r="B1136" s="34"/>
      <c r="C1136" s="82"/>
      <c r="D1136" s="83"/>
      <c r="E1136" s="34"/>
      <c r="F1136" s="25" t="s">
        <v>15</v>
      </c>
      <c r="G1136" s="26">
        <v>0.72</v>
      </c>
      <c r="H1136" s="86"/>
      <c r="I1136" s="75"/>
    </row>
    <row r="1137" spans="1:9" ht="21" x14ac:dyDescent="0.2">
      <c r="A1137" s="14" t="s">
        <v>974</v>
      </c>
      <c r="B1137" s="29" t="s">
        <v>72</v>
      </c>
      <c r="C1137" s="76" t="s">
        <v>73</v>
      </c>
      <c r="D1137" s="77"/>
      <c r="E1137" s="25" t="s">
        <v>74</v>
      </c>
      <c r="F1137" s="22"/>
      <c r="G1137" s="23"/>
      <c r="H1137" s="86"/>
      <c r="I1137" s="75">
        <f t="shared" si="65"/>
        <v>0</v>
      </c>
    </row>
    <row r="1138" spans="1:9" x14ac:dyDescent="0.2">
      <c r="A1138" s="22"/>
      <c r="B1138" s="22"/>
      <c r="C1138" s="55" t="s">
        <v>975</v>
      </c>
      <c r="D1138" s="56"/>
      <c r="E1138" s="25" t="s">
        <v>74</v>
      </c>
      <c r="F1138" s="24">
        <v>16</v>
      </c>
      <c r="G1138" s="23"/>
      <c r="H1138" s="86"/>
      <c r="I1138" s="75"/>
    </row>
    <row r="1139" spans="1:9" x14ac:dyDescent="0.2">
      <c r="A1139" s="34"/>
      <c r="B1139" s="34"/>
      <c r="C1139" s="82"/>
      <c r="D1139" s="83"/>
      <c r="E1139" s="34"/>
      <c r="F1139" s="25" t="s">
        <v>15</v>
      </c>
      <c r="G1139" s="26">
        <v>16</v>
      </c>
      <c r="H1139" s="86"/>
      <c r="I1139" s="75"/>
    </row>
    <row r="1140" spans="1:9" ht="31.5" x14ac:dyDescent="0.2">
      <c r="A1140" s="14" t="s">
        <v>976</v>
      </c>
      <c r="B1140" s="29" t="s">
        <v>76</v>
      </c>
      <c r="C1140" s="55" t="s">
        <v>77</v>
      </c>
      <c r="D1140" s="56"/>
      <c r="E1140" s="25" t="s">
        <v>74</v>
      </c>
      <c r="F1140" s="27"/>
      <c r="G1140" s="28"/>
      <c r="H1140" s="86"/>
      <c r="I1140" s="75">
        <f t="shared" si="65"/>
        <v>0</v>
      </c>
    </row>
    <row r="1141" spans="1:9" x14ac:dyDescent="0.2">
      <c r="A1141" s="22"/>
      <c r="B1141" s="22"/>
      <c r="C1141" s="55" t="s">
        <v>975</v>
      </c>
      <c r="D1141" s="56"/>
      <c r="E1141" s="25" t="s">
        <v>74</v>
      </c>
      <c r="F1141" s="24">
        <v>16</v>
      </c>
      <c r="G1141" s="23"/>
      <c r="H1141" s="86"/>
      <c r="I1141" s="75"/>
    </row>
    <row r="1142" spans="1:9" x14ac:dyDescent="0.2">
      <c r="A1142" s="34"/>
      <c r="B1142" s="34"/>
      <c r="C1142" s="82"/>
      <c r="D1142" s="83"/>
      <c r="E1142" s="34"/>
      <c r="F1142" s="25" t="s">
        <v>15</v>
      </c>
      <c r="G1142" s="26">
        <v>16</v>
      </c>
      <c r="H1142" s="86"/>
      <c r="I1142" s="75"/>
    </row>
    <row r="1143" spans="1:9" ht="21" x14ac:dyDescent="0.2">
      <c r="A1143" s="14" t="s">
        <v>977</v>
      </c>
      <c r="B1143" s="21" t="s">
        <v>79</v>
      </c>
      <c r="C1143" s="55" t="s">
        <v>80</v>
      </c>
      <c r="D1143" s="56"/>
      <c r="E1143" s="25" t="s">
        <v>22</v>
      </c>
      <c r="F1143" s="27"/>
      <c r="G1143" s="28"/>
      <c r="H1143" s="86"/>
      <c r="I1143" s="75">
        <f t="shared" si="65"/>
        <v>0</v>
      </c>
    </row>
    <row r="1144" spans="1:9" x14ac:dyDescent="0.2">
      <c r="A1144" s="22"/>
      <c r="B1144" s="22"/>
      <c r="C1144" s="55" t="s">
        <v>978</v>
      </c>
      <c r="D1144" s="56"/>
      <c r="E1144" s="25" t="s">
        <v>22</v>
      </c>
      <c r="F1144" s="24">
        <v>20.75</v>
      </c>
      <c r="G1144" s="23"/>
      <c r="H1144" s="86"/>
      <c r="I1144" s="75"/>
    </row>
    <row r="1145" spans="1:9" x14ac:dyDescent="0.2">
      <c r="A1145" s="34"/>
      <c r="B1145" s="34"/>
      <c r="C1145" s="82"/>
      <c r="D1145" s="83"/>
      <c r="E1145" s="34"/>
      <c r="F1145" s="25" t="s">
        <v>15</v>
      </c>
      <c r="G1145" s="26">
        <v>20.75</v>
      </c>
      <c r="H1145" s="86"/>
      <c r="I1145" s="75"/>
    </row>
    <row r="1146" spans="1:9" ht="21" x14ac:dyDescent="0.2">
      <c r="A1146" s="14" t="s">
        <v>979</v>
      </c>
      <c r="B1146" s="21" t="s">
        <v>82</v>
      </c>
      <c r="C1146" s="55" t="s">
        <v>980</v>
      </c>
      <c r="D1146" s="56"/>
      <c r="E1146" s="25" t="s">
        <v>22</v>
      </c>
      <c r="F1146" s="27"/>
      <c r="G1146" s="28"/>
      <c r="H1146" s="86"/>
      <c r="I1146" s="75">
        <f t="shared" si="65"/>
        <v>0</v>
      </c>
    </row>
    <row r="1147" spans="1:9" x14ac:dyDescent="0.2">
      <c r="A1147" s="22"/>
      <c r="B1147" s="22"/>
      <c r="C1147" s="78">
        <v>6.4</v>
      </c>
      <c r="D1147" s="79"/>
      <c r="E1147" s="25" t="s">
        <v>22</v>
      </c>
      <c r="F1147" s="24">
        <v>6.4</v>
      </c>
      <c r="G1147" s="23"/>
      <c r="H1147" s="86"/>
      <c r="I1147" s="75"/>
    </row>
    <row r="1148" spans="1:9" x14ac:dyDescent="0.2">
      <c r="A1148" s="34"/>
      <c r="B1148" s="34"/>
      <c r="C1148" s="82"/>
      <c r="D1148" s="83"/>
      <c r="E1148" s="34"/>
      <c r="F1148" s="25" t="s">
        <v>15</v>
      </c>
      <c r="G1148" s="26">
        <v>6.4</v>
      </c>
      <c r="H1148" s="86"/>
      <c r="I1148" s="75"/>
    </row>
    <row r="1149" spans="1:9" ht="42" x14ac:dyDescent="0.2">
      <c r="A1149" s="14" t="s">
        <v>981</v>
      </c>
      <c r="B1149" s="21" t="s">
        <v>982</v>
      </c>
      <c r="C1149" s="55" t="s">
        <v>983</v>
      </c>
      <c r="D1149" s="56"/>
      <c r="E1149" s="25" t="s">
        <v>14</v>
      </c>
      <c r="F1149" s="27"/>
      <c r="G1149" s="28"/>
      <c r="H1149" s="86"/>
      <c r="I1149" s="75">
        <f t="shared" si="65"/>
        <v>0</v>
      </c>
    </row>
    <row r="1150" spans="1:9" x14ac:dyDescent="0.2">
      <c r="A1150" s="22"/>
      <c r="B1150" s="22"/>
      <c r="C1150" s="55" t="s">
        <v>984</v>
      </c>
      <c r="D1150" s="56"/>
      <c r="E1150" s="25" t="s">
        <v>14</v>
      </c>
      <c r="F1150" s="24">
        <v>79.06</v>
      </c>
      <c r="G1150" s="23"/>
      <c r="H1150" s="86"/>
      <c r="I1150" s="75"/>
    </row>
    <row r="1151" spans="1:9" x14ac:dyDescent="0.2">
      <c r="A1151" s="34"/>
      <c r="B1151" s="34"/>
      <c r="C1151" s="82"/>
      <c r="D1151" s="83"/>
      <c r="E1151" s="34"/>
      <c r="F1151" s="25" t="s">
        <v>15</v>
      </c>
      <c r="G1151" s="26">
        <v>79.06</v>
      </c>
      <c r="H1151" s="86"/>
      <c r="I1151" s="75"/>
    </row>
    <row r="1152" spans="1:9" ht="21" x14ac:dyDescent="0.2">
      <c r="A1152" s="14" t="s">
        <v>985</v>
      </c>
      <c r="B1152" s="21" t="s">
        <v>88</v>
      </c>
      <c r="C1152" s="55" t="s">
        <v>89</v>
      </c>
      <c r="D1152" s="56"/>
      <c r="E1152" s="25" t="s">
        <v>14</v>
      </c>
      <c r="F1152" s="22"/>
      <c r="G1152" s="23"/>
      <c r="H1152" s="86"/>
      <c r="I1152" s="75">
        <f t="shared" si="65"/>
        <v>0</v>
      </c>
    </row>
    <row r="1153" spans="1:9" x14ac:dyDescent="0.2">
      <c r="A1153" s="22"/>
      <c r="B1153" s="22"/>
      <c r="C1153" s="55" t="s">
        <v>986</v>
      </c>
      <c r="D1153" s="56"/>
      <c r="E1153" s="25" t="s">
        <v>14</v>
      </c>
      <c r="F1153" s="24">
        <v>325.14</v>
      </c>
      <c r="G1153" s="23"/>
      <c r="H1153" s="86"/>
      <c r="I1153" s="75"/>
    </row>
    <row r="1154" spans="1:9" x14ac:dyDescent="0.2">
      <c r="A1154" s="34"/>
      <c r="B1154" s="34"/>
      <c r="C1154" s="82"/>
      <c r="D1154" s="83"/>
      <c r="E1154" s="34"/>
      <c r="F1154" s="25" t="s">
        <v>15</v>
      </c>
      <c r="G1154" s="26">
        <v>325.14</v>
      </c>
      <c r="H1154" s="86"/>
      <c r="I1154" s="75"/>
    </row>
    <row r="1155" spans="1:9" ht="21" x14ac:dyDescent="0.2">
      <c r="A1155" s="14" t="s">
        <v>987</v>
      </c>
      <c r="B1155" s="29" t="s">
        <v>91</v>
      </c>
      <c r="C1155" s="55" t="s">
        <v>92</v>
      </c>
      <c r="D1155" s="56"/>
      <c r="E1155" s="25" t="s">
        <v>14</v>
      </c>
      <c r="F1155" s="27"/>
      <c r="G1155" s="28"/>
      <c r="H1155" s="86"/>
      <c r="I1155" s="75">
        <f t="shared" si="65"/>
        <v>0</v>
      </c>
    </row>
    <row r="1156" spans="1:9" x14ac:dyDescent="0.2">
      <c r="A1156" s="22"/>
      <c r="B1156" s="22"/>
      <c r="C1156" s="55" t="s">
        <v>986</v>
      </c>
      <c r="D1156" s="56"/>
      <c r="E1156" s="25" t="s">
        <v>14</v>
      </c>
      <c r="F1156" s="24">
        <v>325.14</v>
      </c>
      <c r="G1156" s="23"/>
      <c r="H1156" s="86"/>
      <c r="I1156" s="75"/>
    </row>
    <row r="1157" spans="1:9" x14ac:dyDescent="0.2">
      <c r="A1157" s="34"/>
      <c r="B1157" s="34"/>
      <c r="C1157" s="82"/>
      <c r="D1157" s="83"/>
      <c r="E1157" s="34"/>
      <c r="F1157" s="25" t="s">
        <v>15</v>
      </c>
      <c r="G1157" s="26">
        <v>325.14</v>
      </c>
      <c r="H1157" s="86"/>
      <c r="I1157" s="75"/>
    </row>
    <row r="1158" spans="1:9" ht="21" x14ac:dyDescent="0.2">
      <c r="A1158" s="14" t="s">
        <v>988</v>
      </c>
      <c r="B1158" s="29" t="s">
        <v>94</v>
      </c>
      <c r="C1158" s="55" t="s">
        <v>95</v>
      </c>
      <c r="D1158" s="56"/>
      <c r="E1158" s="25" t="s">
        <v>14</v>
      </c>
      <c r="F1158" s="22"/>
      <c r="G1158" s="23"/>
      <c r="H1158" s="86"/>
      <c r="I1158" s="75">
        <f t="shared" si="65"/>
        <v>0</v>
      </c>
    </row>
    <row r="1159" spans="1:9" x14ac:dyDescent="0.2">
      <c r="A1159" s="22"/>
      <c r="B1159" s="22"/>
      <c r="C1159" s="55" t="s">
        <v>989</v>
      </c>
      <c r="D1159" s="56"/>
      <c r="E1159" s="25" t="s">
        <v>14</v>
      </c>
      <c r="F1159" s="24">
        <v>72.38</v>
      </c>
      <c r="G1159" s="23"/>
      <c r="H1159" s="86"/>
      <c r="I1159" s="75"/>
    </row>
    <row r="1160" spans="1:9" x14ac:dyDescent="0.2">
      <c r="A1160" s="34"/>
      <c r="B1160" s="34"/>
      <c r="C1160" s="82"/>
      <c r="D1160" s="83"/>
      <c r="E1160" s="34"/>
      <c r="F1160" s="25" t="s">
        <v>15</v>
      </c>
      <c r="G1160" s="26">
        <v>72.38</v>
      </c>
      <c r="H1160" s="86"/>
      <c r="I1160" s="75"/>
    </row>
    <row r="1161" spans="1:9" x14ac:dyDescent="0.2">
      <c r="A1161" s="20" t="s">
        <v>990</v>
      </c>
      <c r="B1161" s="18" t="s">
        <v>97</v>
      </c>
      <c r="C1161" s="52" t="s">
        <v>98</v>
      </c>
      <c r="D1161" s="53"/>
      <c r="E1161" s="53"/>
      <c r="F1161" s="53"/>
      <c r="G1161" s="53"/>
      <c r="H1161" s="32"/>
      <c r="I1161" s="8">
        <f>SUM(I1162:I1173)</f>
        <v>0</v>
      </c>
    </row>
    <row r="1162" spans="1:9" ht="21" x14ac:dyDescent="0.2">
      <c r="A1162" s="14" t="s">
        <v>991</v>
      </c>
      <c r="B1162" s="21" t="s">
        <v>100</v>
      </c>
      <c r="C1162" s="55" t="s">
        <v>755</v>
      </c>
      <c r="D1162" s="56"/>
      <c r="E1162" s="35" t="s">
        <v>102</v>
      </c>
      <c r="F1162" s="22"/>
      <c r="G1162" s="23"/>
      <c r="H1162" s="86"/>
      <c r="I1162" s="75">
        <f t="shared" si="65"/>
        <v>0</v>
      </c>
    </row>
    <row r="1163" spans="1:9" x14ac:dyDescent="0.2">
      <c r="A1163" s="22"/>
      <c r="B1163" s="22"/>
      <c r="C1163" s="55" t="s">
        <v>992</v>
      </c>
      <c r="D1163" s="56"/>
      <c r="E1163" s="35" t="s">
        <v>102</v>
      </c>
      <c r="F1163" s="24">
        <v>93</v>
      </c>
      <c r="G1163" s="23"/>
      <c r="H1163" s="86"/>
      <c r="I1163" s="75"/>
    </row>
    <row r="1164" spans="1:9" x14ac:dyDescent="0.2">
      <c r="A1164" s="34"/>
      <c r="B1164" s="34"/>
      <c r="C1164" s="82"/>
      <c r="D1164" s="83"/>
      <c r="E1164" s="34"/>
      <c r="F1164" s="25" t="s">
        <v>15</v>
      </c>
      <c r="G1164" s="26">
        <v>93</v>
      </c>
      <c r="H1164" s="86"/>
      <c r="I1164" s="75"/>
    </row>
    <row r="1165" spans="1:9" ht="21" x14ac:dyDescent="0.2">
      <c r="A1165" s="29" t="s">
        <v>993</v>
      </c>
      <c r="B1165" s="21" t="s">
        <v>104</v>
      </c>
      <c r="C1165" s="76" t="s">
        <v>757</v>
      </c>
      <c r="D1165" s="77"/>
      <c r="E1165" s="15" t="s">
        <v>74</v>
      </c>
      <c r="F1165" s="22"/>
      <c r="G1165" s="23"/>
      <c r="H1165" s="86"/>
      <c r="I1165" s="75">
        <f t="shared" ref="I1165:I1175" si="66">ROUND(G1167*H1165,2)</f>
        <v>0</v>
      </c>
    </row>
    <row r="1166" spans="1:9" x14ac:dyDescent="0.2">
      <c r="A1166" s="22"/>
      <c r="B1166" s="22"/>
      <c r="C1166" s="55" t="s">
        <v>994</v>
      </c>
      <c r="D1166" s="56"/>
      <c r="E1166" s="15" t="s">
        <v>74</v>
      </c>
      <c r="F1166" s="24">
        <v>6</v>
      </c>
      <c r="G1166" s="23"/>
      <c r="H1166" s="86"/>
      <c r="I1166" s="75"/>
    </row>
    <row r="1167" spans="1:9" x14ac:dyDescent="0.2">
      <c r="A1167" s="34"/>
      <c r="B1167" s="34"/>
      <c r="C1167" s="82"/>
      <c r="D1167" s="83"/>
      <c r="E1167" s="34"/>
      <c r="F1167" s="25" t="s">
        <v>15</v>
      </c>
      <c r="G1167" s="26">
        <v>6</v>
      </c>
      <c r="H1167" s="86"/>
      <c r="I1167" s="75"/>
    </row>
    <row r="1168" spans="1:9" ht="21" x14ac:dyDescent="0.2">
      <c r="A1168" s="14" t="s">
        <v>995</v>
      </c>
      <c r="B1168" s="29" t="s">
        <v>107</v>
      </c>
      <c r="C1168" s="55" t="s">
        <v>108</v>
      </c>
      <c r="D1168" s="56"/>
      <c r="E1168" s="15" t="s">
        <v>22</v>
      </c>
      <c r="F1168" s="22"/>
      <c r="G1168" s="23"/>
      <c r="H1168" s="86"/>
      <c r="I1168" s="75">
        <f t="shared" si="66"/>
        <v>0</v>
      </c>
    </row>
    <row r="1169" spans="1:9" x14ac:dyDescent="0.2">
      <c r="A1169" s="22"/>
      <c r="B1169" s="22"/>
      <c r="C1169" s="55" t="s">
        <v>996</v>
      </c>
      <c r="D1169" s="56"/>
      <c r="E1169" s="15" t="s">
        <v>22</v>
      </c>
      <c r="F1169" s="24">
        <v>23.25</v>
      </c>
      <c r="G1169" s="23"/>
      <c r="H1169" s="86"/>
      <c r="I1169" s="75"/>
    </row>
    <row r="1170" spans="1:9" x14ac:dyDescent="0.2">
      <c r="A1170" s="34"/>
      <c r="B1170" s="34"/>
      <c r="C1170" s="82"/>
      <c r="D1170" s="83"/>
      <c r="E1170" s="34"/>
      <c r="F1170" s="25" t="s">
        <v>15</v>
      </c>
      <c r="G1170" s="26">
        <v>23.25</v>
      </c>
      <c r="H1170" s="86"/>
      <c r="I1170" s="75"/>
    </row>
    <row r="1171" spans="1:9" x14ac:dyDescent="0.2">
      <c r="A1171" s="14" t="s">
        <v>997</v>
      </c>
      <c r="B1171" s="33" t="s">
        <v>33</v>
      </c>
      <c r="C1171" s="55" t="s">
        <v>110</v>
      </c>
      <c r="D1171" s="56"/>
      <c r="E1171" s="15" t="s">
        <v>111</v>
      </c>
      <c r="F1171" s="27"/>
      <c r="G1171" s="28"/>
      <c r="H1171" s="86"/>
      <c r="I1171" s="75">
        <f t="shared" si="66"/>
        <v>0</v>
      </c>
    </row>
    <row r="1172" spans="1:9" x14ac:dyDescent="0.2">
      <c r="A1172" s="22"/>
      <c r="B1172" s="22"/>
      <c r="C1172" s="84">
        <v>1</v>
      </c>
      <c r="D1172" s="85"/>
      <c r="E1172" s="15" t="s">
        <v>111</v>
      </c>
      <c r="F1172" s="24">
        <v>1</v>
      </c>
      <c r="G1172" s="23"/>
      <c r="H1172" s="86"/>
      <c r="I1172" s="75"/>
    </row>
    <row r="1173" spans="1:9" x14ac:dyDescent="0.2">
      <c r="A1173" s="34"/>
      <c r="B1173" s="34"/>
      <c r="C1173" s="82"/>
      <c r="D1173" s="83"/>
      <c r="E1173" s="34"/>
      <c r="F1173" s="25" t="s">
        <v>15</v>
      </c>
      <c r="G1173" s="26">
        <v>1</v>
      </c>
      <c r="H1173" s="86"/>
      <c r="I1173" s="75"/>
    </row>
    <row r="1174" spans="1:9" x14ac:dyDescent="0.2">
      <c r="A1174" s="20" t="s">
        <v>998</v>
      </c>
      <c r="B1174" s="18" t="s">
        <v>57</v>
      </c>
      <c r="C1174" s="52" t="s">
        <v>999</v>
      </c>
      <c r="D1174" s="53"/>
      <c r="E1174" s="53"/>
      <c r="F1174" s="53"/>
      <c r="G1174" s="53"/>
      <c r="H1174" s="32"/>
      <c r="I1174" s="10">
        <f>SUM(I1175:I1192)</f>
        <v>0</v>
      </c>
    </row>
    <row r="1175" spans="1:9" ht="21" x14ac:dyDescent="0.2">
      <c r="A1175" s="14" t="s">
        <v>1000</v>
      </c>
      <c r="B1175" s="29" t="s">
        <v>66</v>
      </c>
      <c r="C1175" s="55" t="s">
        <v>67</v>
      </c>
      <c r="D1175" s="56"/>
      <c r="E1175" s="15" t="s">
        <v>55</v>
      </c>
      <c r="F1175" s="22"/>
      <c r="G1175" s="23"/>
      <c r="H1175" s="86"/>
      <c r="I1175" s="75">
        <f t="shared" si="66"/>
        <v>0</v>
      </c>
    </row>
    <row r="1176" spans="1:9" x14ac:dyDescent="0.2">
      <c r="A1176" s="22"/>
      <c r="B1176" s="22"/>
      <c r="C1176" s="55" t="s">
        <v>1001</v>
      </c>
      <c r="D1176" s="56"/>
      <c r="E1176" s="15" t="s">
        <v>55</v>
      </c>
      <c r="F1176" s="24">
        <v>2.4969999999999999</v>
      </c>
      <c r="G1176" s="23"/>
      <c r="H1176" s="86"/>
      <c r="I1176" s="75"/>
    </row>
    <row r="1177" spans="1:9" x14ac:dyDescent="0.2">
      <c r="A1177" s="34"/>
      <c r="B1177" s="34"/>
      <c r="C1177" s="82"/>
      <c r="D1177" s="83"/>
      <c r="E1177" s="34"/>
      <c r="F1177" s="25" t="s">
        <v>15</v>
      </c>
      <c r="G1177" s="26">
        <v>2.4969999999999999</v>
      </c>
      <c r="H1177" s="86"/>
      <c r="I1177" s="75"/>
    </row>
    <row r="1178" spans="1:9" ht="21" x14ac:dyDescent="0.2">
      <c r="A1178" s="29" t="s">
        <v>1002</v>
      </c>
      <c r="B1178" s="29" t="s">
        <v>66</v>
      </c>
      <c r="C1178" s="76" t="s">
        <v>1003</v>
      </c>
      <c r="D1178" s="77"/>
      <c r="E1178" s="15" t="s">
        <v>55</v>
      </c>
      <c r="F1178" s="22"/>
      <c r="G1178" s="23"/>
      <c r="H1178" s="86"/>
      <c r="I1178" s="75">
        <f t="shared" ref="I1178:I1194" si="67">ROUND(G1180*H1178,2)</f>
        <v>0</v>
      </c>
    </row>
    <row r="1179" spans="1:9" x14ac:dyDescent="0.2">
      <c r="A1179" s="22"/>
      <c r="B1179" s="22"/>
      <c r="C1179" s="80">
        <v>0.54</v>
      </c>
      <c r="D1179" s="81"/>
      <c r="E1179" s="15" t="s">
        <v>55</v>
      </c>
      <c r="F1179" s="24">
        <v>0.54</v>
      </c>
      <c r="G1179" s="23"/>
      <c r="H1179" s="86"/>
      <c r="I1179" s="75"/>
    </row>
    <row r="1180" spans="1:9" x14ac:dyDescent="0.2">
      <c r="A1180" s="34"/>
      <c r="B1180" s="34"/>
      <c r="C1180" s="82"/>
      <c r="D1180" s="83"/>
      <c r="E1180" s="34"/>
      <c r="F1180" s="25" t="s">
        <v>15</v>
      </c>
      <c r="G1180" s="26">
        <v>0.54</v>
      </c>
      <c r="H1180" s="86"/>
      <c r="I1180" s="75"/>
    </row>
    <row r="1181" spans="1:9" ht="21" x14ac:dyDescent="0.2">
      <c r="A1181" s="14" t="s">
        <v>1004</v>
      </c>
      <c r="B1181" s="21" t="s">
        <v>1005</v>
      </c>
      <c r="C1181" s="55" t="s">
        <v>1006</v>
      </c>
      <c r="D1181" s="56"/>
      <c r="E1181" s="15" t="s">
        <v>1007</v>
      </c>
      <c r="F1181" s="27"/>
      <c r="G1181" s="28"/>
      <c r="H1181" s="86"/>
      <c r="I1181" s="75">
        <f t="shared" si="67"/>
        <v>0</v>
      </c>
    </row>
    <row r="1182" spans="1:9" x14ac:dyDescent="0.2">
      <c r="A1182" s="22"/>
      <c r="B1182" s="22"/>
      <c r="C1182" s="55" t="s">
        <v>1008</v>
      </c>
      <c r="D1182" s="56"/>
      <c r="E1182" s="15" t="s">
        <v>1007</v>
      </c>
      <c r="F1182" s="24">
        <v>211.01</v>
      </c>
      <c r="G1182" s="23"/>
      <c r="H1182" s="86"/>
      <c r="I1182" s="75"/>
    </row>
    <row r="1183" spans="1:9" x14ac:dyDescent="0.2">
      <c r="A1183" s="34"/>
      <c r="B1183" s="34"/>
      <c r="C1183" s="82"/>
      <c r="D1183" s="83"/>
      <c r="E1183" s="34"/>
      <c r="F1183" s="25" t="s">
        <v>15</v>
      </c>
      <c r="G1183" s="26">
        <v>211.01</v>
      </c>
      <c r="H1183" s="86"/>
      <c r="I1183" s="75"/>
    </row>
    <row r="1184" spans="1:9" ht="21" x14ac:dyDescent="0.2">
      <c r="A1184" s="14" t="s">
        <v>1009</v>
      </c>
      <c r="B1184" s="21" t="s">
        <v>140</v>
      </c>
      <c r="C1184" s="55" t="s">
        <v>141</v>
      </c>
      <c r="D1184" s="56"/>
      <c r="E1184" s="15" t="s">
        <v>22</v>
      </c>
      <c r="F1184" s="27"/>
      <c r="G1184" s="28"/>
      <c r="H1184" s="86"/>
      <c r="I1184" s="75">
        <f t="shared" si="67"/>
        <v>0</v>
      </c>
    </row>
    <row r="1185" spans="1:9" x14ac:dyDescent="0.2">
      <c r="A1185" s="22"/>
      <c r="B1185" s="22"/>
      <c r="C1185" s="55" t="s">
        <v>1010</v>
      </c>
      <c r="D1185" s="56"/>
      <c r="E1185" s="15" t="s">
        <v>22</v>
      </c>
      <c r="F1185" s="24">
        <v>4.08</v>
      </c>
      <c r="G1185" s="23"/>
      <c r="H1185" s="86"/>
      <c r="I1185" s="75"/>
    </row>
    <row r="1186" spans="1:9" x14ac:dyDescent="0.2">
      <c r="A1186" s="34"/>
      <c r="B1186" s="34"/>
      <c r="C1186" s="82"/>
      <c r="D1186" s="83"/>
      <c r="E1186" s="34"/>
      <c r="F1186" s="25" t="s">
        <v>15</v>
      </c>
      <c r="G1186" s="26">
        <v>4.08</v>
      </c>
      <c r="H1186" s="86"/>
      <c r="I1186" s="75"/>
    </row>
    <row r="1187" spans="1:9" ht="31.5" x14ac:dyDescent="0.2">
      <c r="A1187" s="14" t="s">
        <v>1011</v>
      </c>
      <c r="B1187" s="21" t="s">
        <v>1012</v>
      </c>
      <c r="C1187" s="55" t="s">
        <v>1013</v>
      </c>
      <c r="D1187" s="56"/>
      <c r="E1187" s="15" t="s">
        <v>22</v>
      </c>
      <c r="F1187" s="27"/>
      <c r="G1187" s="28"/>
      <c r="H1187" s="86"/>
      <c r="I1187" s="75">
        <f t="shared" si="67"/>
        <v>0</v>
      </c>
    </row>
    <row r="1188" spans="1:9" x14ac:dyDescent="0.2">
      <c r="A1188" s="22"/>
      <c r="B1188" s="22"/>
      <c r="C1188" s="57">
        <v>8.1300000000000008</v>
      </c>
      <c r="D1188" s="58"/>
      <c r="E1188" s="15" t="s">
        <v>22</v>
      </c>
      <c r="F1188" s="24">
        <v>8.1300000000000008</v>
      </c>
      <c r="G1188" s="23"/>
      <c r="H1188" s="86"/>
      <c r="I1188" s="75"/>
    </row>
    <row r="1189" spans="1:9" x14ac:dyDescent="0.2">
      <c r="A1189" s="34"/>
      <c r="B1189" s="34"/>
      <c r="C1189" s="82"/>
      <c r="D1189" s="83"/>
      <c r="E1189" s="34"/>
      <c r="F1189" s="25" t="s">
        <v>15</v>
      </c>
      <c r="G1189" s="26">
        <v>8.1300000000000008</v>
      </c>
      <c r="H1189" s="86"/>
      <c r="I1189" s="75"/>
    </row>
    <row r="1190" spans="1:9" ht="21" x14ac:dyDescent="0.2">
      <c r="A1190" s="14" t="s">
        <v>1014</v>
      </c>
      <c r="B1190" s="29" t="s">
        <v>143</v>
      </c>
      <c r="C1190" s="55" t="s">
        <v>144</v>
      </c>
      <c r="D1190" s="56"/>
      <c r="E1190" s="15" t="s">
        <v>22</v>
      </c>
      <c r="F1190" s="22"/>
      <c r="G1190" s="23"/>
      <c r="H1190" s="86"/>
      <c r="I1190" s="75">
        <f t="shared" si="67"/>
        <v>0</v>
      </c>
    </row>
    <row r="1191" spans="1:9" x14ac:dyDescent="0.2">
      <c r="A1191" s="22"/>
      <c r="B1191" s="22"/>
      <c r="C1191" s="55" t="s">
        <v>1015</v>
      </c>
      <c r="D1191" s="56"/>
      <c r="E1191" s="15" t="s">
        <v>22</v>
      </c>
      <c r="F1191" s="24">
        <v>26.17</v>
      </c>
      <c r="G1191" s="23"/>
      <c r="H1191" s="86"/>
      <c r="I1191" s="75"/>
    </row>
    <row r="1192" spans="1:9" x14ac:dyDescent="0.2">
      <c r="A1192" s="34"/>
      <c r="B1192" s="34"/>
      <c r="C1192" s="82"/>
      <c r="D1192" s="83"/>
      <c r="E1192" s="34"/>
      <c r="F1192" s="25" t="s">
        <v>15</v>
      </c>
      <c r="G1192" s="26">
        <v>26.17</v>
      </c>
      <c r="H1192" s="86"/>
      <c r="I1192" s="75"/>
    </row>
    <row r="1193" spans="1:9" x14ac:dyDescent="0.2">
      <c r="A1193" s="20" t="s">
        <v>1016</v>
      </c>
      <c r="B1193" s="18" t="s">
        <v>216</v>
      </c>
      <c r="C1193" s="52" t="s">
        <v>217</v>
      </c>
      <c r="D1193" s="53"/>
      <c r="E1193" s="53"/>
      <c r="F1193" s="53"/>
      <c r="G1193" s="53"/>
      <c r="H1193" s="32"/>
      <c r="I1193" s="10">
        <f>SUM(I1194:I1211)</f>
        <v>0</v>
      </c>
    </row>
    <row r="1194" spans="1:9" ht="31.5" x14ac:dyDescent="0.2">
      <c r="A1194" s="14" t="s">
        <v>1017</v>
      </c>
      <c r="B1194" s="21" t="s">
        <v>1018</v>
      </c>
      <c r="C1194" s="55" t="s">
        <v>1019</v>
      </c>
      <c r="D1194" s="56"/>
      <c r="E1194" s="15" t="s">
        <v>14</v>
      </c>
      <c r="F1194" s="27"/>
      <c r="G1194" s="28"/>
      <c r="H1194" s="86"/>
      <c r="I1194" s="75">
        <f t="shared" si="67"/>
        <v>0</v>
      </c>
    </row>
    <row r="1195" spans="1:9" x14ac:dyDescent="0.2">
      <c r="A1195" s="22"/>
      <c r="B1195" s="22"/>
      <c r="C1195" s="55" t="s">
        <v>1020</v>
      </c>
      <c r="D1195" s="56"/>
      <c r="E1195" s="15" t="s">
        <v>14</v>
      </c>
      <c r="F1195" s="24">
        <v>460.2</v>
      </c>
      <c r="G1195" s="23"/>
      <c r="H1195" s="86"/>
      <c r="I1195" s="75"/>
    </row>
    <row r="1196" spans="1:9" x14ac:dyDescent="0.2">
      <c r="A1196" s="34"/>
      <c r="B1196" s="34"/>
      <c r="C1196" s="82"/>
      <c r="D1196" s="83"/>
      <c r="E1196" s="34"/>
      <c r="F1196" s="25" t="s">
        <v>15</v>
      </c>
      <c r="G1196" s="26">
        <v>460.2</v>
      </c>
      <c r="H1196" s="86"/>
      <c r="I1196" s="75"/>
    </row>
    <row r="1197" spans="1:9" ht="21" x14ac:dyDescent="0.2">
      <c r="A1197" s="14" t="s">
        <v>1021</v>
      </c>
      <c r="B1197" s="21" t="s">
        <v>1022</v>
      </c>
      <c r="C1197" s="76" t="s">
        <v>1023</v>
      </c>
      <c r="D1197" s="77"/>
      <c r="E1197" s="15" t="s">
        <v>14</v>
      </c>
      <c r="F1197" s="27"/>
      <c r="G1197" s="28"/>
      <c r="H1197" s="86"/>
      <c r="I1197" s="75">
        <f t="shared" ref="I1197:I1213" si="68">ROUND(G1199*H1197,2)</f>
        <v>0</v>
      </c>
    </row>
    <row r="1198" spans="1:9" x14ac:dyDescent="0.2">
      <c r="A1198" s="22"/>
      <c r="B1198" s="22"/>
      <c r="C1198" s="55" t="s">
        <v>1020</v>
      </c>
      <c r="D1198" s="56"/>
      <c r="E1198" s="15" t="s">
        <v>14</v>
      </c>
      <c r="F1198" s="24">
        <v>460.2</v>
      </c>
      <c r="G1198" s="23"/>
      <c r="H1198" s="86"/>
      <c r="I1198" s="75"/>
    </row>
    <row r="1199" spans="1:9" x14ac:dyDescent="0.2">
      <c r="A1199" s="34"/>
      <c r="B1199" s="34"/>
      <c r="C1199" s="82"/>
      <c r="D1199" s="83"/>
      <c r="E1199" s="34"/>
      <c r="F1199" s="25" t="s">
        <v>15</v>
      </c>
      <c r="G1199" s="26">
        <v>460.2</v>
      </c>
      <c r="H1199" s="86"/>
      <c r="I1199" s="75"/>
    </row>
    <row r="1200" spans="1:9" ht="31.5" x14ac:dyDescent="0.2">
      <c r="A1200" s="14" t="s">
        <v>1024</v>
      </c>
      <c r="B1200" s="27" t="s">
        <v>60</v>
      </c>
      <c r="C1200" s="55" t="s">
        <v>61</v>
      </c>
      <c r="D1200" s="56"/>
      <c r="E1200" s="15" t="s">
        <v>22</v>
      </c>
      <c r="F1200" s="27"/>
      <c r="G1200" s="28"/>
      <c r="H1200" s="86"/>
      <c r="I1200" s="75">
        <f t="shared" si="68"/>
        <v>0</v>
      </c>
    </row>
    <row r="1201" spans="1:9" x14ac:dyDescent="0.2">
      <c r="A1201" s="22"/>
      <c r="B1201" s="22"/>
      <c r="C1201" s="55" t="s">
        <v>1025</v>
      </c>
      <c r="D1201" s="56"/>
      <c r="E1201" s="15" t="s">
        <v>22</v>
      </c>
      <c r="F1201" s="24">
        <v>46.02</v>
      </c>
      <c r="G1201" s="23"/>
      <c r="H1201" s="86"/>
      <c r="I1201" s="75"/>
    </row>
    <row r="1202" spans="1:9" x14ac:dyDescent="0.2">
      <c r="A1202" s="34"/>
      <c r="B1202" s="34"/>
      <c r="C1202" s="82"/>
      <c r="D1202" s="83"/>
      <c r="E1202" s="34"/>
      <c r="F1202" s="25" t="s">
        <v>15</v>
      </c>
      <c r="G1202" s="26">
        <v>46.02</v>
      </c>
      <c r="H1202" s="86"/>
      <c r="I1202" s="75"/>
    </row>
    <row r="1203" spans="1:9" x14ac:dyDescent="0.2">
      <c r="A1203" s="14" t="s">
        <v>1026</v>
      </c>
      <c r="B1203" s="14" t="s">
        <v>1027</v>
      </c>
      <c r="C1203" s="55" t="s">
        <v>1028</v>
      </c>
      <c r="D1203" s="56"/>
      <c r="E1203" s="15" t="s">
        <v>14</v>
      </c>
      <c r="F1203" s="22"/>
      <c r="G1203" s="23"/>
      <c r="H1203" s="86"/>
      <c r="I1203" s="75">
        <f t="shared" si="68"/>
        <v>0</v>
      </c>
    </row>
    <row r="1204" spans="1:9" x14ac:dyDescent="0.2">
      <c r="A1204" s="22"/>
      <c r="B1204" s="22"/>
      <c r="C1204" s="55" t="s">
        <v>1020</v>
      </c>
      <c r="D1204" s="56"/>
      <c r="E1204" s="15" t="s">
        <v>14</v>
      </c>
      <c r="F1204" s="24">
        <v>460.2</v>
      </c>
      <c r="G1204" s="23"/>
      <c r="H1204" s="86"/>
      <c r="I1204" s="75"/>
    </row>
    <row r="1205" spans="1:9" x14ac:dyDescent="0.2">
      <c r="A1205" s="34"/>
      <c r="B1205" s="34"/>
      <c r="C1205" s="82"/>
      <c r="D1205" s="83"/>
      <c r="E1205" s="34"/>
      <c r="F1205" s="25" t="s">
        <v>15</v>
      </c>
      <c r="G1205" s="26">
        <v>460.2</v>
      </c>
      <c r="H1205" s="86"/>
      <c r="I1205" s="75"/>
    </row>
    <row r="1206" spans="1:9" ht="31.5" x14ac:dyDescent="0.2">
      <c r="A1206" s="14" t="s">
        <v>1029</v>
      </c>
      <c r="B1206" s="29" t="s">
        <v>1030</v>
      </c>
      <c r="C1206" s="55" t="s">
        <v>1031</v>
      </c>
      <c r="D1206" s="56"/>
      <c r="E1206" s="15" t="s">
        <v>22</v>
      </c>
      <c r="F1206" s="27"/>
      <c r="G1206" s="28"/>
      <c r="H1206" s="86"/>
      <c r="I1206" s="75">
        <f t="shared" si="68"/>
        <v>0</v>
      </c>
    </row>
    <row r="1207" spans="1:9" x14ac:dyDescent="0.2">
      <c r="A1207" s="22"/>
      <c r="B1207" s="22"/>
      <c r="C1207" s="55" t="s">
        <v>1032</v>
      </c>
      <c r="D1207" s="56"/>
      <c r="E1207" s="15" t="s">
        <v>22</v>
      </c>
      <c r="F1207" s="24">
        <v>92.04</v>
      </c>
      <c r="G1207" s="23"/>
      <c r="H1207" s="86"/>
      <c r="I1207" s="75"/>
    </row>
    <row r="1208" spans="1:9" x14ac:dyDescent="0.2">
      <c r="A1208" s="34"/>
      <c r="B1208" s="34"/>
      <c r="C1208" s="82"/>
      <c r="D1208" s="83"/>
      <c r="E1208" s="34"/>
      <c r="F1208" s="25" t="s">
        <v>15</v>
      </c>
      <c r="G1208" s="26">
        <v>92.04</v>
      </c>
      <c r="H1208" s="86"/>
      <c r="I1208" s="75"/>
    </row>
    <row r="1209" spans="1:9" x14ac:dyDescent="0.2">
      <c r="A1209" s="14" t="s">
        <v>1033</v>
      </c>
      <c r="B1209" s="14" t="s">
        <v>1034</v>
      </c>
      <c r="C1209" s="55" t="s">
        <v>1035</v>
      </c>
      <c r="D1209" s="56"/>
      <c r="E1209" s="15" t="s">
        <v>14</v>
      </c>
      <c r="F1209" s="22"/>
      <c r="G1209" s="23"/>
      <c r="H1209" s="86"/>
      <c r="I1209" s="75">
        <f t="shared" si="68"/>
        <v>0</v>
      </c>
    </row>
    <row r="1210" spans="1:9" x14ac:dyDescent="0.2">
      <c r="A1210" s="22"/>
      <c r="B1210" s="22"/>
      <c r="C1210" s="55" t="s">
        <v>1036</v>
      </c>
      <c r="D1210" s="56"/>
      <c r="E1210" s="15" t="s">
        <v>14</v>
      </c>
      <c r="F1210" s="24">
        <v>460.2</v>
      </c>
      <c r="G1210" s="23"/>
      <c r="H1210" s="86"/>
      <c r="I1210" s="75"/>
    </row>
    <row r="1211" spans="1:9" x14ac:dyDescent="0.2">
      <c r="A1211" s="34"/>
      <c r="B1211" s="34"/>
      <c r="C1211" s="82"/>
      <c r="D1211" s="83"/>
      <c r="E1211" s="34"/>
      <c r="F1211" s="25" t="s">
        <v>15</v>
      </c>
      <c r="G1211" s="26">
        <v>460.2</v>
      </c>
      <c r="H1211" s="86"/>
      <c r="I1211" s="75"/>
    </row>
    <row r="1212" spans="1:9" x14ac:dyDescent="0.2">
      <c r="A1212" s="20" t="s">
        <v>1037</v>
      </c>
      <c r="B1212" s="18" t="s">
        <v>1038</v>
      </c>
      <c r="C1212" s="52" t="s">
        <v>1039</v>
      </c>
      <c r="D1212" s="53"/>
      <c r="E1212" s="53"/>
      <c r="F1212" s="53"/>
      <c r="G1212" s="53"/>
      <c r="H1212" s="32"/>
      <c r="I1212" s="10">
        <f>SUM(I1213:I1227)</f>
        <v>0</v>
      </c>
    </row>
    <row r="1213" spans="1:9" ht="21" x14ac:dyDescent="0.2">
      <c r="A1213" s="14" t="s">
        <v>1040</v>
      </c>
      <c r="B1213" s="29" t="s">
        <v>116</v>
      </c>
      <c r="C1213" s="55" t="s">
        <v>762</v>
      </c>
      <c r="D1213" s="56"/>
      <c r="E1213" s="25" t="s">
        <v>14</v>
      </c>
      <c r="F1213" s="22"/>
      <c r="G1213" s="23"/>
      <c r="H1213" s="86"/>
      <c r="I1213" s="75">
        <f t="shared" si="68"/>
        <v>0</v>
      </c>
    </row>
    <row r="1214" spans="1:9" x14ac:dyDescent="0.2">
      <c r="A1214" s="22"/>
      <c r="B1214" s="22"/>
      <c r="C1214" s="55" t="s">
        <v>1041</v>
      </c>
      <c r="D1214" s="56"/>
      <c r="E1214" s="25" t="s">
        <v>14</v>
      </c>
      <c r="F1214" s="24">
        <v>662.7</v>
      </c>
      <c r="G1214" s="23"/>
      <c r="H1214" s="86"/>
      <c r="I1214" s="75"/>
    </row>
    <row r="1215" spans="1:9" x14ac:dyDescent="0.2">
      <c r="A1215" s="34"/>
      <c r="B1215" s="34"/>
      <c r="C1215" s="82"/>
      <c r="D1215" s="83"/>
      <c r="E1215" s="34"/>
      <c r="F1215" s="25" t="s">
        <v>15</v>
      </c>
      <c r="G1215" s="26">
        <v>662.7</v>
      </c>
      <c r="H1215" s="86"/>
      <c r="I1215" s="75"/>
    </row>
    <row r="1216" spans="1:9" ht="21" x14ac:dyDescent="0.2">
      <c r="A1216" s="14" t="s">
        <v>1042</v>
      </c>
      <c r="B1216" s="29" t="s">
        <v>1043</v>
      </c>
      <c r="C1216" s="55" t="s">
        <v>1044</v>
      </c>
      <c r="D1216" s="56"/>
      <c r="E1216" s="25" t="s">
        <v>14</v>
      </c>
      <c r="F1216" s="27"/>
      <c r="G1216" s="28"/>
      <c r="H1216" s="86"/>
      <c r="I1216" s="75">
        <f t="shared" ref="I1216:I1229" si="69">ROUND(G1218*H1216,2)</f>
        <v>0</v>
      </c>
    </row>
    <row r="1217" spans="1:9" x14ac:dyDescent="0.2">
      <c r="A1217" s="22"/>
      <c r="B1217" s="22"/>
      <c r="C1217" s="55" t="s">
        <v>1045</v>
      </c>
      <c r="D1217" s="56"/>
      <c r="E1217" s="25" t="s">
        <v>14</v>
      </c>
      <c r="F1217" s="24">
        <v>992.31</v>
      </c>
      <c r="G1217" s="23"/>
      <c r="H1217" s="86"/>
      <c r="I1217" s="75"/>
    </row>
    <row r="1218" spans="1:9" x14ac:dyDescent="0.2">
      <c r="A1218" s="34"/>
      <c r="B1218" s="34"/>
      <c r="C1218" s="82"/>
      <c r="D1218" s="83"/>
      <c r="E1218" s="34"/>
      <c r="F1218" s="25" t="s">
        <v>15</v>
      </c>
      <c r="G1218" s="26">
        <v>992.31</v>
      </c>
      <c r="H1218" s="86"/>
      <c r="I1218" s="75"/>
    </row>
    <row r="1219" spans="1:9" x14ac:dyDescent="0.2">
      <c r="A1219" s="14" t="s">
        <v>1046</v>
      </c>
      <c r="B1219" s="14" t="s">
        <v>1047</v>
      </c>
      <c r="C1219" s="55" t="s">
        <v>1048</v>
      </c>
      <c r="D1219" s="56"/>
      <c r="E1219" s="25" t="s">
        <v>14</v>
      </c>
      <c r="F1219" s="22"/>
      <c r="G1219" s="23"/>
      <c r="H1219" s="86"/>
      <c r="I1219" s="75">
        <f t="shared" si="69"/>
        <v>0</v>
      </c>
    </row>
    <row r="1220" spans="1:9" x14ac:dyDescent="0.2">
      <c r="A1220" s="22"/>
      <c r="B1220" s="22"/>
      <c r="C1220" s="55" t="s">
        <v>1045</v>
      </c>
      <c r="D1220" s="56"/>
      <c r="E1220" s="25" t="s">
        <v>14</v>
      </c>
      <c r="F1220" s="24">
        <v>992.31</v>
      </c>
      <c r="G1220" s="23"/>
      <c r="H1220" s="86"/>
      <c r="I1220" s="75"/>
    </row>
    <row r="1221" spans="1:9" x14ac:dyDescent="0.2">
      <c r="A1221" s="34"/>
      <c r="B1221" s="34"/>
      <c r="C1221" s="82"/>
      <c r="D1221" s="83"/>
      <c r="E1221" s="34"/>
      <c r="F1221" s="25" t="s">
        <v>15</v>
      </c>
      <c r="G1221" s="26">
        <v>992.31</v>
      </c>
      <c r="H1221" s="86"/>
      <c r="I1221" s="75"/>
    </row>
    <row r="1222" spans="1:9" x14ac:dyDescent="0.2">
      <c r="A1222" s="14" t="s">
        <v>1049</v>
      </c>
      <c r="B1222" s="14" t="s">
        <v>1050</v>
      </c>
      <c r="C1222" s="55" t="s">
        <v>1051</v>
      </c>
      <c r="D1222" s="56"/>
      <c r="E1222" s="25" t="s">
        <v>14</v>
      </c>
      <c r="F1222" s="22"/>
      <c r="G1222" s="23"/>
      <c r="H1222" s="86"/>
      <c r="I1222" s="75">
        <f t="shared" si="69"/>
        <v>0</v>
      </c>
    </row>
    <row r="1223" spans="1:9" x14ac:dyDescent="0.2">
      <c r="A1223" s="22"/>
      <c r="B1223" s="22"/>
      <c r="C1223" s="55" t="s">
        <v>1045</v>
      </c>
      <c r="D1223" s="56"/>
      <c r="E1223" s="25" t="s">
        <v>14</v>
      </c>
      <c r="F1223" s="24">
        <v>992.31</v>
      </c>
      <c r="G1223" s="23"/>
      <c r="H1223" s="86"/>
      <c r="I1223" s="75"/>
    </row>
    <row r="1224" spans="1:9" x14ac:dyDescent="0.2">
      <c r="A1224" s="34"/>
      <c r="B1224" s="34"/>
      <c r="C1224" s="82"/>
      <c r="D1224" s="83"/>
      <c r="E1224" s="34"/>
      <c r="F1224" s="25" t="s">
        <v>15</v>
      </c>
      <c r="G1224" s="26">
        <v>992.31</v>
      </c>
      <c r="H1224" s="86"/>
      <c r="I1224" s="75"/>
    </row>
    <row r="1225" spans="1:9" ht="21" x14ac:dyDescent="0.2">
      <c r="A1225" s="29" t="s">
        <v>1052</v>
      </c>
      <c r="B1225" s="21" t="s">
        <v>125</v>
      </c>
      <c r="C1225" s="55" t="s">
        <v>126</v>
      </c>
      <c r="D1225" s="56"/>
      <c r="E1225" s="25" t="s">
        <v>14</v>
      </c>
      <c r="F1225" s="22"/>
      <c r="G1225" s="23"/>
      <c r="H1225" s="86"/>
      <c r="I1225" s="75">
        <f t="shared" si="69"/>
        <v>0</v>
      </c>
    </row>
    <row r="1226" spans="1:9" x14ac:dyDescent="0.2">
      <c r="A1226" s="22"/>
      <c r="B1226" s="22"/>
      <c r="C1226" s="55" t="s">
        <v>1053</v>
      </c>
      <c r="D1226" s="56"/>
      <c r="E1226" s="25" t="s">
        <v>14</v>
      </c>
      <c r="F1226" s="24">
        <v>868.1</v>
      </c>
      <c r="G1226" s="23"/>
      <c r="H1226" s="86"/>
      <c r="I1226" s="75"/>
    </row>
    <row r="1227" spans="1:9" x14ac:dyDescent="0.2">
      <c r="A1227" s="34"/>
      <c r="B1227" s="34"/>
      <c r="C1227" s="82"/>
      <c r="D1227" s="83"/>
      <c r="E1227" s="34"/>
      <c r="F1227" s="25" t="s">
        <v>15</v>
      </c>
      <c r="G1227" s="26">
        <v>868.1</v>
      </c>
      <c r="H1227" s="86"/>
      <c r="I1227" s="75"/>
    </row>
    <row r="1228" spans="1:9" x14ac:dyDescent="0.2">
      <c r="A1228" s="20" t="s">
        <v>1054</v>
      </c>
      <c r="B1228" s="18" t="s">
        <v>934</v>
      </c>
      <c r="C1228" s="52" t="s">
        <v>935</v>
      </c>
      <c r="D1228" s="53"/>
      <c r="E1228" s="53"/>
      <c r="F1228" s="53"/>
      <c r="G1228" s="53"/>
      <c r="H1228" s="32"/>
      <c r="I1228" s="10">
        <f>SUM(I1229:I1237)</f>
        <v>0</v>
      </c>
    </row>
    <row r="1229" spans="1:9" ht="31.5" x14ac:dyDescent="0.2">
      <c r="A1229" s="14" t="s">
        <v>1055</v>
      </c>
      <c r="B1229" s="29" t="s">
        <v>936</v>
      </c>
      <c r="C1229" s="55" t="s">
        <v>937</v>
      </c>
      <c r="D1229" s="56"/>
      <c r="E1229" s="15" t="s">
        <v>55</v>
      </c>
      <c r="F1229" s="27"/>
      <c r="G1229" s="28"/>
      <c r="H1229" s="86"/>
      <c r="I1229" s="75">
        <f t="shared" si="69"/>
        <v>0</v>
      </c>
    </row>
    <row r="1230" spans="1:9" x14ac:dyDescent="0.2">
      <c r="A1230" s="22"/>
      <c r="B1230" s="22"/>
      <c r="C1230" s="55" t="s">
        <v>1056</v>
      </c>
      <c r="D1230" s="56"/>
      <c r="E1230" s="15" t="s">
        <v>55</v>
      </c>
      <c r="F1230" s="24">
        <v>9.8079999999999998</v>
      </c>
      <c r="G1230" s="23"/>
      <c r="H1230" s="86"/>
      <c r="I1230" s="75"/>
    </row>
    <row r="1231" spans="1:9" x14ac:dyDescent="0.2">
      <c r="A1231" s="34"/>
      <c r="B1231" s="34"/>
      <c r="C1231" s="82"/>
      <c r="D1231" s="83"/>
      <c r="E1231" s="34"/>
      <c r="F1231" s="25" t="s">
        <v>15</v>
      </c>
      <c r="G1231" s="26">
        <v>9.8079999999999998</v>
      </c>
      <c r="H1231" s="86"/>
      <c r="I1231" s="75"/>
    </row>
    <row r="1232" spans="1:9" ht="21" x14ac:dyDescent="0.2">
      <c r="A1232" s="14" t="s">
        <v>1057</v>
      </c>
      <c r="B1232" s="21" t="s">
        <v>1058</v>
      </c>
      <c r="C1232" s="55" t="s">
        <v>1059</v>
      </c>
      <c r="D1232" s="56"/>
      <c r="E1232" s="15" t="s">
        <v>55</v>
      </c>
      <c r="F1232" s="22"/>
      <c r="G1232" s="23"/>
      <c r="H1232" s="86"/>
      <c r="I1232" s="75">
        <f t="shared" ref="I1232:I1239" si="70">ROUND(G1234*H1232,2)</f>
        <v>0</v>
      </c>
    </row>
    <row r="1233" spans="1:9" x14ac:dyDescent="0.2">
      <c r="A1233" s="22"/>
      <c r="B1233" s="15" t="s">
        <v>1060</v>
      </c>
      <c r="C1233" s="55" t="s">
        <v>1061</v>
      </c>
      <c r="D1233" s="56"/>
      <c r="E1233" s="15" t="s">
        <v>55</v>
      </c>
      <c r="F1233" s="24">
        <v>0.8</v>
      </c>
      <c r="G1233" s="23"/>
      <c r="H1233" s="86"/>
      <c r="I1233" s="75"/>
    </row>
    <row r="1234" spans="1:9" x14ac:dyDescent="0.2">
      <c r="A1234" s="34"/>
      <c r="B1234" s="34"/>
      <c r="C1234" s="82"/>
      <c r="D1234" s="83"/>
      <c r="E1234" s="34"/>
      <c r="F1234" s="25" t="s">
        <v>15</v>
      </c>
      <c r="G1234" s="26">
        <v>0.8</v>
      </c>
      <c r="H1234" s="86"/>
      <c r="I1234" s="75"/>
    </row>
    <row r="1235" spans="1:9" x14ac:dyDescent="0.2">
      <c r="A1235" s="14" t="s">
        <v>1062</v>
      </c>
      <c r="B1235" s="33" t="s">
        <v>33</v>
      </c>
      <c r="C1235" s="55" t="s">
        <v>1063</v>
      </c>
      <c r="D1235" s="56"/>
      <c r="E1235" s="25" t="s">
        <v>74</v>
      </c>
      <c r="F1235" s="27"/>
      <c r="G1235" s="28"/>
      <c r="H1235" s="86"/>
      <c r="I1235" s="75">
        <f t="shared" si="70"/>
        <v>0</v>
      </c>
    </row>
    <row r="1236" spans="1:9" x14ac:dyDescent="0.2">
      <c r="A1236" s="22"/>
      <c r="B1236" s="15" t="s">
        <v>1060</v>
      </c>
      <c r="C1236" s="55" t="s">
        <v>1064</v>
      </c>
      <c r="D1236" s="56"/>
      <c r="E1236" s="25" t="s">
        <v>74</v>
      </c>
      <c r="F1236" s="24">
        <v>11</v>
      </c>
      <c r="G1236" s="23"/>
      <c r="H1236" s="86"/>
      <c r="I1236" s="75"/>
    </row>
    <row r="1237" spans="1:9" x14ac:dyDescent="0.2">
      <c r="A1237" s="34"/>
      <c r="B1237" s="34"/>
      <c r="C1237" s="82"/>
      <c r="D1237" s="83"/>
      <c r="E1237" s="34"/>
      <c r="F1237" s="25" t="s">
        <v>15</v>
      </c>
      <c r="G1237" s="26">
        <v>11</v>
      </c>
      <c r="H1237" s="86"/>
      <c r="I1237" s="75"/>
    </row>
    <row r="1238" spans="1:9" x14ac:dyDescent="0.2">
      <c r="A1238" s="20" t="s">
        <v>1065</v>
      </c>
      <c r="B1238" s="18" t="s">
        <v>146</v>
      </c>
      <c r="C1238" s="52" t="s">
        <v>147</v>
      </c>
      <c r="D1238" s="53"/>
      <c r="E1238" s="53"/>
      <c r="F1238" s="53"/>
      <c r="G1238" s="53"/>
      <c r="H1238" s="32"/>
      <c r="I1238" s="10">
        <f>SUM(I1239:I1256)</f>
        <v>0</v>
      </c>
    </row>
    <row r="1239" spans="1:9" ht="31.5" x14ac:dyDescent="0.2">
      <c r="A1239" s="14" t="s">
        <v>1066</v>
      </c>
      <c r="B1239" s="29" t="s">
        <v>1067</v>
      </c>
      <c r="C1239" s="55" t="s">
        <v>1068</v>
      </c>
      <c r="D1239" s="56"/>
      <c r="E1239" s="25" t="s">
        <v>14</v>
      </c>
      <c r="F1239" s="27"/>
      <c r="G1239" s="28"/>
      <c r="H1239" s="86"/>
      <c r="I1239" s="75">
        <f t="shared" si="70"/>
        <v>0</v>
      </c>
    </row>
    <row r="1240" spans="1:9" x14ac:dyDescent="0.2">
      <c r="A1240" s="22"/>
      <c r="B1240" s="22"/>
      <c r="C1240" s="55" t="s">
        <v>1069</v>
      </c>
      <c r="D1240" s="56"/>
      <c r="E1240" s="25" t="s">
        <v>14</v>
      </c>
      <c r="F1240" s="24">
        <v>447.2</v>
      </c>
      <c r="G1240" s="23"/>
      <c r="H1240" s="86"/>
      <c r="I1240" s="75"/>
    </row>
    <row r="1241" spans="1:9" x14ac:dyDescent="0.2">
      <c r="A1241" s="34"/>
      <c r="B1241" s="34"/>
      <c r="C1241" s="82"/>
      <c r="D1241" s="83"/>
      <c r="E1241" s="34"/>
      <c r="F1241" s="25" t="s">
        <v>15</v>
      </c>
      <c r="G1241" s="26">
        <v>447.2</v>
      </c>
      <c r="H1241" s="86"/>
      <c r="I1241" s="75"/>
    </row>
    <row r="1242" spans="1:9" ht="21" x14ac:dyDescent="0.2">
      <c r="A1242" s="14" t="s">
        <v>1070</v>
      </c>
      <c r="B1242" s="21" t="s">
        <v>1071</v>
      </c>
      <c r="C1242" s="55" t="s">
        <v>1072</v>
      </c>
      <c r="D1242" s="56"/>
      <c r="E1242" s="25" t="s">
        <v>14</v>
      </c>
      <c r="F1242" s="22"/>
      <c r="G1242" s="23"/>
      <c r="H1242" s="86"/>
      <c r="I1242" s="75">
        <f t="shared" ref="I1242:I1254" si="71">ROUND(G1244*H1242,2)</f>
        <v>0</v>
      </c>
    </row>
    <row r="1243" spans="1:9" x14ac:dyDescent="0.2">
      <c r="A1243" s="22"/>
      <c r="B1243" s="22"/>
      <c r="C1243" s="55" t="s">
        <v>1073</v>
      </c>
      <c r="D1243" s="56"/>
      <c r="E1243" s="25" t="s">
        <v>14</v>
      </c>
      <c r="F1243" s="24">
        <v>36</v>
      </c>
      <c r="G1243" s="23"/>
      <c r="H1243" s="86"/>
      <c r="I1243" s="75"/>
    </row>
    <row r="1244" spans="1:9" x14ac:dyDescent="0.2">
      <c r="A1244" s="34"/>
      <c r="B1244" s="34"/>
      <c r="C1244" s="82"/>
      <c r="D1244" s="83"/>
      <c r="E1244" s="34"/>
      <c r="F1244" s="25" t="s">
        <v>15</v>
      </c>
      <c r="G1244" s="26">
        <v>36</v>
      </c>
      <c r="H1244" s="86"/>
      <c r="I1244" s="75"/>
    </row>
    <row r="1245" spans="1:9" ht="31.5" x14ac:dyDescent="0.2">
      <c r="A1245" s="14" t="s">
        <v>1074</v>
      </c>
      <c r="B1245" s="29" t="s">
        <v>1075</v>
      </c>
      <c r="C1245" s="55" t="s">
        <v>1076</v>
      </c>
      <c r="D1245" s="56"/>
      <c r="E1245" s="25" t="s">
        <v>14</v>
      </c>
      <c r="F1245" s="27"/>
      <c r="G1245" s="28"/>
      <c r="H1245" s="86"/>
      <c r="I1245" s="75">
        <f t="shared" si="71"/>
        <v>0</v>
      </c>
    </row>
    <row r="1246" spans="1:9" x14ac:dyDescent="0.2">
      <c r="A1246" s="22"/>
      <c r="B1246" s="22"/>
      <c r="C1246" s="55" t="s">
        <v>1077</v>
      </c>
      <c r="D1246" s="56"/>
      <c r="E1246" s="25" t="s">
        <v>14</v>
      </c>
      <c r="F1246" s="24">
        <v>5.28</v>
      </c>
      <c r="G1246" s="23"/>
      <c r="H1246" s="86"/>
      <c r="I1246" s="75"/>
    </row>
    <row r="1247" spans="1:9" x14ac:dyDescent="0.2">
      <c r="A1247" s="34"/>
      <c r="B1247" s="34"/>
      <c r="C1247" s="82"/>
      <c r="D1247" s="83"/>
      <c r="E1247" s="34"/>
      <c r="F1247" s="25" t="s">
        <v>15</v>
      </c>
      <c r="G1247" s="26">
        <v>5.28</v>
      </c>
      <c r="H1247" s="86"/>
      <c r="I1247" s="75"/>
    </row>
    <row r="1248" spans="1:9" ht="21" x14ac:dyDescent="0.2">
      <c r="A1248" s="14" t="s">
        <v>1078</v>
      </c>
      <c r="B1248" s="21" t="s">
        <v>170</v>
      </c>
      <c r="C1248" s="55" t="s">
        <v>171</v>
      </c>
      <c r="D1248" s="56"/>
      <c r="E1248" s="25" t="s">
        <v>14</v>
      </c>
      <c r="F1248" s="22"/>
      <c r="G1248" s="23"/>
      <c r="H1248" s="86"/>
      <c r="I1248" s="75">
        <f t="shared" si="71"/>
        <v>0</v>
      </c>
    </row>
    <row r="1249" spans="1:9" x14ac:dyDescent="0.2">
      <c r="A1249" s="22"/>
      <c r="B1249" s="22"/>
      <c r="C1249" s="55" t="s">
        <v>1079</v>
      </c>
      <c r="D1249" s="56"/>
      <c r="E1249" s="25" t="s">
        <v>14</v>
      </c>
      <c r="F1249" s="24">
        <v>52</v>
      </c>
      <c r="G1249" s="23"/>
      <c r="H1249" s="86"/>
      <c r="I1249" s="75"/>
    </row>
    <row r="1250" spans="1:9" x14ac:dyDescent="0.2">
      <c r="A1250" s="34"/>
      <c r="B1250" s="34"/>
      <c r="C1250" s="82"/>
      <c r="D1250" s="83"/>
      <c r="E1250" s="34"/>
      <c r="F1250" s="25" t="s">
        <v>15</v>
      </c>
      <c r="G1250" s="26">
        <v>52</v>
      </c>
      <c r="H1250" s="86"/>
      <c r="I1250" s="75"/>
    </row>
    <row r="1251" spans="1:9" ht="21" x14ac:dyDescent="0.2">
      <c r="A1251" s="14" t="s">
        <v>1080</v>
      </c>
      <c r="B1251" s="29" t="s">
        <v>1081</v>
      </c>
      <c r="C1251" s="55" t="s">
        <v>1082</v>
      </c>
      <c r="D1251" s="56"/>
      <c r="E1251" s="35" t="s">
        <v>102</v>
      </c>
      <c r="F1251" s="27"/>
      <c r="G1251" s="28"/>
      <c r="H1251" s="86"/>
      <c r="I1251" s="75">
        <f t="shared" si="71"/>
        <v>0</v>
      </c>
    </row>
    <row r="1252" spans="1:9" x14ac:dyDescent="0.2">
      <c r="A1252" s="22"/>
      <c r="B1252" s="22"/>
      <c r="C1252" s="55" t="s">
        <v>1083</v>
      </c>
      <c r="D1252" s="56"/>
      <c r="E1252" s="35" t="s">
        <v>102</v>
      </c>
      <c r="F1252" s="24">
        <v>39.6</v>
      </c>
      <c r="G1252" s="23"/>
      <c r="H1252" s="86"/>
      <c r="I1252" s="75"/>
    </row>
    <row r="1253" spans="1:9" x14ac:dyDescent="0.2">
      <c r="A1253" s="34"/>
      <c r="B1253" s="34"/>
      <c r="C1253" s="82"/>
      <c r="D1253" s="83"/>
      <c r="E1253" s="34"/>
      <c r="F1253" s="25" t="s">
        <v>15</v>
      </c>
      <c r="G1253" s="26">
        <v>39.6</v>
      </c>
      <c r="H1253" s="86"/>
      <c r="I1253" s="75"/>
    </row>
    <row r="1254" spans="1:9" ht="21" x14ac:dyDescent="0.2">
      <c r="A1254" s="14" t="s">
        <v>1084</v>
      </c>
      <c r="B1254" s="21" t="s">
        <v>1085</v>
      </c>
      <c r="C1254" s="55" t="s">
        <v>1086</v>
      </c>
      <c r="D1254" s="56"/>
      <c r="E1254" s="35" t="s">
        <v>102</v>
      </c>
      <c r="F1254" s="22"/>
      <c r="G1254" s="23"/>
      <c r="H1254" s="86"/>
      <c r="I1254" s="75">
        <f t="shared" si="71"/>
        <v>0</v>
      </c>
    </row>
    <row r="1255" spans="1:9" x14ac:dyDescent="0.2">
      <c r="A1255" s="22"/>
      <c r="B1255" s="22"/>
      <c r="C1255" s="55" t="s">
        <v>1087</v>
      </c>
      <c r="D1255" s="56"/>
      <c r="E1255" s="35" t="s">
        <v>102</v>
      </c>
      <c r="F1255" s="24">
        <v>30</v>
      </c>
      <c r="G1255" s="23"/>
      <c r="H1255" s="86"/>
      <c r="I1255" s="75"/>
    </row>
    <row r="1256" spans="1:9" x14ac:dyDescent="0.2">
      <c r="A1256" s="34"/>
      <c r="B1256" s="34"/>
      <c r="C1256" s="82"/>
      <c r="D1256" s="83"/>
      <c r="E1256" s="34"/>
      <c r="F1256" s="25" t="s">
        <v>15</v>
      </c>
      <c r="G1256" s="26">
        <v>30</v>
      </c>
      <c r="H1256" s="86"/>
      <c r="I1256" s="75"/>
    </row>
    <row r="1257" spans="1:9" x14ac:dyDescent="0.2">
      <c r="A1257" s="20" t="s">
        <v>1088</v>
      </c>
      <c r="B1257" s="18" t="s">
        <v>188</v>
      </c>
      <c r="C1257" s="52" t="s">
        <v>189</v>
      </c>
      <c r="D1257" s="53"/>
      <c r="E1257" s="53"/>
      <c r="F1257" s="53"/>
      <c r="G1257" s="53"/>
      <c r="H1257" s="32"/>
      <c r="I1257" s="10">
        <f>SUM(I1258:I1272)</f>
        <v>0</v>
      </c>
    </row>
    <row r="1258" spans="1:9" x14ac:dyDescent="0.2">
      <c r="A1258" s="31" t="s">
        <v>1089</v>
      </c>
      <c r="B1258" s="14" t="s">
        <v>191</v>
      </c>
      <c r="C1258" s="55" t="s">
        <v>192</v>
      </c>
      <c r="D1258" s="56"/>
      <c r="E1258" s="35" t="s">
        <v>102</v>
      </c>
      <c r="F1258" s="22"/>
      <c r="G1258" s="23"/>
      <c r="H1258" s="86"/>
      <c r="I1258" s="75">
        <f>ROUND(G1260*H1258,2)</f>
        <v>0</v>
      </c>
    </row>
    <row r="1259" spans="1:9" x14ac:dyDescent="0.2">
      <c r="A1259" s="22"/>
      <c r="B1259" s="22"/>
      <c r="C1259" s="55" t="s">
        <v>1090</v>
      </c>
      <c r="D1259" s="56"/>
      <c r="E1259" s="35" t="s">
        <v>102</v>
      </c>
      <c r="F1259" s="24">
        <v>103.8</v>
      </c>
      <c r="G1259" s="23"/>
      <c r="H1259" s="86"/>
      <c r="I1259" s="75"/>
    </row>
    <row r="1260" spans="1:9" x14ac:dyDescent="0.2">
      <c r="A1260" s="34"/>
      <c r="B1260" s="34"/>
      <c r="C1260" s="82"/>
      <c r="D1260" s="83"/>
      <c r="E1260" s="34"/>
      <c r="F1260" s="25" t="s">
        <v>15</v>
      </c>
      <c r="G1260" s="26">
        <v>103.8</v>
      </c>
      <c r="H1260" s="86"/>
      <c r="I1260" s="75"/>
    </row>
    <row r="1261" spans="1:9" ht="21" x14ac:dyDescent="0.2">
      <c r="A1261" s="30" t="s">
        <v>1091</v>
      </c>
      <c r="B1261" s="21" t="s">
        <v>1092</v>
      </c>
      <c r="C1261" s="76" t="s">
        <v>1093</v>
      </c>
      <c r="D1261" s="77"/>
      <c r="E1261" s="31" t="s">
        <v>14</v>
      </c>
      <c r="F1261" s="22"/>
      <c r="G1261" s="23"/>
      <c r="H1261" s="86"/>
      <c r="I1261" s="75">
        <f t="shared" ref="I1261:I1274" si="72">ROUND(G1263*H1261,2)</f>
        <v>0</v>
      </c>
    </row>
    <row r="1262" spans="1:9" x14ac:dyDescent="0.2">
      <c r="A1262" s="22"/>
      <c r="B1262" s="22"/>
      <c r="C1262" s="55" t="s">
        <v>1094</v>
      </c>
      <c r="D1262" s="56"/>
      <c r="E1262" s="31" t="s">
        <v>14</v>
      </c>
      <c r="F1262" s="24">
        <v>553.87</v>
      </c>
      <c r="G1262" s="23"/>
      <c r="H1262" s="86"/>
      <c r="I1262" s="75"/>
    </row>
    <row r="1263" spans="1:9" x14ac:dyDescent="0.2">
      <c r="A1263" s="34"/>
      <c r="B1263" s="34"/>
      <c r="C1263" s="82"/>
      <c r="D1263" s="83"/>
      <c r="E1263" s="34"/>
      <c r="F1263" s="25" t="s">
        <v>15</v>
      </c>
      <c r="G1263" s="26">
        <v>553.87</v>
      </c>
      <c r="H1263" s="86"/>
      <c r="I1263" s="75"/>
    </row>
    <row r="1264" spans="1:9" x14ac:dyDescent="0.2">
      <c r="A1264" s="31" t="s">
        <v>1095</v>
      </c>
      <c r="B1264" s="14" t="s">
        <v>1096</v>
      </c>
      <c r="C1264" s="55" t="s">
        <v>1097</v>
      </c>
      <c r="D1264" s="56"/>
      <c r="E1264" s="31" t="s">
        <v>14</v>
      </c>
      <c r="F1264" s="27"/>
      <c r="G1264" s="28"/>
      <c r="H1264" s="86"/>
      <c r="I1264" s="75">
        <f t="shared" si="72"/>
        <v>0</v>
      </c>
    </row>
    <row r="1265" spans="1:9" x14ac:dyDescent="0.2">
      <c r="A1265" s="22"/>
      <c r="B1265" s="22"/>
      <c r="C1265" s="55" t="s">
        <v>1098</v>
      </c>
      <c r="D1265" s="56"/>
      <c r="E1265" s="31" t="s">
        <v>14</v>
      </c>
      <c r="F1265" s="24">
        <v>62.15</v>
      </c>
      <c r="G1265" s="23"/>
      <c r="H1265" s="86"/>
      <c r="I1265" s="75"/>
    </row>
    <row r="1266" spans="1:9" x14ac:dyDescent="0.2">
      <c r="A1266" s="34"/>
      <c r="B1266" s="34"/>
      <c r="C1266" s="82"/>
      <c r="D1266" s="83"/>
      <c r="E1266" s="34"/>
      <c r="F1266" s="25" t="s">
        <v>15</v>
      </c>
      <c r="G1266" s="26">
        <v>62.15</v>
      </c>
      <c r="H1266" s="86"/>
      <c r="I1266" s="75"/>
    </row>
    <row r="1267" spans="1:9" x14ac:dyDescent="0.2">
      <c r="A1267" s="31" t="s">
        <v>1099</v>
      </c>
      <c r="B1267" s="33" t="s">
        <v>33</v>
      </c>
      <c r="C1267" s="55" t="s">
        <v>1100</v>
      </c>
      <c r="D1267" s="56"/>
      <c r="E1267" s="31" t="s">
        <v>111</v>
      </c>
      <c r="F1267" s="27"/>
      <c r="G1267" s="28"/>
      <c r="H1267" s="86"/>
      <c r="I1267" s="75">
        <f t="shared" si="72"/>
        <v>0</v>
      </c>
    </row>
    <row r="1268" spans="1:9" x14ac:dyDescent="0.2">
      <c r="A1268" s="22"/>
      <c r="B1268" s="22"/>
      <c r="C1268" s="55" t="s">
        <v>1101</v>
      </c>
      <c r="D1268" s="56"/>
      <c r="E1268" s="31" t="s">
        <v>111</v>
      </c>
      <c r="F1268" s="24">
        <v>6</v>
      </c>
      <c r="G1268" s="23"/>
      <c r="H1268" s="86"/>
      <c r="I1268" s="75"/>
    </row>
    <row r="1269" spans="1:9" x14ac:dyDescent="0.2">
      <c r="A1269" s="34"/>
      <c r="B1269" s="34"/>
      <c r="C1269" s="82"/>
      <c r="D1269" s="83"/>
      <c r="E1269" s="34"/>
      <c r="F1269" s="25" t="s">
        <v>15</v>
      </c>
      <c r="G1269" s="26">
        <v>6</v>
      </c>
      <c r="H1269" s="86"/>
      <c r="I1269" s="75"/>
    </row>
    <row r="1270" spans="1:9" ht="21" x14ac:dyDescent="0.2">
      <c r="A1270" s="31" t="s">
        <v>1102</v>
      </c>
      <c r="B1270" s="21" t="s">
        <v>125</v>
      </c>
      <c r="C1270" s="55" t="s">
        <v>126</v>
      </c>
      <c r="D1270" s="56"/>
      <c r="E1270" s="31" t="s">
        <v>14</v>
      </c>
      <c r="F1270" s="22"/>
      <c r="G1270" s="23"/>
      <c r="H1270" s="86"/>
      <c r="I1270" s="75">
        <f t="shared" si="72"/>
        <v>0</v>
      </c>
    </row>
    <row r="1271" spans="1:9" x14ac:dyDescent="0.2">
      <c r="A1271" s="22"/>
      <c r="B1271" s="22"/>
      <c r="C1271" s="55" t="s">
        <v>1103</v>
      </c>
      <c r="D1271" s="56"/>
      <c r="E1271" s="31" t="s">
        <v>14</v>
      </c>
      <c r="F1271" s="24">
        <v>654.70000000000005</v>
      </c>
      <c r="G1271" s="23"/>
      <c r="H1271" s="86"/>
      <c r="I1271" s="75"/>
    </row>
    <row r="1272" spans="1:9" x14ac:dyDescent="0.2">
      <c r="A1272" s="34"/>
      <c r="B1272" s="34"/>
      <c r="C1272" s="82"/>
      <c r="D1272" s="83"/>
      <c r="E1272" s="34"/>
      <c r="F1272" s="25" t="s">
        <v>15</v>
      </c>
      <c r="G1272" s="26">
        <v>654.70000000000005</v>
      </c>
      <c r="H1272" s="86"/>
      <c r="I1272" s="75"/>
    </row>
    <row r="1273" spans="1:9" x14ac:dyDescent="0.2">
      <c r="A1273" s="20" t="s">
        <v>1104</v>
      </c>
      <c r="B1273" s="18" t="s">
        <v>1105</v>
      </c>
      <c r="C1273" s="52" t="s">
        <v>1106</v>
      </c>
      <c r="D1273" s="53"/>
      <c r="E1273" s="53"/>
      <c r="F1273" s="53"/>
      <c r="G1273" s="53"/>
      <c r="H1273" s="32"/>
      <c r="I1273" s="10">
        <f>SUM(I1274:I1285)</f>
        <v>0</v>
      </c>
    </row>
    <row r="1274" spans="1:9" ht="21" x14ac:dyDescent="0.2">
      <c r="A1274" s="30" t="s">
        <v>1107</v>
      </c>
      <c r="B1274" s="21" t="s">
        <v>1108</v>
      </c>
      <c r="C1274" s="55" t="s">
        <v>1109</v>
      </c>
      <c r="D1274" s="56"/>
      <c r="E1274" s="31" t="s">
        <v>14</v>
      </c>
      <c r="F1274" s="22"/>
      <c r="G1274" s="23"/>
      <c r="H1274" s="86"/>
      <c r="I1274" s="75">
        <f t="shared" si="72"/>
        <v>0</v>
      </c>
    </row>
    <row r="1275" spans="1:9" x14ac:dyDescent="0.2">
      <c r="A1275" s="22"/>
      <c r="B1275" s="22"/>
      <c r="C1275" s="55" t="s">
        <v>1110</v>
      </c>
      <c r="D1275" s="56"/>
      <c r="E1275" s="31" t="s">
        <v>14</v>
      </c>
      <c r="F1275" s="24">
        <v>99</v>
      </c>
      <c r="G1275" s="23"/>
      <c r="H1275" s="86"/>
      <c r="I1275" s="75"/>
    </row>
    <row r="1276" spans="1:9" x14ac:dyDescent="0.2">
      <c r="A1276" s="34"/>
      <c r="B1276" s="34"/>
      <c r="C1276" s="82"/>
      <c r="D1276" s="83"/>
      <c r="E1276" s="34"/>
      <c r="F1276" s="25" t="s">
        <v>15</v>
      </c>
      <c r="G1276" s="26">
        <v>99</v>
      </c>
      <c r="H1276" s="86"/>
      <c r="I1276" s="75"/>
    </row>
    <row r="1277" spans="1:9" ht="21" x14ac:dyDescent="0.2">
      <c r="A1277" s="31" t="s">
        <v>1111</v>
      </c>
      <c r="B1277" s="29" t="s">
        <v>1112</v>
      </c>
      <c r="C1277" s="55" t="s">
        <v>1113</v>
      </c>
      <c r="D1277" s="56"/>
      <c r="E1277" s="31" t="s">
        <v>14</v>
      </c>
      <c r="F1277" s="22"/>
      <c r="G1277" s="23"/>
      <c r="H1277" s="86"/>
      <c r="I1277" s="75">
        <f t="shared" ref="I1277:I1283" si="73">ROUND(G1279*H1277,2)</f>
        <v>0</v>
      </c>
    </row>
    <row r="1278" spans="1:9" x14ac:dyDescent="0.2">
      <c r="A1278" s="22"/>
      <c r="B1278" s="22"/>
      <c r="C1278" s="55" t="s">
        <v>1114</v>
      </c>
      <c r="D1278" s="56"/>
      <c r="E1278" s="31" t="s">
        <v>14</v>
      </c>
      <c r="F1278" s="24">
        <v>18.27</v>
      </c>
      <c r="G1278" s="23"/>
      <c r="H1278" s="86"/>
      <c r="I1278" s="75"/>
    </row>
    <row r="1279" spans="1:9" x14ac:dyDescent="0.2">
      <c r="A1279" s="34"/>
      <c r="B1279" s="34"/>
      <c r="C1279" s="82"/>
      <c r="D1279" s="83"/>
      <c r="E1279" s="34"/>
      <c r="F1279" s="25" t="s">
        <v>15</v>
      </c>
      <c r="G1279" s="26">
        <v>18.27</v>
      </c>
      <c r="H1279" s="86"/>
      <c r="I1279" s="75"/>
    </row>
    <row r="1280" spans="1:9" ht="21" x14ac:dyDescent="0.2">
      <c r="A1280" s="31" t="s">
        <v>1115</v>
      </c>
      <c r="B1280" s="29" t="s">
        <v>1116</v>
      </c>
      <c r="C1280" s="55" t="s">
        <v>1117</v>
      </c>
      <c r="D1280" s="56"/>
      <c r="E1280" s="31" t="s">
        <v>14</v>
      </c>
      <c r="F1280" s="22"/>
      <c r="G1280" s="23"/>
      <c r="H1280" s="86"/>
      <c r="I1280" s="75">
        <f t="shared" si="73"/>
        <v>0</v>
      </c>
    </row>
    <row r="1281" spans="1:9" x14ac:dyDescent="0.2">
      <c r="A1281" s="22"/>
      <c r="B1281" s="22"/>
      <c r="C1281" s="57">
        <v>6.75</v>
      </c>
      <c r="D1281" s="58"/>
      <c r="E1281" s="31" t="s">
        <v>14</v>
      </c>
      <c r="F1281" s="24">
        <v>6.75</v>
      </c>
      <c r="G1281" s="23"/>
      <c r="H1281" s="86"/>
      <c r="I1281" s="75"/>
    </row>
    <row r="1282" spans="1:9" x14ac:dyDescent="0.2">
      <c r="A1282" s="34"/>
      <c r="B1282" s="34"/>
      <c r="C1282" s="82"/>
      <c r="D1282" s="83"/>
      <c r="E1282" s="34"/>
      <c r="F1282" s="25" t="s">
        <v>15</v>
      </c>
      <c r="G1282" s="26">
        <v>6.75</v>
      </c>
      <c r="H1282" s="86"/>
      <c r="I1282" s="75"/>
    </row>
    <row r="1283" spans="1:9" ht="21" x14ac:dyDescent="0.2">
      <c r="A1283" s="31" t="s">
        <v>1118</v>
      </c>
      <c r="B1283" s="21" t="s">
        <v>1119</v>
      </c>
      <c r="C1283" s="55" t="s">
        <v>1120</v>
      </c>
      <c r="D1283" s="56"/>
      <c r="E1283" s="31" t="s">
        <v>14</v>
      </c>
      <c r="F1283" s="22"/>
      <c r="G1283" s="23"/>
      <c r="H1283" s="86"/>
      <c r="I1283" s="75">
        <f t="shared" si="73"/>
        <v>0</v>
      </c>
    </row>
    <row r="1284" spans="1:9" x14ac:dyDescent="0.2">
      <c r="A1284" s="22"/>
      <c r="B1284" s="22"/>
      <c r="C1284" s="84">
        <v>6</v>
      </c>
      <c r="D1284" s="85"/>
      <c r="E1284" s="31" t="s">
        <v>14</v>
      </c>
      <c r="F1284" s="24">
        <v>6</v>
      </c>
      <c r="G1284" s="23"/>
      <c r="H1284" s="86"/>
      <c r="I1284" s="75"/>
    </row>
    <row r="1285" spans="1:9" x14ac:dyDescent="0.2">
      <c r="A1285" s="34"/>
      <c r="B1285" s="34"/>
      <c r="C1285" s="82"/>
      <c r="D1285" s="83"/>
      <c r="E1285" s="34"/>
      <c r="F1285" s="25" t="s">
        <v>15</v>
      </c>
      <c r="G1285" s="26">
        <v>6</v>
      </c>
      <c r="H1285" s="86"/>
      <c r="I1285" s="75"/>
    </row>
    <row r="1286" spans="1:9" x14ac:dyDescent="0.2">
      <c r="A1286" s="20" t="s">
        <v>1121</v>
      </c>
      <c r="B1286" s="18" t="s">
        <v>866</v>
      </c>
      <c r="C1286" s="52" t="s">
        <v>416</v>
      </c>
      <c r="D1286" s="53"/>
      <c r="E1286" s="53"/>
      <c r="F1286" s="53"/>
      <c r="G1286" s="53"/>
      <c r="H1286" s="32"/>
      <c r="I1286" s="10">
        <f>I1287+I1303+I1316+I1341+I1402+I1427+I1458</f>
        <v>0</v>
      </c>
    </row>
    <row r="1287" spans="1:9" x14ac:dyDescent="0.2">
      <c r="A1287" s="20" t="s">
        <v>1122</v>
      </c>
      <c r="B1287" s="22"/>
      <c r="C1287" s="52" t="s">
        <v>418</v>
      </c>
      <c r="D1287" s="53"/>
      <c r="E1287" s="53"/>
      <c r="F1287" s="53"/>
      <c r="G1287" s="53"/>
      <c r="H1287" s="32"/>
      <c r="I1287" s="10">
        <f>SUM(I1288:I1302)</f>
        <v>0</v>
      </c>
    </row>
    <row r="1288" spans="1:9" ht="21" x14ac:dyDescent="0.2">
      <c r="A1288" s="30" t="s">
        <v>1123</v>
      </c>
      <c r="B1288" s="29" t="s">
        <v>420</v>
      </c>
      <c r="C1288" s="55" t="s">
        <v>1124</v>
      </c>
      <c r="D1288" s="56"/>
      <c r="E1288" s="31" t="s">
        <v>74</v>
      </c>
      <c r="F1288" s="27"/>
      <c r="G1288" s="28"/>
      <c r="H1288" s="86"/>
      <c r="I1288" s="75">
        <f t="shared" ref="I1288:I1300" si="74">ROUND(G1290*H1288,2)</f>
        <v>0</v>
      </c>
    </row>
    <row r="1289" spans="1:9" x14ac:dyDescent="0.2">
      <c r="A1289" s="22"/>
      <c r="B1289" s="22"/>
      <c r="C1289" s="84">
        <v>1</v>
      </c>
      <c r="D1289" s="85"/>
      <c r="E1289" s="31" t="s">
        <v>74</v>
      </c>
      <c r="F1289" s="24">
        <v>1</v>
      </c>
      <c r="G1289" s="23"/>
      <c r="H1289" s="86"/>
      <c r="I1289" s="75"/>
    </row>
    <row r="1290" spans="1:9" x14ac:dyDescent="0.2">
      <c r="A1290" s="34"/>
      <c r="B1290" s="34"/>
      <c r="C1290" s="82"/>
      <c r="D1290" s="83"/>
      <c r="E1290" s="34"/>
      <c r="F1290" s="25" t="s">
        <v>15</v>
      </c>
      <c r="G1290" s="26">
        <v>1</v>
      </c>
      <c r="H1290" s="86"/>
      <c r="I1290" s="75"/>
    </row>
    <row r="1291" spans="1:9" ht="21" x14ac:dyDescent="0.2">
      <c r="A1291" s="30" t="s">
        <v>1125</v>
      </c>
      <c r="B1291" s="29" t="s">
        <v>420</v>
      </c>
      <c r="C1291" s="55" t="s">
        <v>1126</v>
      </c>
      <c r="D1291" s="56"/>
      <c r="E1291" s="31" t="s">
        <v>74</v>
      </c>
      <c r="F1291" s="27"/>
      <c r="G1291" s="28"/>
      <c r="H1291" s="86"/>
      <c r="I1291" s="75">
        <f t="shared" si="74"/>
        <v>0</v>
      </c>
    </row>
    <row r="1292" spans="1:9" x14ac:dyDescent="0.2">
      <c r="A1292" s="22"/>
      <c r="B1292" s="22"/>
      <c r="C1292" s="84">
        <v>1</v>
      </c>
      <c r="D1292" s="85"/>
      <c r="E1292" s="31" t="s">
        <v>74</v>
      </c>
      <c r="F1292" s="24">
        <v>1</v>
      </c>
      <c r="G1292" s="23"/>
      <c r="H1292" s="86"/>
      <c r="I1292" s="75"/>
    </row>
    <row r="1293" spans="1:9" x14ac:dyDescent="0.2">
      <c r="A1293" s="34"/>
      <c r="B1293" s="34"/>
      <c r="C1293" s="82"/>
      <c r="D1293" s="83"/>
      <c r="E1293" s="34"/>
      <c r="F1293" s="25" t="s">
        <v>15</v>
      </c>
      <c r="G1293" s="26">
        <v>1</v>
      </c>
      <c r="H1293" s="86"/>
      <c r="I1293" s="75"/>
    </row>
    <row r="1294" spans="1:9" ht="21" x14ac:dyDescent="0.2">
      <c r="A1294" s="30" t="s">
        <v>1127</v>
      </c>
      <c r="B1294" s="21" t="s">
        <v>1128</v>
      </c>
      <c r="C1294" s="55" t="s">
        <v>1129</v>
      </c>
      <c r="D1294" s="56"/>
      <c r="E1294" s="31" t="s">
        <v>268</v>
      </c>
      <c r="F1294" s="27"/>
      <c r="G1294" s="28"/>
      <c r="H1294" s="86"/>
      <c r="I1294" s="75">
        <f t="shared" si="74"/>
        <v>0</v>
      </c>
    </row>
    <row r="1295" spans="1:9" x14ac:dyDescent="0.2">
      <c r="A1295" s="22"/>
      <c r="B1295" s="22"/>
      <c r="C1295" s="84">
        <v>1</v>
      </c>
      <c r="D1295" s="85"/>
      <c r="E1295" s="31" t="s">
        <v>268</v>
      </c>
      <c r="F1295" s="24">
        <v>1</v>
      </c>
      <c r="G1295" s="23"/>
      <c r="H1295" s="86"/>
      <c r="I1295" s="75"/>
    </row>
    <row r="1296" spans="1:9" x14ac:dyDescent="0.2">
      <c r="A1296" s="34"/>
      <c r="B1296" s="34"/>
      <c r="C1296" s="82"/>
      <c r="D1296" s="83"/>
      <c r="E1296" s="34"/>
      <c r="F1296" s="25" t="s">
        <v>15</v>
      </c>
      <c r="G1296" s="26">
        <v>1</v>
      </c>
      <c r="H1296" s="86"/>
      <c r="I1296" s="75"/>
    </row>
    <row r="1297" spans="1:9" ht="21" x14ac:dyDescent="0.2">
      <c r="A1297" s="30" t="s">
        <v>1130</v>
      </c>
      <c r="B1297" s="21" t="s">
        <v>1131</v>
      </c>
      <c r="C1297" s="55" t="s">
        <v>1132</v>
      </c>
      <c r="D1297" s="56"/>
      <c r="E1297" s="31" t="s">
        <v>268</v>
      </c>
      <c r="F1297" s="27"/>
      <c r="G1297" s="28"/>
      <c r="H1297" s="86"/>
      <c r="I1297" s="75">
        <f t="shared" si="74"/>
        <v>0</v>
      </c>
    </row>
    <row r="1298" spans="1:9" x14ac:dyDescent="0.2">
      <c r="A1298" s="22"/>
      <c r="B1298" s="22"/>
      <c r="C1298" s="84">
        <v>1</v>
      </c>
      <c r="D1298" s="85"/>
      <c r="E1298" s="31" t="s">
        <v>268</v>
      </c>
      <c r="F1298" s="24">
        <v>1</v>
      </c>
      <c r="G1298" s="23"/>
      <c r="H1298" s="86"/>
      <c r="I1298" s="75"/>
    </row>
    <row r="1299" spans="1:9" x14ac:dyDescent="0.2">
      <c r="A1299" s="34"/>
      <c r="B1299" s="34"/>
      <c r="C1299" s="82"/>
      <c r="D1299" s="83"/>
      <c r="E1299" s="34"/>
      <c r="F1299" s="25" t="s">
        <v>15</v>
      </c>
      <c r="G1299" s="26">
        <v>1</v>
      </c>
      <c r="H1299" s="86"/>
      <c r="I1299" s="75"/>
    </row>
    <row r="1300" spans="1:9" ht="21" x14ac:dyDescent="0.2">
      <c r="A1300" s="30" t="s">
        <v>1133</v>
      </c>
      <c r="B1300" s="29" t="s">
        <v>420</v>
      </c>
      <c r="C1300" s="55" t="s">
        <v>1134</v>
      </c>
      <c r="D1300" s="56"/>
      <c r="E1300" s="31" t="s">
        <v>74</v>
      </c>
      <c r="F1300" s="27"/>
      <c r="G1300" s="28"/>
      <c r="H1300" s="86"/>
      <c r="I1300" s="75">
        <f t="shared" si="74"/>
        <v>0</v>
      </c>
    </row>
    <row r="1301" spans="1:9" x14ac:dyDescent="0.2">
      <c r="A1301" s="22"/>
      <c r="B1301" s="22"/>
      <c r="C1301" s="84">
        <v>1</v>
      </c>
      <c r="D1301" s="85"/>
      <c r="E1301" s="31" t="s">
        <v>74</v>
      </c>
      <c r="F1301" s="24">
        <v>1</v>
      </c>
      <c r="G1301" s="23"/>
      <c r="H1301" s="86"/>
      <c r="I1301" s="75"/>
    </row>
    <row r="1302" spans="1:9" x14ac:dyDescent="0.2">
      <c r="A1302" s="34"/>
      <c r="B1302" s="34"/>
      <c r="C1302" s="82"/>
      <c r="D1302" s="83"/>
      <c r="E1302" s="34"/>
      <c r="F1302" s="25" t="s">
        <v>15</v>
      </c>
      <c r="G1302" s="26">
        <v>1</v>
      </c>
      <c r="H1302" s="86"/>
      <c r="I1302" s="75"/>
    </row>
    <row r="1303" spans="1:9" x14ac:dyDescent="0.2">
      <c r="A1303" s="20" t="s">
        <v>1135</v>
      </c>
      <c r="B1303" s="22"/>
      <c r="C1303" s="52" t="s">
        <v>428</v>
      </c>
      <c r="D1303" s="53"/>
      <c r="E1303" s="53"/>
      <c r="F1303" s="53"/>
      <c r="G1303" s="53"/>
      <c r="H1303" s="32"/>
      <c r="I1303" s="10">
        <f>SUM(I1304:I1315)</f>
        <v>0</v>
      </c>
    </row>
    <row r="1304" spans="1:9" ht="21" x14ac:dyDescent="0.2">
      <c r="A1304" s="30" t="s">
        <v>1136</v>
      </c>
      <c r="B1304" s="21" t="s">
        <v>430</v>
      </c>
      <c r="C1304" s="55" t="s">
        <v>431</v>
      </c>
      <c r="D1304" s="56"/>
      <c r="E1304" s="31" t="s">
        <v>432</v>
      </c>
      <c r="F1304" s="27"/>
      <c r="G1304" s="28"/>
      <c r="H1304" s="86"/>
      <c r="I1304" s="75">
        <f t="shared" ref="I1304:I1313" si="75">ROUND(G1306*H1304,2)</f>
        <v>0</v>
      </c>
    </row>
    <row r="1305" spans="1:9" x14ac:dyDescent="0.2">
      <c r="A1305" s="22"/>
      <c r="B1305" s="22"/>
      <c r="C1305" s="55" t="s">
        <v>1137</v>
      </c>
      <c r="D1305" s="56"/>
      <c r="E1305" s="31" t="s">
        <v>432</v>
      </c>
      <c r="F1305" s="24">
        <v>10</v>
      </c>
      <c r="G1305" s="23"/>
      <c r="H1305" s="86"/>
      <c r="I1305" s="75"/>
    </row>
    <row r="1306" spans="1:9" x14ac:dyDescent="0.2">
      <c r="A1306" s="34"/>
      <c r="B1306" s="34"/>
      <c r="C1306" s="82"/>
      <c r="D1306" s="83"/>
      <c r="E1306" s="34"/>
      <c r="F1306" s="25" t="s">
        <v>15</v>
      </c>
      <c r="G1306" s="26">
        <v>10</v>
      </c>
      <c r="H1306" s="86"/>
      <c r="I1306" s="75"/>
    </row>
    <row r="1307" spans="1:9" ht="21" x14ac:dyDescent="0.2">
      <c r="A1307" s="30" t="s">
        <v>1138</v>
      </c>
      <c r="B1307" s="21" t="s">
        <v>434</v>
      </c>
      <c r="C1307" s="55" t="s">
        <v>435</v>
      </c>
      <c r="D1307" s="56"/>
      <c r="E1307" s="15" t="s">
        <v>74</v>
      </c>
      <c r="F1307" s="27"/>
      <c r="G1307" s="28"/>
      <c r="H1307" s="86"/>
      <c r="I1307" s="75">
        <f t="shared" si="75"/>
        <v>0</v>
      </c>
    </row>
    <row r="1308" spans="1:9" x14ac:dyDescent="0.2">
      <c r="A1308" s="22"/>
      <c r="B1308" s="22"/>
      <c r="C1308" s="55" t="s">
        <v>1139</v>
      </c>
      <c r="D1308" s="56"/>
      <c r="E1308" s="15" t="s">
        <v>74</v>
      </c>
      <c r="F1308" s="24">
        <v>266</v>
      </c>
      <c r="G1308" s="23"/>
      <c r="H1308" s="86"/>
      <c r="I1308" s="75"/>
    </row>
    <row r="1309" spans="1:9" x14ac:dyDescent="0.2">
      <c r="A1309" s="34"/>
      <c r="B1309" s="34"/>
      <c r="C1309" s="82"/>
      <c r="D1309" s="83"/>
      <c r="E1309" s="34"/>
      <c r="F1309" s="25" t="s">
        <v>15</v>
      </c>
      <c r="G1309" s="26">
        <v>266</v>
      </c>
      <c r="H1309" s="86"/>
      <c r="I1309" s="75"/>
    </row>
    <row r="1310" spans="1:9" ht="31.5" x14ac:dyDescent="0.2">
      <c r="A1310" s="30" t="s">
        <v>1140</v>
      </c>
      <c r="B1310" s="21" t="s">
        <v>438</v>
      </c>
      <c r="C1310" s="55" t="s">
        <v>439</v>
      </c>
      <c r="D1310" s="56"/>
      <c r="E1310" s="15" t="s">
        <v>74</v>
      </c>
      <c r="F1310" s="27"/>
      <c r="G1310" s="28"/>
      <c r="H1310" s="86"/>
      <c r="I1310" s="75">
        <f t="shared" si="75"/>
        <v>0</v>
      </c>
    </row>
    <row r="1311" spans="1:9" x14ac:dyDescent="0.2">
      <c r="A1311" s="22"/>
      <c r="B1311" s="22"/>
      <c r="C1311" s="55" t="s">
        <v>1141</v>
      </c>
      <c r="D1311" s="56"/>
      <c r="E1311" s="15" t="s">
        <v>74</v>
      </c>
      <c r="F1311" s="24">
        <v>133</v>
      </c>
      <c r="G1311" s="23"/>
      <c r="H1311" s="86"/>
      <c r="I1311" s="75"/>
    </row>
    <row r="1312" spans="1:9" x14ac:dyDescent="0.2">
      <c r="A1312" s="34"/>
      <c r="B1312" s="34"/>
      <c r="C1312" s="82"/>
      <c r="D1312" s="83"/>
      <c r="E1312" s="34"/>
      <c r="F1312" s="25" t="s">
        <v>15</v>
      </c>
      <c r="G1312" s="26">
        <v>133</v>
      </c>
      <c r="H1312" s="86"/>
      <c r="I1312" s="75"/>
    </row>
    <row r="1313" spans="1:9" ht="21" x14ac:dyDescent="0.2">
      <c r="A1313" s="30" t="s">
        <v>1142</v>
      </c>
      <c r="B1313" s="21" t="s">
        <v>1143</v>
      </c>
      <c r="C1313" s="55" t="s">
        <v>1144</v>
      </c>
      <c r="D1313" s="56"/>
      <c r="E1313" s="15" t="s">
        <v>102</v>
      </c>
      <c r="F1313" s="27"/>
      <c r="G1313" s="28"/>
      <c r="H1313" s="86"/>
      <c r="I1313" s="75">
        <f t="shared" si="75"/>
        <v>0</v>
      </c>
    </row>
    <row r="1314" spans="1:9" x14ac:dyDescent="0.2">
      <c r="A1314" s="22"/>
      <c r="B1314" s="22"/>
      <c r="C1314" s="55" t="s">
        <v>1141</v>
      </c>
      <c r="D1314" s="56"/>
      <c r="E1314" s="15" t="s">
        <v>102</v>
      </c>
      <c r="F1314" s="24">
        <v>133</v>
      </c>
      <c r="G1314" s="23"/>
      <c r="H1314" s="86"/>
      <c r="I1314" s="75"/>
    </row>
    <row r="1315" spans="1:9" x14ac:dyDescent="0.2">
      <c r="A1315" s="34"/>
      <c r="B1315" s="34"/>
      <c r="C1315" s="82"/>
      <c r="D1315" s="83"/>
      <c r="E1315" s="34"/>
      <c r="F1315" s="25" t="s">
        <v>15</v>
      </c>
      <c r="G1315" s="26">
        <v>133</v>
      </c>
      <c r="H1315" s="86"/>
      <c r="I1315" s="75"/>
    </row>
    <row r="1316" spans="1:9" x14ac:dyDescent="0.2">
      <c r="A1316" s="18" t="s">
        <v>1145</v>
      </c>
      <c r="B1316" s="22"/>
      <c r="C1316" s="52" t="s">
        <v>452</v>
      </c>
      <c r="D1316" s="53"/>
      <c r="E1316" s="53"/>
      <c r="F1316" s="53"/>
      <c r="G1316" s="53"/>
      <c r="H1316" s="32"/>
      <c r="I1316" s="10">
        <f>SUM(I1317:I1340)</f>
        <v>0</v>
      </c>
    </row>
    <row r="1317" spans="1:9" ht="21" x14ac:dyDescent="0.2">
      <c r="A1317" s="30" t="s">
        <v>1146</v>
      </c>
      <c r="B1317" s="21" t="s">
        <v>454</v>
      </c>
      <c r="C1317" s="55" t="s">
        <v>455</v>
      </c>
      <c r="D1317" s="56"/>
      <c r="E1317" s="15" t="s">
        <v>432</v>
      </c>
      <c r="F1317" s="27"/>
      <c r="G1317" s="28"/>
      <c r="H1317" s="86"/>
      <c r="I1317" s="75">
        <f t="shared" ref="I1317" si="76">ROUND(G1319*H1317,2)</f>
        <v>0</v>
      </c>
    </row>
    <row r="1318" spans="1:9" x14ac:dyDescent="0.2">
      <c r="A1318" s="22"/>
      <c r="B1318" s="22"/>
      <c r="C1318" s="55" t="s">
        <v>1147</v>
      </c>
      <c r="D1318" s="56"/>
      <c r="E1318" s="15" t="s">
        <v>432</v>
      </c>
      <c r="F1318" s="24">
        <v>2</v>
      </c>
      <c r="G1318" s="23"/>
      <c r="H1318" s="86"/>
      <c r="I1318" s="75"/>
    </row>
    <row r="1319" spans="1:9" x14ac:dyDescent="0.2">
      <c r="A1319" s="34"/>
      <c r="B1319" s="34"/>
      <c r="C1319" s="82"/>
      <c r="D1319" s="83"/>
      <c r="E1319" s="34"/>
      <c r="F1319" s="25" t="s">
        <v>15</v>
      </c>
      <c r="G1319" s="26">
        <v>2</v>
      </c>
      <c r="H1319" s="86"/>
      <c r="I1319" s="75"/>
    </row>
    <row r="1320" spans="1:9" ht="21" x14ac:dyDescent="0.2">
      <c r="A1320" s="30" t="s">
        <v>1148</v>
      </c>
      <c r="B1320" s="21" t="s">
        <v>457</v>
      </c>
      <c r="C1320" s="55" t="s">
        <v>458</v>
      </c>
      <c r="D1320" s="56"/>
      <c r="E1320" s="15" t="s">
        <v>74</v>
      </c>
      <c r="F1320" s="27"/>
      <c r="G1320" s="28"/>
      <c r="H1320" s="86"/>
      <c r="I1320" s="75">
        <f t="shared" ref="I1320:I1342" si="77">ROUND(G1322*H1320,2)</f>
        <v>0</v>
      </c>
    </row>
    <row r="1321" spans="1:9" x14ac:dyDescent="0.2">
      <c r="A1321" s="22"/>
      <c r="B1321" s="22"/>
      <c r="C1321" s="55" t="s">
        <v>1147</v>
      </c>
      <c r="D1321" s="56"/>
      <c r="E1321" s="15" t="s">
        <v>74</v>
      </c>
      <c r="F1321" s="24">
        <v>2</v>
      </c>
      <c r="G1321" s="23"/>
      <c r="H1321" s="86"/>
      <c r="I1321" s="75"/>
    </row>
    <row r="1322" spans="1:9" x14ac:dyDescent="0.2">
      <c r="A1322" s="34"/>
      <c r="B1322" s="34"/>
      <c r="C1322" s="82"/>
      <c r="D1322" s="83"/>
      <c r="E1322" s="34"/>
      <c r="F1322" s="25" t="s">
        <v>15</v>
      </c>
      <c r="G1322" s="26">
        <v>2</v>
      </c>
      <c r="H1322" s="86"/>
      <c r="I1322" s="75"/>
    </row>
    <row r="1323" spans="1:9" ht="21" x14ac:dyDescent="0.2">
      <c r="A1323" s="30" t="s">
        <v>1149</v>
      </c>
      <c r="B1323" s="21" t="s">
        <v>460</v>
      </c>
      <c r="C1323" s="55" t="s">
        <v>461</v>
      </c>
      <c r="D1323" s="56"/>
      <c r="E1323" s="15" t="s">
        <v>102</v>
      </c>
      <c r="F1323" s="27"/>
      <c r="G1323" s="28"/>
      <c r="H1323" s="86"/>
      <c r="I1323" s="75">
        <f t="shared" si="77"/>
        <v>0</v>
      </c>
    </row>
    <row r="1324" spans="1:9" x14ac:dyDescent="0.2">
      <c r="A1324" s="22"/>
      <c r="B1324" s="22"/>
      <c r="C1324" s="55" t="s">
        <v>1150</v>
      </c>
      <c r="D1324" s="56"/>
      <c r="E1324" s="15" t="s">
        <v>102</v>
      </c>
      <c r="F1324" s="24">
        <v>4</v>
      </c>
      <c r="G1324" s="23"/>
      <c r="H1324" s="86"/>
      <c r="I1324" s="75"/>
    </row>
    <row r="1325" spans="1:9" x14ac:dyDescent="0.2">
      <c r="A1325" s="34"/>
      <c r="B1325" s="34"/>
      <c r="C1325" s="82"/>
      <c r="D1325" s="83"/>
      <c r="E1325" s="34"/>
      <c r="F1325" s="25" t="s">
        <v>15</v>
      </c>
      <c r="G1325" s="26">
        <v>4</v>
      </c>
      <c r="H1325" s="86"/>
      <c r="I1325" s="75"/>
    </row>
    <row r="1326" spans="1:9" ht="31.5" x14ac:dyDescent="0.2">
      <c r="A1326" s="30" t="s">
        <v>1151</v>
      </c>
      <c r="B1326" s="21" t="s">
        <v>463</v>
      </c>
      <c r="C1326" s="55" t="s">
        <v>464</v>
      </c>
      <c r="D1326" s="56"/>
      <c r="E1326" s="15" t="s">
        <v>102</v>
      </c>
      <c r="F1326" s="27"/>
      <c r="G1326" s="28"/>
      <c r="H1326" s="86"/>
      <c r="I1326" s="75">
        <f t="shared" si="77"/>
        <v>0</v>
      </c>
    </row>
    <row r="1327" spans="1:9" x14ac:dyDescent="0.2">
      <c r="A1327" s="22"/>
      <c r="B1327" s="22"/>
      <c r="C1327" s="55" t="s">
        <v>1150</v>
      </c>
      <c r="D1327" s="56"/>
      <c r="E1327" s="15" t="s">
        <v>102</v>
      </c>
      <c r="F1327" s="24">
        <v>4</v>
      </c>
      <c r="G1327" s="23"/>
      <c r="H1327" s="86"/>
      <c r="I1327" s="75"/>
    </row>
    <row r="1328" spans="1:9" x14ac:dyDescent="0.2">
      <c r="A1328" s="34"/>
      <c r="B1328" s="34"/>
      <c r="C1328" s="82"/>
      <c r="D1328" s="83"/>
      <c r="E1328" s="34"/>
      <c r="F1328" s="25" t="s">
        <v>15</v>
      </c>
      <c r="G1328" s="26">
        <v>4</v>
      </c>
      <c r="H1328" s="86"/>
      <c r="I1328" s="75"/>
    </row>
    <row r="1329" spans="1:9" ht="21" x14ac:dyDescent="0.2">
      <c r="A1329" s="30" t="s">
        <v>1152</v>
      </c>
      <c r="B1329" s="21" t="s">
        <v>466</v>
      </c>
      <c r="C1329" s="55" t="s">
        <v>467</v>
      </c>
      <c r="D1329" s="56"/>
      <c r="E1329" s="15" t="s">
        <v>102</v>
      </c>
      <c r="F1329" s="27"/>
      <c r="G1329" s="28"/>
      <c r="H1329" s="86"/>
      <c r="I1329" s="75">
        <f t="shared" si="77"/>
        <v>0</v>
      </c>
    </row>
    <row r="1330" spans="1:9" x14ac:dyDescent="0.2">
      <c r="A1330" s="22"/>
      <c r="B1330" s="22"/>
      <c r="C1330" s="55" t="s">
        <v>1150</v>
      </c>
      <c r="D1330" s="56"/>
      <c r="E1330" s="15" t="s">
        <v>102</v>
      </c>
      <c r="F1330" s="24">
        <v>4</v>
      </c>
      <c r="G1330" s="23"/>
      <c r="H1330" s="86"/>
      <c r="I1330" s="75"/>
    </row>
    <row r="1331" spans="1:9" x14ac:dyDescent="0.2">
      <c r="A1331" s="34"/>
      <c r="B1331" s="34"/>
      <c r="C1331" s="82"/>
      <c r="D1331" s="83"/>
      <c r="E1331" s="34"/>
      <c r="F1331" s="25" t="s">
        <v>15</v>
      </c>
      <c r="G1331" s="26">
        <v>4</v>
      </c>
      <c r="H1331" s="86"/>
      <c r="I1331" s="75"/>
    </row>
    <row r="1332" spans="1:9" ht="21" x14ac:dyDescent="0.2">
      <c r="A1332" s="30" t="s">
        <v>1153</v>
      </c>
      <c r="B1332" s="21" t="s">
        <v>1154</v>
      </c>
      <c r="C1332" s="55" t="s">
        <v>1155</v>
      </c>
      <c r="D1332" s="56"/>
      <c r="E1332" s="15" t="s">
        <v>102</v>
      </c>
      <c r="F1332" s="27"/>
      <c r="G1332" s="28"/>
      <c r="H1332" s="86"/>
      <c r="I1332" s="75">
        <f t="shared" si="77"/>
        <v>0</v>
      </c>
    </row>
    <row r="1333" spans="1:9" x14ac:dyDescent="0.2">
      <c r="A1333" s="22"/>
      <c r="B1333" s="22"/>
      <c r="C1333" s="55" t="s">
        <v>1156</v>
      </c>
      <c r="D1333" s="56"/>
      <c r="E1333" s="15" t="s">
        <v>102</v>
      </c>
      <c r="F1333" s="24">
        <v>70</v>
      </c>
      <c r="G1333" s="23"/>
      <c r="H1333" s="86"/>
      <c r="I1333" s="75"/>
    </row>
    <row r="1334" spans="1:9" x14ac:dyDescent="0.2">
      <c r="A1334" s="34"/>
      <c r="B1334" s="34"/>
      <c r="C1334" s="82"/>
      <c r="D1334" s="83"/>
      <c r="E1334" s="34"/>
      <c r="F1334" s="25" t="s">
        <v>15</v>
      </c>
      <c r="G1334" s="26">
        <v>70</v>
      </c>
      <c r="H1334" s="86"/>
      <c r="I1334" s="75"/>
    </row>
    <row r="1335" spans="1:9" ht="21" x14ac:dyDescent="0.2">
      <c r="A1335" s="30" t="s">
        <v>1157</v>
      </c>
      <c r="B1335" s="21" t="s">
        <v>480</v>
      </c>
      <c r="C1335" s="55" t="s">
        <v>481</v>
      </c>
      <c r="D1335" s="56"/>
      <c r="E1335" s="15" t="s">
        <v>74</v>
      </c>
      <c r="F1335" s="27"/>
      <c r="G1335" s="28"/>
      <c r="H1335" s="86"/>
      <c r="I1335" s="75">
        <f t="shared" si="77"/>
        <v>0</v>
      </c>
    </row>
    <row r="1336" spans="1:9" x14ac:dyDescent="0.2">
      <c r="A1336" s="22"/>
      <c r="B1336" s="22"/>
      <c r="C1336" s="55" t="s">
        <v>1158</v>
      </c>
      <c r="D1336" s="56"/>
      <c r="E1336" s="15" t="s">
        <v>74</v>
      </c>
      <c r="F1336" s="24">
        <v>8</v>
      </c>
      <c r="G1336" s="23"/>
      <c r="H1336" s="86"/>
      <c r="I1336" s="75"/>
    </row>
    <row r="1337" spans="1:9" x14ac:dyDescent="0.2">
      <c r="A1337" s="34"/>
      <c r="B1337" s="34"/>
      <c r="C1337" s="82"/>
      <c r="D1337" s="83"/>
      <c r="E1337" s="34"/>
      <c r="F1337" s="25" t="s">
        <v>15</v>
      </c>
      <c r="G1337" s="26">
        <v>8</v>
      </c>
      <c r="H1337" s="86"/>
      <c r="I1337" s="75"/>
    </row>
    <row r="1338" spans="1:9" ht="21" x14ac:dyDescent="0.2">
      <c r="A1338" s="30" t="s">
        <v>1159</v>
      </c>
      <c r="B1338" s="21" t="s">
        <v>483</v>
      </c>
      <c r="C1338" s="55" t="s">
        <v>484</v>
      </c>
      <c r="D1338" s="56"/>
      <c r="E1338" s="15" t="s">
        <v>485</v>
      </c>
      <c r="F1338" s="27"/>
      <c r="G1338" s="28"/>
      <c r="H1338" s="86"/>
      <c r="I1338" s="75">
        <f t="shared" si="77"/>
        <v>0</v>
      </c>
    </row>
    <row r="1339" spans="1:9" x14ac:dyDescent="0.2">
      <c r="A1339" s="22"/>
      <c r="B1339" s="22"/>
      <c r="C1339" s="84">
        <v>1</v>
      </c>
      <c r="D1339" s="85"/>
      <c r="E1339" s="15" t="s">
        <v>485</v>
      </c>
      <c r="F1339" s="24">
        <v>1</v>
      </c>
      <c r="G1339" s="23"/>
      <c r="H1339" s="86"/>
      <c r="I1339" s="75"/>
    </row>
    <row r="1340" spans="1:9" x14ac:dyDescent="0.2">
      <c r="A1340" s="34"/>
      <c r="B1340" s="34"/>
      <c r="C1340" s="82"/>
      <c r="D1340" s="83"/>
      <c r="E1340" s="34"/>
      <c r="F1340" s="25" t="s">
        <v>15</v>
      </c>
      <c r="G1340" s="26">
        <v>1</v>
      </c>
      <c r="H1340" s="86"/>
      <c r="I1340" s="75"/>
    </row>
    <row r="1341" spans="1:9" x14ac:dyDescent="0.2">
      <c r="A1341" s="38" t="s">
        <v>1593</v>
      </c>
      <c r="B1341" s="22"/>
      <c r="C1341" s="52" t="s">
        <v>487</v>
      </c>
      <c r="D1341" s="53"/>
      <c r="E1341" s="53"/>
      <c r="F1341" s="53"/>
      <c r="G1341" s="53"/>
      <c r="H1341" s="32"/>
      <c r="I1341" s="10">
        <f>SUM(I1342:I1401)</f>
        <v>0</v>
      </c>
    </row>
    <row r="1342" spans="1:9" ht="21" x14ac:dyDescent="0.2">
      <c r="A1342" s="30" t="s">
        <v>1160</v>
      </c>
      <c r="B1342" s="21" t="s">
        <v>489</v>
      </c>
      <c r="C1342" s="55" t="s">
        <v>490</v>
      </c>
      <c r="D1342" s="56"/>
      <c r="E1342" s="15" t="s">
        <v>102</v>
      </c>
      <c r="F1342" s="27"/>
      <c r="G1342" s="28"/>
      <c r="H1342" s="86"/>
      <c r="I1342" s="75">
        <f t="shared" si="77"/>
        <v>0</v>
      </c>
    </row>
    <row r="1343" spans="1:9" x14ac:dyDescent="0.2">
      <c r="A1343" s="22"/>
      <c r="B1343" s="22"/>
      <c r="C1343" s="55" t="s">
        <v>1161</v>
      </c>
      <c r="D1343" s="56"/>
      <c r="E1343" s="15" t="s">
        <v>102</v>
      </c>
      <c r="F1343" s="24">
        <v>84.84</v>
      </c>
      <c r="G1343" s="23"/>
      <c r="H1343" s="86"/>
      <c r="I1343" s="75"/>
    </row>
    <row r="1344" spans="1:9" x14ac:dyDescent="0.2">
      <c r="A1344" s="34"/>
      <c r="B1344" s="34"/>
      <c r="C1344" s="82"/>
      <c r="D1344" s="83"/>
      <c r="E1344" s="34"/>
      <c r="F1344" s="25" t="s">
        <v>15</v>
      </c>
      <c r="G1344" s="26">
        <v>84.84</v>
      </c>
      <c r="H1344" s="86"/>
      <c r="I1344" s="75"/>
    </row>
    <row r="1345" spans="1:9" ht="21" x14ac:dyDescent="0.2">
      <c r="A1345" s="30" t="s">
        <v>1162</v>
      </c>
      <c r="B1345" s="21" t="s">
        <v>463</v>
      </c>
      <c r="C1345" s="55" t="s">
        <v>464</v>
      </c>
      <c r="D1345" s="56"/>
      <c r="E1345" s="15" t="s">
        <v>102</v>
      </c>
      <c r="F1345" s="27"/>
      <c r="G1345" s="28"/>
      <c r="H1345" s="86"/>
      <c r="I1345" s="75">
        <f t="shared" ref="I1345:I1369" si="78">ROUND(G1347*H1345,2)</f>
        <v>0</v>
      </c>
    </row>
    <row r="1346" spans="1:9" x14ac:dyDescent="0.2">
      <c r="A1346" s="22"/>
      <c r="B1346" s="22"/>
      <c r="C1346" s="55" t="s">
        <v>1163</v>
      </c>
      <c r="D1346" s="56"/>
      <c r="E1346" s="15" t="s">
        <v>102</v>
      </c>
      <c r="F1346" s="24">
        <v>84.84</v>
      </c>
      <c r="G1346" s="23"/>
      <c r="H1346" s="86"/>
      <c r="I1346" s="75"/>
    </row>
    <row r="1347" spans="1:9" x14ac:dyDescent="0.2">
      <c r="A1347" s="34"/>
      <c r="B1347" s="34"/>
      <c r="C1347" s="82"/>
      <c r="D1347" s="83"/>
      <c r="E1347" s="34"/>
      <c r="F1347" s="25" t="s">
        <v>15</v>
      </c>
      <c r="G1347" s="26">
        <v>84.84</v>
      </c>
      <c r="H1347" s="86"/>
      <c r="I1347" s="75"/>
    </row>
    <row r="1348" spans="1:9" ht="21" x14ac:dyDescent="0.2">
      <c r="A1348" s="30" t="s">
        <v>1164</v>
      </c>
      <c r="B1348" s="29" t="s">
        <v>494</v>
      </c>
      <c r="C1348" s="55" t="s">
        <v>495</v>
      </c>
      <c r="D1348" s="56"/>
      <c r="E1348" s="15" t="s">
        <v>102</v>
      </c>
      <c r="F1348" s="27"/>
      <c r="G1348" s="28"/>
      <c r="H1348" s="86"/>
      <c r="I1348" s="75">
        <f t="shared" si="78"/>
        <v>0</v>
      </c>
    </row>
    <row r="1349" spans="1:9" x14ac:dyDescent="0.2">
      <c r="A1349" s="22"/>
      <c r="B1349" s="22"/>
      <c r="C1349" s="55" t="s">
        <v>1165</v>
      </c>
      <c r="D1349" s="56"/>
      <c r="E1349" s="15" t="s">
        <v>102</v>
      </c>
      <c r="F1349" s="24">
        <v>424.2</v>
      </c>
      <c r="G1349" s="23"/>
      <c r="H1349" s="86"/>
      <c r="I1349" s="75"/>
    </row>
    <row r="1350" spans="1:9" x14ac:dyDescent="0.2">
      <c r="A1350" s="34"/>
      <c r="B1350" s="34"/>
      <c r="C1350" s="82"/>
      <c r="D1350" s="83"/>
      <c r="E1350" s="34"/>
      <c r="F1350" s="25" t="s">
        <v>15</v>
      </c>
      <c r="G1350" s="26">
        <v>424.2</v>
      </c>
      <c r="H1350" s="86"/>
      <c r="I1350" s="75"/>
    </row>
    <row r="1351" spans="1:9" ht="31.5" x14ac:dyDescent="0.2">
      <c r="A1351" s="30" t="s">
        <v>1166</v>
      </c>
      <c r="B1351" s="29" t="s">
        <v>498</v>
      </c>
      <c r="C1351" s="76" t="s">
        <v>1167</v>
      </c>
      <c r="D1351" s="77"/>
      <c r="E1351" s="15" t="s">
        <v>102</v>
      </c>
      <c r="F1351" s="27"/>
      <c r="G1351" s="28"/>
      <c r="H1351" s="86"/>
      <c r="I1351" s="75">
        <f t="shared" si="78"/>
        <v>0</v>
      </c>
    </row>
    <row r="1352" spans="1:9" x14ac:dyDescent="0.2">
      <c r="A1352" s="22"/>
      <c r="B1352" s="22"/>
      <c r="C1352" s="55" t="s">
        <v>1168</v>
      </c>
      <c r="D1352" s="56"/>
      <c r="E1352" s="15" t="s">
        <v>102</v>
      </c>
      <c r="F1352" s="24">
        <v>88.2</v>
      </c>
      <c r="G1352" s="23"/>
      <c r="H1352" s="86"/>
      <c r="I1352" s="75"/>
    </row>
    <row r="1353" spans="1:9" x14ac:dyDescent="0.2">
      <c r="A1353" s="34"/>
      <c r="B1353" s="34"/>
      <c r="C1353" s="82"/>
      <c r="D1353" s="83"/>
      <c r="E1353" s="34"/>
      <c r="F1353" s="25" t="s">
        <v>15</v>
      </c>
      <c r="G1353" s="26">
        <v>88.2</v>
      </c>
      <c r="H1353" s="86"/>
      <c r="I1353" s="75"/>
    </row>
    <row r="1354" spans="1:9" ht="21" x14ac:dyDescent="0.2">
      <c r="A1354" s="30" t="s">
        <v>1169</v>
      </c>
      <c r="B1354" s="21" t="s">
        <v>502</v>
      </c>
      <c r="C1354" s="55" t="s">
        <v>1170</v>
      </c>
      <c r="D1354" s="56"/>
      <c r="E1354" s="15" t="s">
        <v>102</v>
      </c>
      <c r="F1354" s="27"/>
      <c r="G1354" s="28"/>
      <c r="H1354" s="86"/>
      <c r="I1354" s="75">
        <f t="shared" si="78"/>
        <v>0</v>
      </c>
    </row>
    <row r="1355" spans="1:9" x14ac:dyDescent="0.2">
      <c r="A1355" s="22"/>
      <c r="B1355" s="22"/>
      <c r="C1355" s="55" t="s">
        <v>1171</v>
      </c>
      <c r="D1355" s="56"/>
      <c r="E1355" s="15" t="s">
        <v>102</v>
      </c>
      <c r="F1355" s="24">
        <v>205.8</v>
      </c>
      <c r="G1355" s="23"/>
      <c r="H1355" s="86"/>
      <c r="I1355" s="75"/>
    </row>
    <row r="1356" spans="1:9" x14ac:dyDescent="0.2">
      <c r="A1356" s="34"/>
      <c r="B1356" s="34"/>
      <c r="C1356" s="82"/>
      <c r="D1356" s="83"/>
      <c r="E1356" s="34"/>
      <c r="F1356" s="25" t="s">
        <v>15</v>
      </c>
      <c r="G1356" s="26">
        <v>205.8</v>
      </c>
      <c r="H1356" s="86"/>
      <c r="I1356" s="75"/>
    </row>
    <row r="1357" spans="1:9" ht="21" x14ac:dyDescent="0.2">
      <c r="A1357" s="30" t="s">
        <v>1172</v>
      </c>
      <c r="B1357" s="29" t="s">
        <v>498</v>
      </c>
      <c r="C1357" s="55" t="s">
        <v>1173</v>
      </c>
      <c r="D1357" s="56"/>
      <c r="E1357" s="15" t="s">
        <v>102</v>
      </c>
      <c r="F1357" s="27"/>
      <c r="G1357" s="28"/>
      <c r="H1357" s="86"/>
      <c r="I1357" s="75">
        <f t="shared" si="78"/>
        <v>0</v>
      </c>
    </row>
    <row r="1358" spans="1:9" x14ac:dyDescent="0.2">
      <c r="A1358" s="22"/>
      <c r="B1358" s="22"/>
      <c r="C1358" s="55" t="s">
        <v>1174</v>
      </c>
      <c r="D1358" s="56"/>
      <c r="E1358" s="15" t="s">
        <v>102</v>
      </c>
      <c r="F1358" s="24">
        <v>63</v>
      </c>
      <c r="G1358" s="23"/>
      <c r="H1358" s="86"/>
      <c r="I1358" s="75"/>
    </row>
    <row r="1359" spans="1:9" x14ac:dyDescent="0.2">
      <c r="A1359" s="34"/>
      <c r="B1359" s="34"/>
      <c r="C1359" s="82"/>
      <c r="D1359" s="83"/>
      <c r="E1359" s="34"/>
      <c r="F1359" s="25" t="s">
        <v>15</v>
      </c>
      <c r="G1359" s="26">
        <v>63</v>
      </c>
      <c r="H1359" s="86"/>
      <c r="I1359" s="75"/>
    </row>
    <row r="1360" spans="1:9" ht="21" x14ac:dyDescent="0.2">
      <c r="A1360" s="30" t="s">
        <v>1175</v>
      </c>
      <c r="B1360" s="21" t="s">
        <v>502</v>
      </c>
      <c r="C1360" s="55" t="s">
        <v>1176</v>
      </c>
      <c r="D1360" s="56"/>
      <c r="E1360" s="15" t="s">
        <v>102</v>
      </c>
      <c r="F1360" s="27"/>
      <c r="G1360" s="28"/>
      <c r="H1360" s="86"/>
      <c r="I1360" s="75">
        <f t="shared" si="78"/>
        <v>0</v>
      </c>
    </row>
    <row r="1361" spans="1:9" x14ac:dyDescent="0.2">
      <c r="A1361" s="22"/>
      <c r="B1361" s="22"/>
      <c r="C1361" s="55" t="s">
        <v>1177</v>
      </c>
      <c r="D1361" s="56"/>
      <c r="E1361" s="15" t="s">
        <v>102</v>
      </c>
      <c r="F1361" s="24">
        <v>147</v>
      </c>
      <c r="G1361" s="23"/>
      <c r="H1361" s="86"/>
      <c r="I1361" s="75"/>
    </row>
    <row r="1362" spans="1:9" x14ac:dyDescent="0.2">
      <c r="A1362" s="34"/>
      <c r="B1362" s="34"/>
      <c r="C1362" s="82"/>
      <c r="D1362" s="83"/>
      <c r="E1362" s="34"/>
      <c r="F1362" s="25" t="s">
        <v>15</v>
      </c>
      <c r="G1362" s="26">
        <v>147</v>
      </c>
      <c r="H1362" s="86"/>
      <c r="I1362" s="75"/>
    </row>
    <row r="1363" spans="1:9" ht="21" x14ac:dyDescent="0.2">
      <c r="A1363" s="30" t="s">
        <v>1178</v>
      </c>
      <c r="B1363" s="29" t="s">
        <v>498</v>
      </c>
      <c r="C1363" s="55" t="s">
        <v>1179</v>
      </c>
      <c r="D1363" s="56"/>
      <c r="E1363" s="15" t="s">
        <v>102</v>
      </c>
      <c r="F1363" s="27"/>
      <c r="G1363" s="28"/>
      <c r="H1363" s="86"/>
      <c r="I1363" s="75">
        <f t="shared" si="78"/>
        <v>0</v>
      </c>
    </row>
    <row r="1364" spans="1:9" x14ac:dyDescent="0.2">
      <c r="A1364" s="22"/>
      <c r="B1364" s="22"/>
      <c r="C1364" s="55" t="s">
        <v>1180</v>
      </c>
      <c r="D1364" s="56"/>
      <c r="E1364" s="15" t="s">
        <v>102</v>
      </c>
      <c r="F1364" s="24">
        <v>70.2</v>
      </c>
      <c r="G1364" s="23"/>
      <c r="H1364" s="86"/>
      <c r="I1364" s="75"/>
    </row>
    <row r="1365" spans="1:9" x14ac:dyDescent="0.2">
      <c r="A1365" s="34"/>
      <c r="B1365" s="34"/>
      <c r="C1365" s="82"/>
      <c r="D1365" s="83"/>
      <c r="E1365" s="34"/>
      <c r="F1365" s="25" t="s">
        <v>15</v>
      </c>
      <c r="G1365" s="26">
        <v>70.2</v>
      </c>
      <c r="H1365" s="86"/>
      <c r="I1365" s="75"/>
    </row>
    <row r="1366" spans="1:9" ht="21" x14ac:dyDescent="0.2">
      <c r="A1366" s="30" t="s">
        <v>1181</v>
      </c>
      <c r="B1366" s="21" t="s">
        <v>502</v>
      </c>
      <c r="C1366" s="55" t="s">
        <v>1182</v>
      </c>
      <c r="D1366" s="56"/>
      <c r="E1366" s="15" t="s">
        <v>102</v>
      </c>
      <c r="F1366" s="27"/>
      <c r="G1366" s="28"/>
      <c r="H1366" s="86"/>
      <c r="I1366" s="75">
        <f t="shared" si="78"/>
        <v>0</v>
      </c>
    </row>
    <row r="1367" spans="1:9" x14ac:dyDescent="0.2">
      <c r="A1367" s="22"/>
      <c r="B1367" s="22"/>
      <c r="C1367" s="55" t="s">
        <v>1183</v>
      </c>
      <c r="D1367" s="56"/>
      <c r="E1367" s="15" t="s">
        <v>102</v>
      </c>
      <c r="F1367" s="24">
        <v>163.80000000000001</v>
      </c>
      <c r="G1367" s="23"/>
      <c r="H1367" s="86"/>
      <c r="I1367" s="75"/>
    </row>
    <row r="1368" spans="1:9" x14ac:dyDescent="0.2">
      <c r="A1368" s="34"/>
      <c r="B1368" s="34"/>
      <c r="C1368" s="82"/>
      <c r="D1368" s="83"/>
      <c r="E1368" s="34"/>
      <c r="F1368" s="25" t="s">
        <v>15</v>
      </c>
      <c r="G1368" s="26">
        <v>163.80000000000001</v>
      </c>
      <c r="H1368" s="86"/>
      <c r="I1368" s="75"/>
    </row>
    <row r="1369" spans="1:9" ht="31.5" x14ac:dyDescent="0.2">
      <c r="A1369" s="30" t="s">
        <v>1184</v>
      </c>
      <c r="B1369" s="29" t="s">
        <v>1185</v>
      </c>
      <c r="C1369" s="76" t="s">
        <v>1186</v>
      </c>
      <c r="D1369" s="77"/>
      <c r="E1369" s="15" t="s">
        <v>102</v>
      </c>
      <c r="F1369" s="27"/>
      <c r="G1369" s="28"/>
      <c r="H1369" s="86"/>
      <c r="I1369" s="75">
        <f t="shared" si="78"/>
        <v>0</v>
      </c>
    </row>
    <row r="1370" spans="1:9" x14ac:dyDescent="0.2">
      <c r="A1370" s="22"/>
      <c r="B1370" s="22"/>
      <c r="C1370" s="55" t="s">
        <v>1187</v>
      </c>
      <c r="D1370" s="56"/>
      <c r="E1370" s="15" t="s">
        <v>102</v>
      </c>
      <c r="F1370" s="24">
        <v>49.5</v>
      </c>
      <c r="G1370" s="23"/>
      <c r="H1370" s="86"/>
      <c r="I1370" s="75"/>
    </row>
    <row r="1371" spans="1:9" x14ac:dyDescent="0.2">
      <c r="A1371" s="34"/>
      <c r="B1371" s="34"/>
      <c r="C1371" s="82"/>
      <c r="D1371" s="83"/>
      <c r="E1371" s="34"/>
      <c r="F1371" s="25" t="s">
        <v>15</v>
      </c>
      <c r="G1371" s="26">
        <v>49.5</v>
      </c>
      <c r="H1371" s="86"/>
      <c r="I1371" s="75"/>
    </row>
    <row r="1372" spans="1:9" ht="21" x14ac:dyDescent="0.2">
      <c r="A1372" s="30" t="s">
        <v>1188</v>
      </c>
      <c r="B1372" s="21" t="s">
        <v>1189</v>
      </c>
      <c r="C1372" s="55" t="s">
        <v>1190</v>
      </c>
      <c r="D1372" s="56"/>
      <c r="E1372" s="15" t="s">
        <v>102</v>
      </c>
      <c r="F1372" s="27"/>
      <c r="G1372" s="28"/>
      <c r="H1372" s="86"/>
      <c r="I1372" s="75">
        <f t="shared" ref="I1372" si="79">ROUND(G1374*H1372,2)</f>
        <v>0</v>
      </c>
    </row>
    <row r="1373" spans="1:9" x14ac:dyDescent="0.2">
      <c r="A1373" s="22"/>
      <c r="B1373" s="22"/>
      <c r="C1373" s="55" t="s">
        <v>1191</v>
      </c>
      <c r="D1373" s="56"/>
      <c r="E1373" s="15" t="s">
        <v>102</v>
      </c>
      <c r="F1373" s="24">
        <v>115.5</v>
      </c>
      <c r="G1373" s="23"/>
      <c r="H1373" s="86"/>
      <c r="I1373" s="75"/>
    </row>
    <row r="1374" spans="1:9" x14ac:dyDescent="0.2">
      <c r="A1374" s="34"/>
      <c r="B1374" s="34"/>
      <c r="C1374" s="82"/>
      <c r="D1374" s="83"/>
      <c r="E1374" s="34"/>
      <c r="F1374" s="25" t="s">
        <v>15</v>
      </c>
      <c r="G1374" s="26">
        <v>115.5</v>
      </c>
      <c r="H1374" s="86"/>
      <c r="I1374" s="75"/>
    </row>
    <row r="1375" spans="1:9" ht="21" x14ac:dyDescent="0.2">
      <c r="A1375" s="30" t="s">
        <v>1192</v>
      </c>
      <c r="B1375" s="21" t="s">
        <v>473</v>
      </c>
      <c r="C1375" s="55" t="s">
        <v>1193</v>
      </c>
      <c r="D1375" s="56"/>
      <c r="E1375" s="15" t="s">
        <v>102</v>
      </c>
      <c r="F1375" s="27"/>
      <c r="G1375" s="28"/>
      <c r="H1375" s="86"/>
      <c r="I1375" s="75">
        <f t="shared" ref="I1375:I1390" si="80">ROUND(G1377*H1375,2)</f>
        <v>0</v>
      </c>
    </row>
    <row r="1376" spans="1:9" x14ac:dyDescent="0.2">
      <c r="A1376" s="22"/>
      <c r="B1376" s="22"/>
      <c r="C1376" s="84">
        <v>120</v>
      </c>
      <c r="D1376" s="85"/>
      <c r="E1376" s="15" t="s">
        <v>102</v>
      </c>
      <c r="F1376" s="24">
        <v>120</v>
      </c>
      <c r="G1376" s="23"/>
      <c r="H1376" s="86"/>
      <c r="I1376" s="75"/>
    </row>
    <row r="1377" spans="1:9" x14ac:dyDescent="0.2">
      <c r="A1377" s="34"/>
      <c r="B1377" s="34"/>
      <c r="C1377" s="82"/>
      <c r="D1377" s="83"/>
      <c r="E1377" s="34"/>
      <c r="F1377" s="25" t="s">
        <v>15</v>
      </c>
      <c r="G1377" s="26">
        <v>120</v>
      </c>
      <c r="H1377" s="86"/>
      <c r="I1377" s="75"/>
    </row>
    <row r="1378" spans="1:9" ht="31.5" x14ac:dyDescent="0.2">
      <c r="A1378" s="30" t="s">
        <v>1194</v>
      </c>
      <c r="B1378" s="21" t="s">
        <v>897</v>
      </c>
      <c r="C1378" s="55" t="s">
        <v>898</v>
      </c>
      <c r="D1378" s="56"/>
      <c r="E1378" s="15" t="s">
        <v>102</v>
      </c>
      <c r="F1378" s="27"/>
      <c r="G1378" s="28"/>
      <c r="H1378" s="86"/>
      <c r="I1378" s="75">
        <f t="shared" si="80"/>
        <v>0</v>
      </c>
    </row>
    <row r="1379" spans="1:9" x14ac:dyDescent="0.2">
      <c r="A1379" s="22"/>
      <c r="B1379" s="22"/>
      <c r="C1379" s="84">
        <v>25</v>
      </c>
      <c r="D1379" s="85"/>
      <c r="E1379" s="15" t="s">
        <v>102</v>
      </c>
      <c r="F1379" s="24">
        <v>25</v>
      </c>
      <c r="G1379" s="23"/>
      <c r="H1379" s="86"/>
      <c r="I1379" s="75"/>
    </row>
    <row r="1380" spans="1:9" x14ac:dyDescent="0.2">
      <c r="A1380" s="34"/>
      <c r="B1380" s="34"/>
      <c r="C1380" s="82"/>
      <c r="D1380" s="83"/>
      <c r="E1380" s="34"/>
      <c r="F1380" s="25" t="s">
        <v>15</v>
      </c>
      <c r="G1380" s="26">
        <v>25</v>
      </c>
      <c r="H1380" s="86"/>
      <c r="I1380" s="75"/>
    </row>
    <row r="1381" spans="1:9" ht="21" x14ac:dyDescent="0.2">
      <c r="A1381" s="30" t="s">
        <v>1195</v>
      </c>
      <c r="B1381" s="21" t="s">
        <v>524</v>
      </c>
      <c r="C1381" s="55" t="s">
        <v>525</v>
      </c>
      <c r="D1381" s="56"/>
      <c r="E1381" s="15" t="s">
        <v>102</v>
      </c>
      <c r="F1381" s="27"/>
      <c r="G1381" s="28"/>
      <c r="H1381" s="86"/>
      <c r="I1381" s="75">
        <f t="shared" si="80"/>
        <v>0</v>
      </c>
    </row>
    <row r="1382" spans="1:9" x14ac:dyDescent="0.2">
      <c r="A1382" s="22"/>
      <c r="B1382" s="22"/>
      <c r="C1382" s="84">
        <v>14</v>
      </c>
      <c r="D1382" s="85"/>
      <c r="E1382" s="15" t="s">
        <v>102</v>
      </c>
      <c r="F1382" s="24">
        <v>14</v>
      </c>
      <c r="G1382" s="23"/>
      <c r="H1382" s="86"/>
      <c r="I1382" s="75"/>
    </row>
    <row r="1383" spans="1:9" x14ac:dyDescent="0.2">
      <c r="A1383" s="34"/>
      <c r="B1383" s="34"/>
      <c r="C1383" s="82"/>
      <c r="D1383" s="83"/>
      <c r="E1383" s="34"/>
      <c r="F1383" s="25" t="s">
        <v>15</v>
      </c>
      <c r="G1383" s="26">
        <v>14</v>
      </c>
      <c r="H1383" s="86"/>
      <c r="I1383" s="75"/>
    </row>
    <row r="1384" spans="1:9" ht="21" x14ac:dyDescent="0.2">
      <c r="A1384" s="30" t="s">
        <v>1196</v>
      </c>
      <c r="B1384" s="21" t="s">
        <v>528</v>
      </c>
      <c r="C1384" s="55" t="s">
        <v>529</v>
      </c>
      <c r="D1384" s="56"/>
      <c r="E1384" s="15" t="s">
        <v>102</v>
      </c>
      <c r="F1384" s="27"/>
      <c r="G1384" s="28"/>
      <c r="H1384" s="86"/>
      <c r="I1384" s="75">
        <f t="shared" si="80"/>
        <v>0</v>
      </c>
    </row>
    <row r="1385" spans="1:9" x14ac:dyDescent="0.2">
      <c r="A1385" s="22"/>
      <c r="B1385" s="22"/>
      <c r="C1385" s="84">
        <v>14</v>
      </c>
      <c r="D1385" s="85"/>
      <c r="E1385" s="15" t="s">
        <v>102</v>
      </c>
      <c r="F1385" s="24">
        <v>14</v>
      </c>
      <c r="G1385" s="23"/>
      <c r="H1385" s="86"/>
      <c r="I1385" s="75"/>
    </row>
    <row r="1386" spans="1:9" x14ac:dyDescent="0.2">
      <c r="A1386" s="34"/>
      <c r="B1386" s="34"/>
      <c r="C1386" s="82"/>
      <c r="D1386" s="83"/>
      <c r="E1386" s="34"/>
      <c r="F1386" s="25" t="s">
        <v>15</v>
      </c>
      <c r="G1386" s="26">
        <v>14</v>
      </c>
      <c r="H1386" s="86"/>
      <c r="I1386" s="75"/>
    </row>
    <row r="1387" spans="1:9" ht="21" x14ac:dyDescent="0.2">
      <c r="A1387" s="30" t="s">
        <v>1197</v>
      </c>
      <c r="B1387" s="21" t="s">
        <v>480</v>
      </c>
      <c r="C1387" s="55" t="s">
        <v>481</v>
      </c>
      <c r="D1387" s="56"/>
      <c r="E1387" s="15" t="s">
        <v>74</v>
      </c>
      <c r="F1387" s="27"/>
      <c r="G1387" s="28"/>
      <c r="H1387" s="86"/>
      <c r="I1387" s="75">
        <f t="shared" si="80"/>
        <v>0</v>
      </c>
    </row>
    <row r="1388" spans="1:9" x14ac:dyDescent="0.2">
      <c r="A1388" s="22"/>
      <c r="B1388" s="22"/>
      <c r="C1388" s="84">
        <v>8</v>
      </c>
      <c r="D1388" s="85"/>
      <c r="E1388" s="15" t="s">
        <v>74</v>
      </c>
      <c r="F1388" s="24">
        <v>8</v>
      </c>
      <c r="G1388" s="23"/>
      <c r="H1388" s="86"/>
      <c r="I1388" s="75"/>
    </row>
    <row r="1389" spans="1:9" x14ac:dyDescent="0.2">
      <c r="A1389" s="34"/>
      <c r="B1389" s="34"/>
      <c r="C1389" s="82"/>
      <c r="D1389" s="83"/>
      <c r="E1389" s="34"/>
      <c r="F1389" s="25" t="s">
        <v>15</v>
      </c>
      <c r="G1389" s="26">
        <v>8</v>
      </c>
      <c r="H1389" s="86"/>
      <c r="I1389" s="75"/>
    </row>
    <row r="1390" spans="1:9" ht="21" x14ac:dyDescent="0.2">
      <c r="A1390" s="30" t="s">
        <v>1198</v>
      </c>
      <c r="B1390" s="21" t="s">
        <v>531</v>
      </c>
      <c r="C1390" s="55" t="s">
        <v>532</v>
      </c>
      <c r="D1390" s="56"/>
      <c r="E1390" s="31" t="s">
        <v>533</v>
      </c>
      <c r="F1390" s="27"/>
      <c r="G1390" s="28"/>
      <c r="H1390" s="86"/>
      <c r="I1390" s="75">
        <f t="shared" si="80"/>
        <v>0</v>
      </c>
    </row>
    <row r="1391" spans="1:9" x14ac:dyDescent="0.2">
      <c r="A1391" s="22"/>
      <c r="B1391" s="22"/>
      <c r="C1391" s="84">
        <v>1</v>
      </c>
      <c r="D1391" s="85"/>
      <c r="E1391" s="31" t="s">
        <v>533</v>
      </c>
      <c r="F1391" s="24">
        <v>1</v>
      </c>
      <c r="G1391" s="23"/>
      <c r="H1391" s="86"/>
      <c r="I1391" s="75"/>
    </row>
    <row r="1392" spans="1:9" x14ac:dyDescent="0.2">
      <c r="A1392" s="34"/>
      <c r="B1392" s="34"/>
      <c r="C1392" s="82"/>
      <c r="D1392" s="83"/>
      <c r="E1392" s="34"/>
      <c r="F1392" s="25" t="s">
        <v>15</v>
      </c>
      <c r="G1392" s="26">
        <v>1</v>
      </c>
      <c r="H1392" s="86"/>
      <c r="I1392" s="75"/>
    </row>
    <row r="1393" spans="1:9" ht="31.5" x14ac:dyDescent="0.2">
      <c r="A1393" s="30" t="s">
        <v>1199</v>
      </c>
      <c r="B1393" s="21" t="s">
        <v>535</v>
      </c>
      <c r="C1393" s="76" t="s">
        <v>1200</v>
      </c>
      <c r="D1393" s="77"/>
      <c r="E1393" s="21" t="s">
        <v>1201</v>
      </c>
      <c r="F1393" s="27"/>
      <c r="G1393" s="28"/>
      <c r="H1393" s="86"/>
      <c r="I1393" s="75">
        <f t="shared" ref="I1393" si="81">ROUND(G1395*H1393,2)</f>
        <v>0</v>
      </c>
    </row>
    <row r="1394" spans="1:9" ht="21" x14ac:dyDescent="0.2">
      <c r="A1394" s="22"/>
      <c r="B1394" s="22"/>
      <c r="C1394" s="84">
        <v>13</v>
      </c>
      <c r="D1394" s="85"/>
      <c r="E1394" s="21" t="s">
        <v>1201</v>
      </c>
      <c r="F1394" s="24">
        <v>13</v>
      </c>
      <c r="G1394" s="23"/>
      <c r="H1394" s="86"/>
      <c r="I1394" s="75"/>
    </row>
    <row r="1395" spans="1:9" x14ac:dyDescent="0.2">
      <c r="A1395" s="34"/>
      <c r="B1395" s="34"/>
      <c r="C1395" s="82"/>
      <c r="D1395" s="83"/>
      <c r="E1395" s="34"/>
      <c r="F1395" s="25" t="s">
        <v>15</v>
      </c>
      <c r="G1395" s="26">
        <v>13</v>
      </c>
      <c r="H1395" s="86"/>
      <c r="I1395" s="75"/>
    </row>
    <row r="1396" spans="1:9" ht="21" x14ac:dyDescent="0.2">
      <c r="A1396" s="30" t="s">
        <v>1202</v>
      </c>
      <c r="B1396" s="21" t="s">
        <v>538</v>
      </c>
      <c r="C1396" s="55" t="s">
        <v>539</v>
      </c>
      <c r="D1396" s="56"/>
      <c r="E1396" s="31" t="s">
        <v>533</v>
      </c>
      <c r="F1396" s="27"/>
      <c r="G1396" s="28"/>
      <c r="H1396" s="86"/>
      <c r="I1396" s="75">
        <f t="shared" ref="I1396:I1403" si="82">ROUND(G1398*H1396,2)</f>
        <v>0</v>
      </c>
    </row>
    <row r="1397" spans="1:9" x14ac:dyDescent="0.2">
      <c r="A1397" s="22"/>
      <c r="B1397" s="22"/>
      <c r="C1397" s="84">
        <v>1</v>
      </c>
      <c r="D1397" s="85"/>
      <c r="E1397" s="31" t="s">
        <v>533</v>
      </c>
      <c r="F1397" s="24">
        <v>1</v>
      </c>
      <c r="G1397" s="23"/>
      <c r="H1397" s="86"/>
      <c r="I1397" s="75"/>
    </row>
    <row r="1398" spans="1:9" x14ac:dyDescent="0.2">
      <c r="A1398" s="34"/>
      <c r="B1398" s="34"/>
      <c r="C1398" s="82"/>
      <c r="D1398" s="83"/>
      <c r="E1398" s="34"/>
      <c r="F1398" s="25" t="s">
        <v>15</v>
      </c>
      <c r="G1398" s="26">
        <v>1</v>
      </c>
      <c r="H1398" s="86"/>
      <c r="I1398" s="75"/>
    </row>
    <row r="1399" spans="1:9" ht="21" x14ac:dyDescent="0.2">
      <c r="A1399" s="30" t="s">
        <v>1203</v>
      </c>
      <c r="B1399" s="21" t="s">
        <v>541</v>
      </c>
      <c r="C1399" s="55" t="s">
        <v>542</v>
      </c>
      <c r="D1399" s="56"/>
      <c r="E1399" s="31" t="s">
        <v>533</v>
      </c>
      <c r="F1399" s="27"/>
      <c r="G1399" s="28"/>
      <c r="H1399" s="86"/>
      <c r="I1399" s="75">
        <f t="shared" si="82"/>
        <v>0</v>
      </c>
    </row>
    <row r="1400" spans="1:9" x14ac:dyDescent="0.2">
      <c r="A1400" s="22"/>
      <c r="B1400" s="22"/>
      <c r="C1400" s="84">
        <v>9</v>
      </c>
      <c r="D1400" s="85"/>
      <c r="E1400" s="31" t="s">
        <v>533</v>
      </c>
      <c r="F1400" s="24">
        <v>9</v>
      </c>
      <c r="G1400" s="23"/>
      <c r="H1400" s="86"/>
      <c r="I1400" s="75"/>
    </row>
    <row r="1401" spans="1:9" x14ac:dyDescent="0.2">
      <c r="A1401" s="34"/>
      <c r="B1401" s="34"/>
      <c r="C1401" s="82"/>
      <c r="D1401" s="83"/>
      <c r="E1401" s="34"/>
      <c r="F1401" s="25" t="s">
        <v>15</v>
      </c>
      <c r="G1401" s="26">
        <v>9</v>
      </c>
      <c r="H1401" s="86"/>
      <c r="I1401" s="75"/>
    </row>
    <row r="1402" spans="1:9" x14ac:dyDescent="0.2">
      <c r="A1402" s="18" t="s">
        <v>1204</v>
      </c>
      <c r="B1402" s="22"/>
      <c r="C1402" s="52" t="s">
        <v>544</v>
      </c>
      <c r="D1402" s="53"/>
      <c r="E1402" s="53"/>
      <c r="F1402" s="53"/>
      <c r="G1402" s="53"/>
      <c r="H1402" s="13"/>
      <c r="I1402" s="11">
        <f>SUM(I1403:I1426)</f>
        <v>0</v>
      </c>
    </row>
    <row r="1403" spans="1:9" ht="21" x14ac:dyDescent="0.2">
      <c r="A1403" s="30" t="s">
        <v>1205</v>
      </c>
      <c r="B1403" s="21" t="s">
        <v>549</v>
      </c>
      <c r="C1403" s="55" t="s">
        <v>938</v>
      </c>
      <c r="D1403" s="56"/>
      <c r="E1403" s="15" t="s">
        <v>268</v>
      </c>
      <c r="F1403" s="27"/>
      <c r="G1403" s="28"/>
      <c r="H1403" s="86"/>
      <c r="I1403" s="75">
        <f t="shared" si="82"/>
        <v>0</v>
      </c>
    </row>
    <row r="1404" spans="1:9" x14ac:dyDescent="0.2">
      <c r="A1404" s="22"/>
      <c r="B1404" s="22"/>
      <c r="C1404" s="55" t="s">
        <v>1206</v>
      </c>
      <c r="D1404" s="56"/>
      <c r="E1404" s="15" t="s">
        <v>268</v>
      </c>
      <c r="F1404" s="24">
        <v>18</v>
      </c>
      <c r="G1404" s="23"/>
      <c r="H1404" s="86"/>
      <c r="I1404" s="75"/>
    </row>
    <row r="1405" spans="1:9" x14ac:dyDescent="0.2">
      <c r="A1405" s="34"/>
      <c r="B1405" s="34"/>
      <c r="C1405" s="82"/>
      <c r="D1405" s="83"/>
      <c r="E1405" s="34"/>
      <c r="F1405" s="25" t="s">
        <v>15</v>
      </c>
      <c r="G1405" s="26">
        <v>18</v>
      </c>
      <c r="H1405" s="86"/>
      <c r="I1405" s="75"/>
    </row>
    <row r="1406" spans="1:9" ht="21" x14ac:dyDescent="0.2">
      <c r="A1406" s="30" t="s">
        <v>1207</v>
      </c>
      <c r="B1406" s="21" t="s">
        <v>549</v>
      </c>
      <c r="C1406" s="55" t="s">
        <v>1208</v>
      </c>
      <c r="D1406" s="56"/>
      <c r="E1406" s="15" t="s">
        <v>268</v>
      </c>
      <c r="F1406" s="27"/>
      <c r="G1406" s="28"/>
      <c r="H1406" s="86"/>
      <c r="I1406" s="75">
        <f t="shared" ref="I1406:I1428" si="83">ROUND(G1408*H1406,2)</f>
        <v>0</v>
      </c>
    </row>
    <row r="1407" spans="1:9" x14ac:dyDescent="0.2">
      <c r="A1407" s="22"/>
      <c r="B1407" s="22"/>
      <c r="C1407" s="84">
        <v>6</v>
      </c>
      <c r="D1407" s="85"/>
      <c r="E1407" s="15" t="s">
        <v>268</v>
      </c>
      <c r="F1407" s="24">
        <v>6</v>
      </c>
      <c r="G1407" s="23"/>
      <c r="H1407" s="86"/>
      <c r="I1407" s="75"/>
    </row>
    <row r="1408" spans="1:9" x14ac:dyDescent="0.2">
      <c r="A1408" s="34"/>
      <c r="B1408" s="34"/>
      <c r="C1408" s="82"/>
      <c r="D1408" s="83"/>
      <c r="E1408" s="34"/>
      <c r="F1408" s="25" t="s">
        <v>15</v>
      </c>
      <c r="G1408" s="26">
        <v>6</v>
      </c>
      <c r="H1408" s="86"/>
      <c r="I1408" s="75"/>
    </row>
    <row r="1409" spans="1:9" ht="21" x14ac:dyDescent="0.2">
      <c r="A1409" s="30" t="s">
        <v>1209</v>
      </c>
      <c r="B1409" s="21" t="s">
        <v>549</v>
      </c>
      <c r="C1409" s="55" t="s">
        <v>1210</v>
      </c>
      <c r="D1409" s="56"/>
      <c r="E1409" s="15" t="s">
        <v>268</v>
      </c>
      <c r="F1409" s="27"/>
      <c r="G1409" s="28"/>
      <c r="H1409" s="86"/>
      <c r="I1409" s="75">
        <f t="shared" si="83"/>
        <v>0</v>
      </c>
    </row>
    <row r="1410" spans="1:9" x14ac:dyDescent="0.2">
      <c r="A1410" s="22"/>
      <c r="B1410" s="22"/>
      <c r="C1410" s="84">
        <v>4</v>
      </c>
      <c r="D1410" s="85"/>
      <c r="E1410" s="15" t="s">
        <v>268</v>
      </c>
      <c r="F1410" s="24">
        <v>4</v>
      </c>
      <c r="G1410" s="23"/>
      <c r="H1410" s="86"/>
      <c r="I1410" s="75"/>
    </row>
    <row r="1411" spans="1:9" x14ac:dyDescent="0.2">
      <c r="A1411" s="34"/>
      <c r="B1411" s="34"/>
      <c r="C1411" s="82"/>
      <c r="D1411" s="83"/>
      <c r="E1411" s="34"/>
      <c r="F1411" s="25" t="s">
        <v>15</v>
      </c>
      <c r="G1411" s="26">
        <v>4</v>
      </c>
      <c r="H1411" s="86"/>
      <c r="I1411" s="75"/>
    </row>
    <row r="1412" spans="1:9" ht="21" x14ac:dyDescent="0.2">
      <c r="A1412" s="30" t="s">
        <v>1211</v>
      </c>
      <c r="B1412" s="21" t="s">
        <v>549</v>
      </c>
      <c r="C1412" s="55" t="s">
        <v>1212</v>
      </c>
      <c r="D1412" s="56"/>
      <c r="E1412" s="15" t="s">
        <v>268</v>
      </c>
      <c r="F1412" s="27"/>
      <c r="G1412" s="28"/>
      <c r="H1412" s="86"/>
      <c r="I1412" s="75">
        <f t="shared" si="83"/>
        <v>0</v>
      </c>
    </row>
    <row r="1413" spans="1:9" x14ac:dyDescent="0.2">
      <c r="A1413" s="22"/>
      <c r="B1413" s="22"/>
      <c r="C1413" s="84">
        <v>6</v>
      </c>
      <c r="D1413" s="85"/>
      <c r="E1413" s="15" t="s">
        <v>268</v>
      </c>
      <c r="F1413" s="24">
        <v>6</v>
      </c>
      <c r="G1413" s="23"/>
      <c r="H1413" s="86"/>
      <c r="I1413" s="75"/>
    </row>
    <row r="1414" spans="1:9" x14ac:dyDescent="0.2">
      <c r="A1414" s="34"/>
      <c r="B1414" s="34"/>
      <c r="C1414" s="82"/>
      <c r="D1414" s="83"/>
      <c r="E1414" s="34"/>
      <c r="F1414" s="25" t="s">
        <v>15</v>
      </c>
      <c r="G1414" s="26">
        <v>6</v>
      </c>
      <c r="H1414" s="86"/>
      <c r="I1414" s="75"/>
    </row>
    <row r="1415" spans="1:9" ht="21" x14ac:dyDescent="0.2">
      <c r="A1415" s="30" t="s">
        <v>1213</v>
      </c>
      <c r="B1415" s="21" t="s">
        <v>549</v>
      </c>
      <c r="C1415" s="55" t="s">
        <v>1214</v>
      </c>
      <c r="D1415" s="56"/>
      <c r="E1415" s="15" t="s">
        <v>268</v>
      </c>
      <c r="F1415" s="27"/>
      <c r="G1415" s="28"/>
      <c r="H1415" s="86"/>
      <c r="I1415" s="75">
        <f t="shared" si="83"/>
        <v>0</v>
      </c>
    </row>
    <row r="1416" spans="1:9" x14ac:dyDescent="0.2">
      <c r="A1416" s="22"/>
      <c r="B1416" s="22"/>
      <c r="C1416" s="55" t="s">
        <v>1101</v>
      </c>
      <c r="D1416" s="56"/>
      <c r="E1416" s="15" t="s">
        <v>268</v>
      </c>
      <c r="F1416" s="24">
        <v>6</v>
      </c>
      <c r="G1416" s="23"/>
      <c r="H1416" s="86"/>
      <c r="I1416" s="75"/>
    </row>
    <row r="1417" spans="1:9" x14ac:dyDescent="0.2">
      <c r="A1417" s="34"/>
      <c r="B1417" s="34"/>
      <c r="C1417" s="82"/>
      <c r="D1417" s="83"/>
      <c r="E1417" s="34"/>
      <c r="F1417" s="25" t="s">
        <v>15</v>
      </c>
      <c r="G1417" s="26">
        <v>6</v>
      </c>
      <c r="H1417" s="86"/>
      <c r="I1417" s="75"/>
    </row>
    <row r="1418" spans="1:9" ht="31.5" x14ac:dyDescent="0.2">
      <c r="A1418" s="30" t="s">
        <v>1215</v>
      </c>
      <c r="B1418" s="21" t="s">
        <v>563</v>
      </c>
      <c r="C1418" s="76" t="s">
        <v>1216</v>
      </c>
      <c r="D1418" s="77"/>
      <c r="E1418" s="15" t="s">
        <v>268</v>
      </c>
      <c r="F1418" s="27"/>
      <c r="G1418" s="28"/>
      <c r="H1418" s="86"/>
      <c r="I1418" s="75">
        <f t="shared" si="83"/>
        <v>0</v>
      </c>
    </row>
    <row r="1419" spans="1:9" x14ac:dyDescent="0.2">
      <c r="A1419" s="22"/>
      <c r="B1419" s="22"/>
      <c r="C1419" s="84">
        <v>1</v>
      </c>
      <c r="D1419" s="85"/>
      <c r="E1419" s="15" t="s">
        <v>268</v>
      </c>
      <c r="F1419" s="24">
        <v>1</v>
      </c>
      <c r="G1419" s="23"/>
      <c r="H1419" s="86"/>
      <c r="I1419" s="75"/>
    </row>
    <row r="1420" spans="1:9" x14ac:dyDescent="0.2">
      <c r="A1420" s="34"/>
      <c r="B1420" s="34"/>
      <c r="C1420" s="82"/>
      <c r="D1420" s="83"/>
      <c r="E1420" s="34"/>
      <c r="F1420" s="25" t="s">
        <v>15</v>
      </c>
      <c r="G1420" s="26">
        <v>1</v>
      </c>
      <c r="H1420" s="86"/>
      <c r="I1420" s="75"/>
    </row>
    <row r="1421" spans="1:9" ht="21" x14ac:dyDescent="0.2">
      <c r="A1421" s="30" t="s">
        <v>1217</v>
      </c>
      <c r="B1421" s="21" t="s">
        <v>563</v>
      </c>
      <c r="C1421" s="55" t="s">
        <v>570</v>
      </c>
      <c r="D1421" s="56"/>
      <c r="E1421" s="15" t="s">
        <v>268</v>
      </c>
      <c r="F1421" s="27"/>
      <c r="G1421" s="28"/>
      <c r="H1421" s="86"/>
      <c r="I1421" s="75">
        <f t="shared" si="83"/>
        <v>0</v>
      </c>
    </row>
    <row r="1422" spans="1:9" x14ac:dyDescent="0.2">
      <c r="A1422" s="22"/>
      <c r="B1422" s="22"/>
      <c r="C1422" s="84">
        <v>1</v>
      </c>
      <c r="D1422" s="85"/>
      <c r="E1422" s="15" t="s">
        <v>268</v>
      </c>
      <c r="F1422" s="24">
        <v>1</v>
      </c>
      <c r="G1422" s="23"/>
      <c r="H1422" s="86"/>
      <c r="I1422" s="75"/>
    </row>
    <row r="1423" spans="1:9" x14ac:dyDescent="0.2">
      <c r="A1423" s="34"/>
      <c r="B1423" s="34"/>
      <c r="C1423" s="82"/>
      <c r="D1423" s="83"/>
      <c r="E1423" s="34"/>
      <c r="F1423" s="25" t="s">
        <v>15</v>
      </c>
      <c r="G1423" s="26">
        <v>1</v>
      </c>
      <c r="H1423" s="86"/>
      <c r="I1423" s="75"/>
    </row>
    <row r="1424" spans="1:9" ht="21" x14ac:dyDescent="0.2">
      <c r="A1424" s="30" t="s">
        <v>1218</v>
      </c>
      <c r="B1424" s="21" t="s">
        <v>578</v>
      </c>
      <c r="C1424" s="55" t="s">
        <v>579</v>
      </c>
      <c r="D1424" s="56"/>
      <c r="E1424" s="15" t="s">
        <v>580</v>
      </c>
      <c r="F1424" s="27"/>
      <c r="G1424" s="28"/>
      <c r="H1424" s="88"/>
      <c r="I1424" s="75">
        <f t="shared" si="83"/>
        <v>0</v>
      </c>
    </row>
    <row r="1425" spans="1:9" x14ac:dyDescent="0.2">
      <c r="A1425" s="22"/>
      <c r="B1425" s="22"/>
      <c r="C1425" s="55" t="s">
        <v>1219</v>
      </c>
      <c r="D1425" s="56"/>
      <c r="E1425" s="15" t="s">
        <v>580</v>
      </c>
      <c r="F1425" s="24">
        <v>5</v>
      </c>
      <c r="G1425" s="23"/>
      <c r="H1425" s="88"/>
      <c r="I1425" s="75"/>
    </row>
    <row r="1426" spans="1:9" x14ac:dyDescent="0.2">
      <c r="A1426" s="34"/>
      <c r="B1426" s="34"/>
      <c r="C1426" s="82"/>
      <c r="D1426" s="83"/>
      <c r="E1426" s="34"/>
      <c r="F1426" s="25" t="s">
        <v>15</v>
      </c>
      <c r="G1426" s="26">
        <v>5</v>
      </c>
      <c r="H1426" s="88"/>
      <c r="I1426" s="75"/>
    </row>
    <row r="1427" spans="1:9" x14ac:dyDescent="0.2">
      <c r="A1427" s="18" t="s">
        <v>1220</v>
      </c>
      <c r="B1427" s="22"/>
      <c r="C1427" s="52" t="s">
        <v>582</v>
      </c>
      <c r="D1427" s="53"/>
      <c r="E1427" s="53"/>
      <c r="F1427" s="53"/>
      <c r="G1427" s="53"/>
      <c r="H1427" s="32"/>
      <c r="I1427" s="10">
        <f>SUM(I1428:I1457)</f>
        <v>0</v>
      </c>
    </row>
    <row r="1428" spans="1:9" ht="21" x14ac:dyDescent="0.2">
      <c r="A1428" s="30" t="s">
        <v>1221</v>
      </c>
      <c r="B1428" s="21" t="s">
        <v>584</v>
      </c>
      <c r="C1428" s="55" t="s">
        <v>585</v>
      </c>
      <c r="D1428" s="56"/>
      <c r="E1428" s="15" t="s">
        <v>74</v>
      </c>
      <c r="F1428" s="27"/>
      <c r="G1428" s="28"/>
      <c r="H1428" s="86"/>
      <c r="I1428" s="75">
        <f t="shared" si="83"/>
        <v>0</v>
      </c>
    </row>
    <row r="1429" spans="1:9" x14ac:dyDescent="0.2">
      <c r="A1429" s="22"/>
      <c r="B1429" s="22"/>
      <c r="C1429" s="55" t="s">
        <v>1222</v>
      </c>
      <c r="D1429" s="56"/>
      <c r="E1429" s="15" t="s">
        <v>74</v>
      </c>
      <c r="F1429" s="24">
        <v>33</v>
      </c>
      <c r="G1429" s="23"/>
      <c r="H1429" s="86"/>
      <c r="I1429" s="75"/>
    </row>
    <row r="1430" spans="1:9" x14ac:dyDescent="0.2">
      <c r="A1430" s="34"/>
      <c r="B1430" s="34"/>
      <c r="C1430" s="82"/>
      <c r="D1430" s="83"/>
      <c r="E1430" s="34"/>
      <c r="F1430" s="25" t="s">
        <v>15</v>
      </c>
      <c r="G1430" s="26">
        <v>33</v>
      </c>
      <c r="H1430" s="86"/>
      <c r="I1430" s="75"/>
    </row>
    <row r="1431" spans="1:9" ht="21" x14ac:dyDescent="0.2">
      <c r="A1431" s="30" t="s">
        <v>1223</v>
      </c>
      <c r="B1431" s="21" t="s">
        <v>588</v>
      </c>
      <c r="C1431" s="55" t="s">
        <v>589</v>
      </c>
      <c r="D1431" s="56"/>
      <c r="E1431" s="15" t="s">
        <v>74</v>
      </c>
      <c r="F1431" s="27"/>
      <c r="G1431" s="28"/>
      <c r="H1431" s="86"/>
      <c r="I1431" s="75">
        <f t="shared" ref="I1431:I1449" si="84">ROUND(G1433*H1431,2)</f>
        <v>0</v>
      </c>
    </row>
    <row r="1432" spans="1:9" x14ac:dyDescent="0.2">
      <c r="A1432" s="22"/>
      <c r="B1432" s="22"/>
      <c r="C1432" s="55" t="s">
        <v>1222</v>
      </c>
      <c r="D1432" s="56"/>
      <c r="E1432" s="15" t="s">
        <v>74</v>
      </c>
      <c r="F1432" s="24">
        <v>33</v>
      </c>
      <c r="G1432" s="23"/>
      <c r="H1432" s="86"/>
      <c r="I1432" s="75"/>
    </row>
    <row r="1433" spans="1:9" x14ac:dyDescent="0.2">
      <c r="A1433" s="34"/>
      <c r="B1433" s="34"/>
      <c r="C1433" s="82"/>
      <c r="D1433" s="83"/>
      <c r="E1433" s="34"/>
      <c r="F1433" s="25" t="s">
        <v>15</v>
      </c>
      <c r="G1433" s="26">
        <v>33</v>
      </c>
      <c r="H1433" s="86"/>
      <c r="I1433" s="75"/>
    </row>
    <row r="1434" spans="1:9" ht="21" x14ac:dyDescent="0.2">
      <c r="A1434" s="30" t="s">
        <v>1224</v>
      </c>
      <c r="B1434" s="21" t="s">
        <v>601</v>
      </c>
      <c r="C1434" s="55" t="s">
        <v>1225</v>
      </c>
      <c r="D1434" s="56"/>
      <c r="E1434" s="15" t="s">
        <v>74</v>
      </c>
      <c r="F1434" s="27"/>
      <c r="G1434" s="28"/>
      <c r="H1434" s="86"/>
      <c r="I1434" s="75">
        <f t="shared" si="84"/>
        <v>0</v>
      </c>
    </row>
    <row r="1435" spans="1:9" x14ac:dyDescent="0.2">
      <c r="A1435" s="22"/>
      <c r="B1435" s="22"/>
      <c r="C1435" s="55" t="s">
        <v>1226</v>
      </c>
      <c r="D1435" s="56"/>
      <c r="E1435" s="15" t="s">
        <v>74</v>
      </c>
      <c r="F1435" s="24">
        <v>8</v>
      </c>
      <c r="G1435" s="23"/>
      <c r="H1435" s="86"/>
      <c r="I1435" s="75"/>
    </row>
    <row r="1436" spans="1:9" x14ac:dyDescent="0.2">
      <c r="A1436" s="34"/>
      <c r="B1436" s="34"/>
      <c r="C1436" s="82"/>
      <c r="D1436" s="83"/>
      <c r="E1436" s="34"/>
      <c r="F1436" s="25" t="s">
        <v>15</v>
      </c>
      <c r="G1436" s="26">
        <v>8</v>
      </c>
      <c r="H1436" s="86"/>
      <c r="I1436" s="75"/>
    </row>
    <row r="1437" spans="1:9" ht="31.5" x14ac:dyDescent="0.2">
      <c r="A1437" s="30" t="s">
        <v>1227</v>
      </c>
      <c r="B1437" s="21" t="s">
        <v>604</v>
      </c>
      <c r="C1437" s="76" t="s">
        <v>1228</v>
      </c>
      <c r="D1437" s="77"/>
      <c r="E1437" s="15" t="s">
        <v>74</v>
      </c>
      <c r="F1437" s="27"/>
      <c r="G1437" s="28"/>
      <c r="H1437" s="86"/>
      <c r="I1437" s="75">
        <f t="shared" si="84"/>
        <v>0</v>
      </c>
    </row>
    <row r="1438" spans="1:9" x14ac:dyDescent="0.2">
      <c r="A1438" s="22"/>
      <c r="B1438" s="22"/>
      <c r="C1438" s="55" t="s">
        <v>1229</v>
      </c>
      <c r="D1438" s="56"/>
      <c r="E1438" s="15" t="s">
        <v>74</v>
      </c>
      <c r="F1438" s="24">
        <v>25</v>
      </c>
      <c r="G1438" s="23"/>
      <c r="H1438" s="86"/>
      <c r="I1438" s="75"/>
    </row>
    <row r="1439" spans="1:9" x14ac:dyDescent="0.2">
      <c r="A1439" s="34"/>
      <c r="B1439" s="34"/>
      <c r="C1439" s="82"/>
      <c r="D1439" s="83"/>
      <c r="E1439" s="34"/>
      <c r="F1439" s="25" t="s">
        <v>15</v>
      </c>
      <c r="G1439" s="26">
        <v>25</v>
      </c>
      <c r="H1439" s="86"/>
      <c r="I1439" s="75"/>
    </row>
    <row r="1440" spans="1:9" ht="21" x14ac:dyDescent="0.2">
      <c r="A1440" s="30" t="s">
        <v>1230</v>
      </c>
      <c r="B1440" s="21" t="s">
        <v>1231</v>
      </c>
      <c r="C1440" s="55" t="s">
        <v>1232</v>
      </c>
      <c r="D1440" s="56"/>
      <c r="E1440" s="15" t="s">
        <v>74</v>
      </c>
      <c r="F1440" s="27"/>
      <c r="G1440" s="28"/>
      <c r="H1440" s="86"/>
      <c r="I1440" s="75">
        <f t="shared" si="84"/>
        <v>0</v>
      </c>
    </row>
    <row r="1441" spans="1:9" x14ac:dyDescent="0.2">
      <c r="A1441" s="22"/>
      <c r="B1441" s="22"/>
      <c r="C1441" s="55" t="s">
        <v>1064</v>
      </c>
      <c r="D1441" s="56"/>
      <c r="E1441" s="15" t="s">
        <v>74</v>
      </c>
      <c r="F1441" s="24">
        <v>11</v>
      </c>
      <c r="G1441" s="23"/>
      <c r="H1441" s="86"/>
      <c r="I1441" s="75"/>
    </row>
    <row r="1442" spans="1:9" x14ac:dyDescent="0.2">
      <c r="A1442" s="34"/>
      <c r="B1442" s="34"/>
      <c r="C1442" s="82"/>
      <c r="D1442" s="83"/>
      <c r="E1442" s="34"/>
      <c r="F1442" s="25" t="s">
        <v>15</v>
      </c>
      <c r="G1442" s="26">
        <v>11</v>
      </c>
      <c r="H1442" s="86"/>
      <c r="I1442" s="75"/>
    </row>
    <row r="1443" spans="1:9" ht="21" x14ac:dyDescent="0.2">
      <c r="A1443" s="30" t="s">
        <v>1233</v>
      </c>
      <c r="B1443" s="21" t="s">
        <v>1234</v>
      </c>
      <c r="C1443" s="55" t="s">
        <v>1235</v>
      </c>
      <c r="D1443" s="56"/>
      <c r="E1443" s="15" t="s">
        <v>74</v>
      </c>
      <c r="F1443" s="27"/>
      <c r="G1443" s="28"/>
      <c r="H1443" s="86"/>
      <c r="I1443" s="75">
        <f t="shared" si="84"/>
        <v>0</v>
      </c>
    </row>
    <row r="1444" spans="1:9" x14ac:dyDescent="0.2">
      <c r="A1444" s="22"/>
      <c r="B1444" s="22"/>
      <c r="C1444" s="84">
        <v>4</v>
      </c>
      <c r="D1444" s="85"/>
      <c r="E1444" s="15" t="s">
        <v>74</v>
      </c>
      <c r="F1444" s="24">
        <v>4</v>
      </c>
      <c r="G1444" s="23"/>
      <c r="H1444" s="86"/>
      <c r="I1444" s="75"/>
    </row>
    <row r="1445" spans="1:9" x14ac:dyDescent="0.2">
      <c r="A1445" s="34"/>
      <c r="B1445" s="34"/>
      <c r="C1445" s="82"/>
      <c r="D1445" s="83"/>
      <c r="E1445" s="34"/>
      <c r="F1445" s="25" t="s">
        <v>15</v>
      </c>
      <c r="G1445" s="26">
        <v>4</v>
      </c>
      <c r="H1445" s="86"/>
      <c r="I1445" s="75"/>
    </row>
    <row r="1446" spans="1:9" ht="21" x14ac:dyDescent="0.2">
      <c r="A1446" s="30" t="s">
        <v>1236</v>
      </c>
      <c r="B1446" s="21" t="s">
        <v>1231</v>
      </c>
      <c r="C1446" s="55" t="s">
        <v>1232</v>
      </c>
      <c r="D1446" s="56"/>
      <c r="E1446" s="15" t="s">
        <v>74</v>
      </c>
      <c r="F1446" s="27"/>
      <c r="G1446" s="28"/>
      <c r="H1446" s="86"/>
      <c r="I1446" s="75">
        <f t="shared" si="84"/>
        <v>0</v>
      </c>
    </row>
    <row r="1447" spans="1:9" x14ac:dyDescent="0.2">
      <c r="A1447" s="34"/>
      <c r="B1447" s="34"/>
      <c r="C1447" s="55" t="s">
        <v>1064</v>
      </c>
      <c r="D1447" s="56"/>
      <c r="E1447" s="15" t="s">
        <v>74</v>
      </c>
      <c r="F1447" s="24">
        <v>11</v>
      </c>
      <c r="G1447" s="37"/>
      <c r="H1447" s="86"/>
      <c r="I1447" s="75"/>
    </row>
    <row r="1448" spans="1:9" x14ac:dyDescent="0.2">
      <c r="A1448" s="34"/>
      <c r="B1448" s="34"/>
      <c r="C1448" s="82"/>
      <c r="D1448" s="83"/>
      <c r="E1448" s="34"/>
      <c r="F1448" s="25" t="s">
        <v>15</v>
      </c>
      <c r="G1448" s="26">
        <v>11</v>
      </c>
      <c r="H1448" s="86"/>
      <c r="I1448" s="75"/>
    </row>
    <row r="1449" spans="1:9" ht="21" x14ac:dyDescent="0.2">
      <c r="A1449" s="30" t="s">
        <v>1237</v>
      </c>
      <c r="B1449" s="21" t="s">
        <v>619</v>
      </c>
      <c r="C1449" s="55" t="s">
        <v>620</v>
      </c>
      <c r="D1449" s="56"/>
      <c r="E1449" s="15" t="s">
        <v>74</v>
      </c>
      <c r="F1449" s="27"/>
      <c r="G1449" s="28"/>
      <c r="H1449" s="86"/>
      <c r="I1449" s="75">
        <f t="shared" si="84"/>
        <v>0</v>
      </c>
    </row>
    <row r="1450" spans="1:9" x14ac:dyDescent="0.2">
      <c r="A1450" s="22"/>
      <c r="B1450" s="22"/>
      <c r="C1450" s="84">
        <v>2</v>
      </c>
      <c r="D1450" s="85"/>
      <c r="E1450" s="15" t="s">
        <v>74</v>
      </c>
      <c r="F1450" s="24">
        <v>2</v>
      </c>
      <c r="G1450" s="23"/>
      <c r="H1450" s="86"/>
      <c r="I1450" s="75"/>
    </row>
    <row r="1451" spans="1:9" x14ac:dyDescent="0.2">
      <c r="A1451" s="34"/>
      <c r="B1451" s="34"/>
      <c r="C1451" s="82"/>
      <c r="D1451" s="83"/>
      <c r="E1451" s="34"/>
      <c r="F1451" s="25" t="s">
        <v>15</v>
      </c>
      <c r="G1451" s="26">
        <v>2</v>
      </c>
      <c r="H1451" s="86"/>
      <c r="I1451" s="75"/>
    </row>
    <row r="1452" spans="1:9" ht="21" x14ac:dyDescent="0.2">
      <c r="A1452" s="30" t="s">
        <v>1238</v>
      </c>
      <c r="B1452" s="21" t="s">
        <v>619</v>
      </c>
      <c r="C1452" s="55" t="s">
        <v>622</v>
      </c>
      <c r="D1452" s="56"/>
      <c r="E1452" s="15" t="s">
        <v>74</v>
      </c>
      <c r="F1452" s="27"/>
      <c r="G1452" s="28"/>
      <c r="H1452" s="86"/>
      <c r="I1452" s="75">
        <f t="shared" ref="I1452" si="85">ROUND(G1454*H1452,2)</f>
        <v>0</v>
      </c>
    </row>
    <row r="1453" spans="1:9" x14ac:dyDescent="0.2">
      <c r="A1453" s="22"/>
      <c r="B1453" s="22"/>
      <c r="C1453" s="84">
        <v>1</v>
      </c>
      <c r="D1453" s="85"/>
      <c r="E1453" s="15" t="s">
        <v>74</v>
      </c>
      <c r="F1453" s="24">
        <v>1</v>
      </c>
      <c r="G1453" s="23"/>
      <c r="H1453" s="86"/>
      <c r="I1453" s="75"/>
    </row>
    <row r="1454" spans="1:9" x14ac:dyDescent="0.2">
      <c r="A1454" s="34"/>
      <c r="B1454" s="34"/>
      <c r="C1454" s="82"/>
      <c r="D1454" s="83"/>
      <c r="E1454" s="34"/>
      <c r="F1454" s="25" t="s">
        <v>15</v>
      </c>
      <c r="G1454" s="26">
        <v>1</v>
      </c>
      <c r="H1454" s="86"/>
      <c r="I1454" s="75"/>
    </row>
    <row r="1455" spans="1:9" ht="31.5" x14ac:dyDescent="0.2">
      <c r="A1455" s="30" t="s">
        <v>1239</v>
      </c>
      <c r="B1455" s="21" t="s">
        <v>385</v>
      </c>
      <c r="C1455" s="55" t="s">
        <v>624</v>
      </c>
      <c r="D1455" s="56"/>
      <c r="E1455" s="15" t="s">
        <v>74</v>
      </c>
      <c r="F1455" s="27"/>
      <c r="G1455" s="28"/>
      <c r="H1455" s="86"/>
      <c r="I1455" s="75">
        <f t="shared" ref="I1455:I1459" si="86">ROUND(G1457*H1455,2)</f>
        <v>0</v>
      </c>
    </row>
    <row r="1456" spans="1:9" x14ac:dyDescent="0.2">
      <c r="A1456" s="22"/>
      <c r="B1456" s="22"/>
      <c r="C1456" s="84">
        <v>2</v>
      </c>
      <c r="D1456" s="85"/>
      <c r="E1456" s="15" t="s">
        <v>74</v>
      </c>
      <c r="F1456" s="24">
        <v>2</v>
      </c>
      <c r="G1456" s="23"/>
      <c r="H1456" s="86"/>
      <c r="I1456" s="75"/>
    </row>
    <row r="1457" spans="1:9" x14ac:dyDescent="0.2">
      <c r="A1457" s="34"/>
      <c r="B1457" s="34"/>
      <c r="C1457" s="82"/>
      <c r="D1457" s="83"/>
      <c r="E1457" s="34"/>
      <c r="F1457" s="25" t="s">
        <v>15</v>
      </c>
      <c r="G1457" s="26">
        <v>2</v>
      </c>
      <c r="H1457" s="86"/>
      <c r="I1457" s="75"/>
    </row>
    <row r="1458" spans="1:9" x14ac:dyDescent="0.2">
      <c r="A1458" s="18" t="s">
        <v>1240</v>
      </c>
      <c r="B1458" s="22"/>
      <c r="C1458" s="52" t="s">
        <v>626</v>
      </c>
      <c r="D1458" s="53"/>
      <c r="E1458" s="53"/>
      <c r="F1458" s="53"/>
      <c r="G1458" s="53"/>
      <c r="H1458" s="32"/>
      <c r="I1458" s="10">
        <f>SUM(I1459:I1497)</f>
        <v>0</v>
      </c>
    </row>
    <row r="1459" spans="1:9" ht="21" x14ac:dyDescent="0.2">
      <c r="A1459" s="30" t="s">
        <v>1241</v>
      </c>
      <c r="B1459" s="21" t="s">
        <v>628</v>
      </c>
      <c r="C1459" s="55" t="s">
        <v>629</v>
      </c>
      <c r="D1459" s="56"/>
      <c r="E1459" s="15" t="s">
        <v>102</v>
      </c>
      <c r="F1459" s="27"/>
      <c r="G1459" s="28"/>
      <c r="H1459" s="86"/>
      <c r="I1459" s="75">
        <f t="shared" si="86"/>
        <v>0</v>
      </c>
    </row>
    <row r="1460" spans="1:9" x14ac:dyDescent="0.2">
      <c r="A1460" s="22"/>
      <c r="B1460" s="22"/>
      <c r="C1460" s="55" t="s">
        <v>1242</v>
      </c>
      <c r="D1460" s="56"/>
      <c r="E1460" s="15" t="s">
        <v>102</v>
      </c>
      <c r="F1460" s="24">
        <v>233</v>
      </c>
      <c r="G1460" s="23"/>
      <c r="H1460" s="86"/>
      <c r="I1460" s="75"/>
    </row>
    <row r="1461" spans="1:9" x14ac:dyDescent="0.2">
      <c r="A1461" s="34"/>
      <c r="B1461" s="34"/>
      <c r="C1461" s="82"/>
      <c r="D1461" s="83"/>
      <c r="E1461" s="34"/>
      <c r="F1461" s="25" t="s">
        <v>15</v>
      </c>
      <c r="G1461" s="26">
        <v>233</v>
      </c>
      <c r="H1461" s="86"/>
      <c r="I1461" s="75"/>
    </row>
    <row r="1462" spans="1:9" ht="21" x14ac:dyDescent="0.2">
      <c r="A1462" s="30" t="s">
        <v>1243</v>
      </c>
      <c r="B1462" s="21" t="s">
        <v>632</v>
      </c>
      <c r="C1462" s="55" t="s">
        <v>633</v>
      </c>
      <c r="D1462" s="56"/>
      <c r="E1462" s="15" t="s">
        <v>102</v>
      </c>
      <c r="F1462" s="27"/>
      <c r="G1462" s="28"/>
      <c r="H1462" s="86"/>
      <c r="I1462" s="75">
        <f t="shared" ref="I1462:I1477" si="87">ROUND(G1464*H1462,2)</f>
        <v>0</v>
      </c>
    </row>
    <row r="1463" spans="1:9" x14ac:dyDescent="0.2">
      <c r="A1463" s="22"/>
      <c r="B1463" s="22"/>
      <c r="C1463" s="55" t="s">
        <v>1244</v>
      </c>
      <c r="D1463" s="56"/>
      <c r="E1463" s="15" t="s">
        <v>102</v>
      </c>
      <c r="F1463" s="24">
        <v>117</v>
      </c>
      <c r="G1463" s="23"/>
      <c r="H1463" s="86"/>
      <c r="I1463" s="75"/>
    </row>
    <row r="1464" spans="1:9" x14ac:dyDescent="0.2">
      <c r="A1464" s="34"/>
      <c r="B1464" s="34"/>
      <c r="C1464" s="82"/>
      <c r="D1464" s="83"/>
      <c r="E1464" s="34"/>
      <c r="F1464" s="25" t="s">
        <v>15</v>
      </c>
      <c r="G1464" s="26">
        <v>117</v>
      </c>
      <c r="H1464" s="86"/>
      <c r="I1464" s="75"/>
    </row>
    <row r="1465" spans="1:9" ht="21" x14ac:dyDescent="0.2">
      <c r="A1465" s="30" t="s">
        <v>1245</v>
      </c>
      <c r="B1465" s="21" t="s">
        <v>639</v>
      </c>
      <c r="C1465" s="55" t="s">
        <v>640</v>
      </c>
      <c r="D1465" s="56"/>
      <c r="E1465" s="15" t="s">
        <v>102</v>
      </c>
      <c r="F1465" s="27"/>
      <c r="G1465" s="28"/>
      <c r="H1465" s="86"/>
      <c r="I1465" s="75">
        <f t="shared" si="87"/>
        <v>0</v>
      </c>
    </row>
    <row r="1466" spans="1:9" x14ac:dyDescent="0.2">
      <c r="A1466" s="22"/>
      <c r="B1466" s="22"/>
      <c r="C1466" s="55" t="s">
        <v>1246</v>
      </c>
      <c r="D1466" s="56"/>
      <c r="E1466" s="15" t="s">
        <v>102</v>
      </c>
      <c r="F1466" s="24">
        <v>30</v>
      </c>
      <c r="G1466" s="23"/>
      <c r="H1466" s="86"/>
      <c r="I1466" s="75"/>
    </row>
    <row r="1467" spans="1:9" x14ac:dyDescent="0.2">
      <c r="A1467" s="34"/>
      <c r="B1467" s="34"/>
      <c r="C1467" s="82"/>
      <c r="D1467" s="83"/>
      <c r="E1467" s="34"/>
      <c r="F1467" s="25" t="s">
        <v>15</v>
      </c>
      <c r="G1467" s="26">
        <v>30</v>
      </c>
      <c r="H1467" s="86"/>
      <c r="I1467" s="75"/>
    </row>
    <row r="1468" spans="1:9" ht="31.5" x14ac:dyDescent="0.2">
      <c r="A1468" s="30" t="s">
        <v>1247</v>
      </c>
      <c r="B1468" s="21" t="s">
        <v>643</v>
      </c>
      <c r="C1468" s="55" t="s">
        <v>644</v>
      </c>
      <c r="D1468" s="56"/>
      <c r="E1468" s="15" t="s">
        <v>102</v>
      </c>
      <c r="F1468" s="27"/>
      <c r="G1468" s="28"/>
      <c r="H1468" s="86"/>
      <c r="I1468" s="75">
        <f t="shared" si="87"/>
        <v>0</v>
      </c>
    </row>
    <row r="1469" spans="1:9" x14ac:dyDescent="0.2">
      <c r="A1469" s="22"/>
      <c r="B1469" s="22"/>
      <c r="C1469" s="55" t="s">
        <v>1246</v>
      </c>
      <c r="D1469" s="56"/>
      <c r="E1469" s="15" t="s">
        <v>102</v>
      </c>
      <c r="F1469" s="24">
        <v>30</v>
      </c>
      <c r="G1469" s="23"/>
      <c r="H1469" s="86"/>
      <c r="I1469" s="75"/>
    </row>
    <row r="1470" spans="1:9" x14ac:dyDescent="0.2">
      <c r="A1470" s="34"/>
      <c r="B1470" s="34"/>
      <c r="C1470" s="82"/>
      <c r="D1470" s="83"/>
      <c r="E1470" s="34"/>
      <c r="F1470" s="25" t="s">
        <v>15</v>
      </c>
      <c r="G1470" s="26">
        <v>30</v>
      </c>
      <c r="H1470" s="86"/>
      <c r="I1470" s="75"/>
    </row>
    <row r="1471" spans="1:9" ht="21" x14ac:dyDescent="0.2">
      <c r="A1471" s="30" t="s">
        <v>1248</v>
      </c>
      <c r="B1471" s="21" t="s">
        <v>647</v>
      </c>
      <c r="C1471" s="55" t="s">
        <v>924</v>
      </c>
      <c r="D1471" s="56"/>
      <c r="E1471" s="15" t="s">
        <v>74</v>
      </c>
      <c r="F1471" s="27"/>
      <c r="G1471" s="28"/>
      <c r="H1471" s="86"/>
      <c r="I1471" s="75">
        <f t="shared" si="87"/>
        <v>0</v>
      </c>
    </row>
    <row r="1472" spans="1:9" x14ac:dyDescent="0.2">
      <c r="A1472" s="22"/>
      <c r="B1472" s="22"/>
      <c r="C1472" s="55" t="s">
        <v>994</v>
      </c>
      <c r="D1472" s="56"/>
      <c r="E1472" s="15" t="s">
        <v>74</v>
      </c>
      <c r="F1472" s="24">
        <v>6</v>
      </c>
      <c r="G1472" s="23"/>
      <c r="H1472" s="86"/>
      <c r="I1472" s="75"/>
    </row>
    <row r="1473" spans="1:9" x14ac:dyDescent="0.2">
      <c r="A1473" s="34"/>
      <c r="B1473" s="34"/>
      <c r="C1473" s="82"/>
      <c r="D1473" s="83"/>
      <c r="E1473" s="34"/>
      <c r="F1473" s="25" t="s">
        <v>15</v>
      </c>
      <c r="G1473" s="26">
        <v>6</v>
      </c>
      <c r="H1473" s="86"/>
      <c r="I1473" s="75"/>
    </row>
    <row r="1474" spans="1:9" ht="21" x14ac:dyDescent="0.2">
      <c r="A1474" s="30" t="s">
        <v>1249</v>
      </c>
      <c r="B1474" s="21" t="s">
        <v>650</v>
      </c>
      <c r="C1474" s="55" t="s">
        <v>651</v>
      </c>
      <c r="D1474" s="56"/>
      <c r="E1474" s="15" t="s">
        <v>74</v>
      </c>
      <c r="F1474" s="27"/>
      <c r="G1474" s="28"/>
      <c r="H1474" s="86"/>
      <c r="I1474" s="75">
        <f t="shared" si="87"/>
        <v>0</v>
      </c>
    </row>
    <row r="1475" spans="1:9" x14ac:dyDescent="0.2">
      <c r="A1475" s="22"/>
      <c r="B1475" s="22"/>
      <c r="C1475" s="55" t="s">
        <v>994</v>
      </c>
      <c r="D1475" s="56"/>
      <c r="E1475" s="15" t="s">
        <v>74</v>
      </c>
      <c r="F1475" s="24">
        <v>6</v>
      </c>
      <c r="G1475" s="23"/>
      <c r="H1475" s="86"/>
      <c r="I1475" s="75"/>
    </row>
    <row r="1476" spans="1:9" x14ac:dyDescent="0.2">
      <c r="A1476" s="34"/>
      <c r="B1476" s="34"/>
      <c r="C1476" s="82"/>
      <c r="D1476" s="83"/>
      <c r="E1476" s="34"/>
      <c r="F1476" s="25" t="s">
        <v>15</v>
      </c>
      <c r="G1476" s="26">
        <v>6</v>
      </c>
      <c r="H1476" s="86"/>
      <c r="I1476" s="75"/>
    </row>
    <row r="1477" spans="1:9" ht="21" x14ac:dyDescent="0.2">
      <c r="A1477" s="30" t="s">
        <v>1250</v>
      </c>
      <c r="B1477" s="21" t="s">
        <v>1251</v>
      </c>
      <c r="C1477" s="55" t="s">
        <v>1252</v>
      </c>
      <c r="D1477" s="56"/>
      <c r="E1477" s="15" t="s">
        <v>268</v>
      </c>
      <c r="F1477" s="27"/>
      <c r="G1477" s="28"/>
      <c r="H1477" s="86"/>
      <c r="I1477" s="75">
        <f t="shared" si="87"/>
        <v>0</v>
      </c>
    </row>
    <row r="1478" spans="1:9" x14ac:dyDescent="0.2">
      <c r="A1478" s="22"/>
      <c r="B1478" s="22"/>
      <c r="C1478" s="55" t="s">
        <v>994</v>
      </c>
      <c r="D1478" s="56"/>
      <c r="E1478" s="15" t="s">
        <v>268</v>
      </c>
      <c r="F1478" s="24">
        <v>6</v>
      </c>
      <c r="G1478" s="23"/>
      <c r="H1478" s="86"/>
      <c r="I1478" s="75"/>
    </row>
    <row r="1479" spans="1:9" x14ac:dyDescent="0.2">
      <c r="A1479" s="34"/>
      <c r="B1479" s="34"/>
      <c r="C1479" s="82"/>
      <c r="D1479" s="83"/>
      <c r="E1479" s="34"/>
      <c r="F1479" s="25" t="s">
        <v>15</v>
      </c>
      <c r="G1479" s="26">
        <v>6</v>
      </c>
      <c r="H1479" s="86"/>
      <c r="I1479" s="75"/>
    </row>
    <row r="1480" spans="1:9" ht="31.5" x14ac:dyDescent="0.2">
      <c r="A1480" s="30" t="s">
        <v>1253</v>
      </c>
      <c r="B1480" s="21" t="s">
        <v>619</v>
      </c>
      <c r="C1480" s="55" t="s">
        <v>653</v>
      </c>
      <c r="D1480" s="56"/>
      <c r="E1480" s="15" t="s">
        <v>74</v>
      </c>
      <c r="F1480" s="27"/>
      <c r="G1480" s="28"/>
      <c r="H1480" s="86"/>
      <c r="I1480" s="75">
        <f t="shared" ref="I1480" si="88">ROUND(G1482*H1480,2)</f>
        <v>0</v>
      </c>
    </row>
    <row r="1481" spans="1:9" x14ac:dyDescent="0.2">
      <c r="A1481" s="22"/>
      <c r="B1481" s="22"/>
      <c r="C1481" s="84">
        <v>1</v>
      </c>
      <c r="D1481" s="85"/>
      <c r="E1481" s="15" t="s">
        <v>74</v>
      </c>
      <c r="F1481" s="24">
        <v>1</v>
      </c>
      <c r="G1481" s="23"/>
      <c r="H1481" s="86"/>
      <c r="I1481" s="75"/>
    </row>
    <row r="1482" spans="1:9" x14ac:dyDescent="0.2">
      <c r="A1482" s="34"/>
      <c r="B1482" s="34"/>
      <c r="C1482" s="82"/>
      <c r="D1482" s="83"/>
      <c r="E1482" s="34"/>
      <c r="F1482" s="25" t="s">
        <v>15</v>
      </c>
      <c r="G1482" s="26">
        <v>1</v>
      </c>
      <c r="H1482" s="86"/>
      <c r="I1482" s="75"/>
    </row>
    <row r="1483" spans="1:9" ht="21" x14ac:dyDescent="0.2">
      <c r="A1483" s="30" t="s">
        <v>1254</v>
      </c>
      <c r="B1483" s="21" t="s">
        <v>655</v>
      </c>
      <c r="C1483" s="55" t="s">
        <v>656</v>
      </c>
      <c r="D1483" s="56"/>
      <c r="E1483" s="15" t="s">
        <v>102</v>
      </c>
      <c r="F1483" s="27"/>
      <c r="G1483" s="28"/>
      <c r="H1483" s="86"/>
      <c r="I1483" s="75">
        <f t="shared" ref="I1483:I1499" si="89">ROUND(G1485*H1483,2)</f>
        <v>0</v>
      </c>
    </row>
    <row r="1484" spans="1:9" x14ac:dyDescent="0.2">
      <c r="A1484" s="22"/>
      <c r="B1484" s="22"/>
      <c r="C1484" s="55" t="s">
        <v>1255</v>
      </c>
      <c r="D1484" s="56"/>
      <c r="E1484" s="15" t="s">
        <v>102</v>
      </c>
      <c r="F1484" s="24">
        <v>55</v>
      </c>
      <c r="G1484" s="23"/>
      <c r="H1484" s="86"/>
      <c r="I1484" s="75"/>
    </row>
    <row r="1485" spans="1:9" x14ac:dyDescent="0.2">
      <c r="A1485" s="34"/>
      <c r="B1485" s="34"/>
      <c r="C1485" s="82"/>
      <c r="D1485" s="83"/>
      <c r="E1485" s="34"/>
      <c r="F1485" s="25" t="s">
        <v>15</v>
      </c>
      <c r="G1485" s="26">
        <v>55</v>
      </c>
      <c r="H1485" s="86"/>
      <c r="I1485" s="75"/>
    </row>
    <row r="1486" spans="1:9" ht="21" x14ac:dyDescent="0.2">
      <c r="A1486" s="30" t="s">
        <v>1256</v>
      </c>
      <c r="B1486" s="21" t="s">
        <v>659</v>
      </c>
      <c r="C1486" s="55" t="s">
        <v>660</v>
      </c>
      <c r="D1486" s="56"/>
      <c r="E1486" s="15" t="s">
        <v>74</v>
      </c>
      <c r="F1486" s="27"/>
      <c r="G1486" s="28"/>
      <c r="H1486" s="86"/>
      <c r="I1486" s="75">
        <f t="shared" si="89"/>
        <v>0</v>
      </c>
    </row>
    <row r="1487" spans="1:9" x14ac:dyDescent="0.2">
      <c r="A1487" s="22"/>
      <c r="B1487" s="22"/>
      <c r="C1487" s="84">
        <v>1</v>
      </c>
      <c r="D1487" s="85"/>
      <c r="E1487" s="15" t="s">
        <v>74</v>
      </c>
      <c r="F1487" s="24">
        <v>1</v>
      </c>
      <c r="G1487" s="23"/>
      <c r="H1487" s="86"/>
      <c r="I1487" s="75"/>
    </row>
    <row r="1488" spans="1:9" x14ac:dyDescent="0.2">
      <c r="A1488" s="34"/>
      <c r="B1488" s="34"/>
      <c r="C1488" s="82"/>
      <c r="D1488" s="83"/>
      <c r="E1488" s="34"/>
      <c r="F1488" s="25" t="s">
        <v>15</v>
      </c>
      <c r="G1488" s="26">
        <v>1</v>
      </c>
      <c r="H1488" s="86"/>
      <c r="I1488" s="75"/>
    </row>
    <row r="1489" spans="1:9" ht="21" x14ac:dyDescent="0.2">
      <c r="A1489" s="30" t="s">
        <v>1257</v>
      </c>
      <c r="B1489" s="21" t="s">
        <v>662</v>
      </c>
      <c r="C1489" s="55" t="s">
        <v>663</v>
      </c>
      <c r="D1489" s="56"/>
      <c r="E1489" s="15" t="s">
        <v>74</v>
      </c>
      <c r="F1489" s="27"/>
      <c r="G1489" s="28"/>
      <c r="H1489" s="86"/>
      <c r="I1489" s="75">
        <f t="shared" si="89"/>
        <v>0</v>
      </c>
    </row>
    <row r="1490" spans="1:9" x14ac:dyDescent="0.2">
      <c r="A1490" s="22"/>
      <c r="B1490" s="22"/>
      <c r="C1490" s="84">
        <v>3</v>
      </c>
      <c r="D1490" s="85"/>
      <c r="E1490" s="15" t="s">
        <v>74</v>
      </c>
      <c r="F1490" s="24">
        <v>3</v>
      </c>
      <c r="G1490" s="23"/>
      <c r="H1490" s="86"/>
      <c r="I1490" s="75"/>
    </row>
    <row r="1491" spans="1:9" x14ac:dyDescent="0.2">
      <c r="A1491" s="34"/>
      <c r="B1491" s="34"/>
      <c r="C1491" s="82"/>
      <c r="D1491" s="83"/>
      <c r="E1491" s="34"/>
      <c r="F1491" s="25" t="s">
        <v>15</v>
      </c>
      <c r="G1491" s="26">
        <v>3</v>
      </c>
      <c r="H1491" s="86"/>
      <c r="I1491" s="75"/>
    </row>
    <row r="1492" spans="1:9" ht="21" x14ac:dyDescent="0.2">
      <c r="A1492" s="30" t="s">
        <v>1258</v>
      </c>
      <c r="B1492" s="21" t="s">
        <v>665</v>
      </c>
      <c r="C1492" s="55" t="s">
        <v>666</v>
      </c>
      <c r="D1492" s="56"/>
      <c r="E1492" s="15" t="s">
        <v>74</v>
      </c>
      <c r="F1492" s="27"/>
      <c r="G1492" s="28"/>
      <c r="H1492" s="86"/>
      <c r="I1492" s="75">
        <f t="shared" si="89"/>
        <v>0</v>
      </c>
    </row>
    <row r="1493" spans="1:9" x14ac:dyDescent="0.2">
      <c r="A1493" s="22"/>
      <c r="B1493" s="22"/>
      <c r="C1493" s="84">
        <v>1</v>
      </c>
      <c r="D1493" s="85"/>
      <c r="E1493" s="15" t="s">
        <v>74</v>
      </c>
      <c r="F1493" s="24">
        <v>1</v>
      </c>
      <c r="G1493" s="23"/>
      <c r="H1493" s="86"/>
      <c r="I1493" s="75"/>
    </row>
    <row r="1494" spans="1:9" x14ac:dyDescent="0.2">
      <c r="A1494" s="34"/>
      <c r="B1494" s="34"/>
      <c r="C1494" s="82"/>
      <c r="D1494" s="83"/>
      <c r="E1494" s="34"/>
      <c r="F1494" s="25" t="s">
        <v>15</v>
      </c>
      <c r="G1494" s="26">
        <v>1</v>
      </c>
      <c r="H1494" s="86"/>
      <c r="I1494" s="75"/>
    </row>
    <row r="1495" spans="1:9" ht="21" x14ac:dyDescent="0.2">
      <c r="A1495" s="30" t="s">
        <v>1259</v>
      </c>
      <c r="B1495" s="21" t="s">
        <v>668</v>
      </c>
      <c r="C1495" s="55" t="s">
        <v>669</v>
      </c>
      <c r="D1495" s="56"/>
      <c r="E1495" s="15" t="s">
        <v>74</v>
      </c>
      <c r="F1495" s="27"/>
      <c r="G1495" s="28"/>
      <c r="H1495" s="88"/>
      <c r="I1495" s="75">
        <f t="shared" si="89"/>
        <v>0</v>
      </c>
    </row>
    <row r="1496" spans="1:9" x14ac:dyDescent="0.2">
      <c r="A1496" s="22"/>
      <c r="B1496" s="22"/>
      <c r="C1496" s="84">
        <v>3</v>
      </c>
      <c r="D1496" s="85"/>
      <c r="E1496" s="15" t="s">
        <v>74</v>
      </c>
      <c r="F1496" s="24">
        <v>3</v>
      </c>
      <c r="G1496" s="23"/>
      <c r="H1496" s="88"/>
      <c r="I1496" s="75"/>
    </row>
    <row r="1497" spans="1:9" x14ac:dyDescent="0.2">
      <c r="A1497" s="34"/>
      <c r="B1497" s="34"/>
      <c r="C1497" s="82"/>
      <c r="D1497" s="83"/>
      <c r="E1497" s="34"/>
      <c r="F1497" s="25" t="s">
        <v>15</v>
      </c>
      <c r="G1497" s="26">
        <v>3</v>
      </c>
      <c r="H1497" s="88"/>
      <c r="I1497" s="75"/>
    </row>
    <row r="1498" spans="1:9" x14ac:dyDescent="0.2">
      <c r="A1498" s="36" t="s">
        <v>1261</v>
      </c>
      <c r="B1498" s="18" t="s">
        <v>1262</v>
      </c>
      <c r="C1498" s="52" t="s">
        <v>271</v>
      </c>
      <c r="D1498" s="53"/>
      <c r="E1498" s="53"/>
      <c r="F1498" s="53"/>
      <c r="G1498" s="53"/>
      <c r="H1498" s="32"/>
      <c r="I1498" s="10">
        <f>SUM(I1499:I1522)</f>
        <v>0</v>
      </c>
    </row>
    <row r="1499" spans="1:9" x14ac:dyDescent="0.2">
      <c r="A1499" s="31" t="s">
        <v>1263</v>
      </c>
      <c r="B1499" s="33" t="s">
        <v>33</v>
      </c>
      <c r="C1499" s="55" t="s">
        <v>273</v>
      </c>
      <c r="D1499" s="56"/>
      <c r="E1499" s="15" t="s">
        <v>268</v>
      </c>
      <c r="F1499" s="27"/>
      <c r="G1499" s="28"/>
      <c r="H1499" s="86"/>
      <c r="I1499" s="75">
        <f t="shared" si="89"/>
        <v>0</v>
      </c>
    </row>
    <row r="1500" spans="1:9" x14ac:dyDescent="0.2">
      <c r="A1500" s="22"/>
      <c r="B1500" s="22"/>
      <c r="C1500" s="84">
        <v>1</v>
      </c>
      <c r="D1500" s="85"/>
      <c r="E1500" s="15" t="s">
        <v>268</v>
      </c>
      <c r="F1500" s="24">
        <v>1</v>
      </c>
      <c r="G1500" s="23"/>
      <c r="H1500" s="86"/>
      <c r="I1500" s="75"/>
    </row>
    <row r="1501" spans="1:9" x14ac:dyDescent="0.2">
      <c r="A1501" s="34"/>
      <c r="B1501" s="34"/>
      <c r="C1501" s="82"/>
      <c r="D1501" s="83"/>
      <c r="E1501" s="34"/>
      <c r="F1501" s="25" t="s">
        <v>15</v>
      </c>
      <c r="G1501" s="26">
        <v>1</v>
      </c>
      <c r="H1501" s="86"/>
      <c r="I1501" s="75"/>
    </row>
    <row r="1502" spans="1:9" ht="21" x14ac:dyDescent="0.2">
      <c r="A1502" s="31" t="s">
        <v>1264</v>
      </c>
      <c r="B1502" s="21" t="s">
        <v>1265</v>
      </c>
      <c r="C1502" s="55" t="s">
        <v>1266</v>
      </c>
      <c r="D1502" s="56"/>
      <c r="E1502" s="15" t="s">
        <v>74</v>
      </c>
      <c r="F1502" s="22"/>
      <c r="G1502" s="23"/>
      <c r="H1502" s="86"/>
      <c r="I1502" s="75">
        <f t="shared" ref="I1502:I1524" si="90">ROUND(G1504*H1502,2)</f>
        <v>0</v>
      </c>
    </row>
    <row r="1503" spans="1:9" x14ac:dyDescent="0.2">
      <c r="A1503" s="22"/>
      <c r="B1503" s="22"/>
      <c r="C1503" s="84">
        <v>2</v>
      </c>
      <c r="D1503" s="85"/>
      <c r="E1503" s="15" t="s">
        <v>74</v>
      </c>
      <c r="F1503" s="24">
        <v>2</v>
      </c>
      <c r="G1503" s="23"/>
      <c r="H1503" s="86"/>
      <c r="I1503" s="75"/>
    </row>
    <row r="1504" spans="1:9" x14ac:dyDescent="0.2">
      <c r="A1504" s="34"/>
      <c r="B1504" s="34"/>
      <c r="C1504" s="82"/>
      <c r="D1504" s="83"/>
      <c r="E1504" s="34"/>
      <c r="F1504" s="25" t="s">
        <v>15</v>
      </c>
      <c r="G1504" s="26">
        <v>2</v>
      </c>
      <c r="H1504" s="86"/>
      <c r="I1504" s="75"/>
    </row>
    <row r="1505" spans="1:9" ht="31.5" x14ac:dyDescent="0.2">
      <c r="A1505" s="31" t="s">
        <v>1267</v>
      </c>
      <c r="B1505" s="29" t="s">
        <v>290</v>
      </c>
      <c r="C1505" s="55" t="s">
        <v>291</v>
      </c>
      <c r="D1505" s="56"/>
      <c r="E1505" s="15" t="s">
        <v>74</v>
      </c>
      <c r="F1505" s="27"/>
      <c r="G1505" s="28"/>
      <c r="H1505" s="86"/>
      <c r="I1505" s="75">
        <f t="shared" si="90"/>
        <v>0</v>
      </c>
    </row>
    <row r="1506" spans="1:9" x14ac:dyDescent="0.2">
      <c r="A1506" s="22"/>
      <c r="B1506" s="22"/>
      <c r="C1506" s="84">
        <v>4</v>
      </c>
      <c r="D1506" s="85"/>
      <c r="E1506" s="15" t="s">
        <v>74</v>
      </c>
      <c r="F1506" s="24">
        <v>4</v>
      </c>
      <c r="G1506" s="23"/>
      <c r="H1506" s="86"/>
      <c r="I1506" s="75"/>
    </row>
    <row r="1507" spans="1:9" x14ac:dyDescent="0.2">
      <c r="A1507" s="34"/>
      <c r="B1507" s="34"/>
      <c r="C1507" s="82"/>
      <c r="D1507" s="83"/>
      <c r="E1507" s="34"/>
      <c r="F1507" s="25" t="s">
        <v>15</v>
      </c>
      <c r="G1507" s="26">
        <v>4</v>
      </c>
      <c r="H1507" s="86"/>
      <c r="I1507" s="75"/>
    </row>
    <row r="1508" spans="1:9" x14ac:dyDescent="0.2">
      <c r="A1508" s="31" t="s">
        <v>1268</v>
      </c>
      <c r="B1508" s="31" t="s">
        <v>293</v>
      </c>
      <c r="C1508" s="55" t="s">
        <v>294</v>
      </c>
      <c r="D1508" s="56"/>
      <c r="E1508" s="15" t="s">
        <v>74</v>
      </c>
      <c r="F1508" s="22"/>
      <c r="G1508" s="23"/>
      <c r="H1508" s="86"/>
      <c r="I1508" s="75">
        <f t="shared" si="90"/>
        <v>0</v>
      </c>
    </row>
    <row r="1509" spans="1:9" x14ac:dyDescent="0.2">
      <c r="A1509" s="22"/>
      <c r="B1509" s="22"/>
      <c r="C1509" s="84">
        <v>2</v>
      </c>
      <c r="D1509" s="85"/>
      <c r="E1509" s="15" t="s">
        <v>74</v>
      </c>
      <c r="F1509" s="24">
        <v>2</v>
      </c>
      <c r="G1509" s="23"/>
      <c r="H1509" s="86"/>
      <c r="I1509" s="75"/>
    </row>
    <row r="1510" spans="1:9" x14ac:dyDescent="0.2">
      <c r="A1510" s="34"/>
      <c r="B1510" s="34"/>
      <c r="C1510" s="82"/>
      <c r="D1510" s="83"/>
      <c r="E1510" s="34"/>
      <c r="F1510" s="25" t="s">
        <v>15</v>
      </c>
      <c r="G1510" s="26">
        <v>2</v>
      </c>
      <c r="H1510" s="86"/>
      <c r="I1510" s="75"/>
    </row>
    <row r="1511" spans="1:9" ht="21" x14ac:dyDescent="0.2">
      <c r="A1511" s="31" t="s">
        <v>1269</v>
      </c>
      <c r="B1511" s="21" t="s">
        <v>1270</v>
      </c>
      <c r="C1511" s="55" t="s">
        <v>1271</v>
      </c>
      <c r="D1511" s="56"/>
      <c r="E1511" s="15" t="s">
        <v>102</v>
      </c>
      <c r="F1511" s="22"/>
      <c r="G1511" s="23"/>
      <c r="H1511" s="86"/>
      <c r="I1511" s="75">
        <f t="shared" si="90"/>
        <v>0</v>
      </c>
    </row>
    <row r="1512" spans="1:9" x14ac:dyDescent="0.2">
      <c r="A1512" s="22"/>
      <c r="B1512" s="22"/>
      <c r="C1512" s="84">
        <v>5</v>
      </c>
      <c r="D1512" s="85"/>
      <c r="E1512" s="15" t="s">
        <v>102</v>
      </c>
      <c r="F1512" s="24">
        <v>5</v>
      </c>
      <c r="G1512" s="23"/>
      <c r="H1512" s="86"/>
      <c r="I1512" s="75"/>
    </row>
    <row r="1513" spans="1:9" x14ac:dyDescent="0.2">
      <c r="A1513" s="34"/>
      <c r="B1513" s="34"/>
      <c r="C1513" s="82"/>
      <c r="D1513" s="83"/>
      <c r="E1513" s="34"/>
      <c r="F1513" s="25" t="s">
        <v>15</v>
      </c>
      <c r="G1513" s="26">
        <v>5</v>
      </c>
      <c r="H1513" s="86"/>
      <c r="I1513" s="75"/>
    </row>
    <row r="1514" spans="1:9" ht="21" x14ac:dyDescent="0.2">
      <c r="A1514" s="31" t="s">
        <v>1272</v>
      </c>
      <c r="B1514" s="21" t="s">
        <v>1273</v>
      </c>
      <c r="C1514" s="55" t="s">
        <v>1274</v>
      </c>
      <c r="D1514" s="56"/>
      <c r="E1514" s="15" t="s">
        <v>102</v>
      </c>
      <c r="F1514" s="22"/>
      <c r="G1514" s="23"/>
      <c r="H1514" s="86"/>
      <c r="I1514" s="75">
        <f t="shared" si="90"/>
        <v>0</v>
      </c>
    </row>
    <row r="1515" spans="1:9" x14ac:dyDescent="0.2">
      <c r="A1515" s="22"/>
      <c r="B1515" s="22"/>
      <c r="C1515" s="84">
        <v>14</v>
      </c>
      <c r="D1515" s="85"/>
      <c r="E1515" s="15" t="s">
        <v>102</v>
      </c>
      <c r="F1515" s="24">
        <v>14</v>
      </c>
      <c r="G1515" s="23"/>
      <c r="H1515" s="86"/>
      <c r="I1515" s="75"/>
    </row>
    <row r="1516" spans="1:9" x14ac:dyDescent="0.2">
      <c r="A1516" s="34"/>
      <c r="B1516" s="34"/>
      <c r="C1516" s="82"/>
      <c r="D1516" s="83"/>
      <c r="E1516" s="34"/>
      <c r="F1516" s="25" t="s">
        <v>15</v>
      </c>
      <c r="G1516" s="26">
        <v>14</v>
      </c>
      <c r="H1516" s="86"/>
      <c r="I1516" s="75"/>
    </row>
    <row r="1517" spans="1:9" ht="21" x14ac:dyDescent="0.2">
      <c r="A1517" s="31" t="s">
        <v>1275</v>
      </c>
      <c r="B1517" s="21" t="s">
        <v>1276</v>
      </c>
      <c r="C1517" s="55" t="s">
        <v>1277</v>
      </c>
      <c r="D1517" s="56"/>
      <c r="E1517" s="15" t="s">
        <v>74</v>
      </c>
      <c r="F1517" s="22"/>
      <c r="G1517" s="23"/>
      <c r="H1517" s="86"/>
      <c r="I1517" s="75">
        <f t="shared" si="90"/>
        <v>0</v>
      </c>
    </row>
    <row r="1518" spans="1:9" x14ac:dyDescent="0.2">
      <c r="A1518" s="22"/>
      <c r="B1518" s="22"/>
      <c r="C1518" s="84">
        <v>2</v>
      </c>
      <c r="D1518" s="85"/>
      <c r="E1518" s="15" t="s">
        <v>74</v>
      </c>
      <c r="F1518" s="24">
        <v>2</v>
      </c>
      <c r="G1518" s="23"/>
      <c r="H1518" s="86"/>
      <c r="I1518" s="75"/>
    </row>
    <row r="1519" spans="1:9" x14ac:dyDescent="0.2">
      <c r="A1519" s="34"/>
      <c r="B1519" s="34"/>
      <c r="C1519" s="82"/>
      <c r="D1519" s="83"/>
      <c r="E1519" s="34"/>
      <c r="F1519" s="25" t="s">
        <v>15</v>
      </c>
      <c r="G1519" s="26">
        <v>2</v>
      </c>
      <c r="H1519" s="86"/>
      <c r="I1519" s="75"/>
    </row>
    <row r="1520" spans="1:9" ht="31.5" x14ac:dyDescent="0.2">
      <c r="A1520" s="31" t="s">
        <v>1278</v>
      </c>
      <c r="B1520" s="21" t="s">
        <v>1279</v>
      </c>
      <c r="C1520" s="55" t="s">
        <v>1280</v>
      </c>
      <c r="D1520" s="56"/>
      <c r="E1520" s="15" t="s">
        <v>102</v>
      </c>
      <c r="F1520" s="27"/>
      <c r="G1520" s="28"/>
      <c r="H1520" s="88"/>
      <c r="I1520" s="75">
        <f t="shared" si="90"/>
        <v>0</v>
      </c>
    </row>
    <row r="1521" spans="1:9" x14ac:dyDescent="0.2">
      <c r="A1521" s="22"/>
      <c r="B1521" s="22"/>
      <c r="C1521" s="84">
        <v>20</v>
      </c>
      <c r="D1521" s="85"/>
      <c r="E1521" s="15" t="s">
        <v>102</v>
      </c>
      <c r="F1521" s="24">
        <v>20</v>
      </c>
      <c r="G1521" s="23"/>
      <c r="H1521" s="88"/>
      <c r="I1521" s="75"/>
    </row>
    <row r="1522" spans="1:9" x14ac:dyDescent="0.2">
      <c r="A1522" s="34"/>
      <c r="B1522" s="34"/>
      <c r="C1522" s="82"/>
      <c r="D1522" s="83"/>
      <c r="E1522" s="34"/>
      <c r="F1522" s="25" t="s">
        <v>15</v>
      </c>
      <c r="G1522" s="26">
        <v>20</v>
      </c>
      <c r="H1522" s="88"/>
      <c r="I1522" s="75"/>
    </row>
    <row r="1523" spans="1:9" x14ac:dyDescent="0.2">
      <c r="A1523" s="36" t="s">
        <v>1281</v>
      </c>
      <c r="B1523" s="18" t="s">
        <v>836</v>
      </c>
      <c r="C1523" s="52" t="s">
        <v>314</v>
      </c>
      <c r="D1523" s="53"/>
      <c r="E1523" s="53"/>
      <c r="F1523" s="53"/>
      <c r="G1523" s="53"/>
      <c r="H1523" s="32"/>
      <c r="I1523" s="10">
        <f>SUM(I1524:I1566)</f>
        <v>0</v>
      </c>
    </row>
    <row r="1524" spans="1:9" ht="21" x14ac:dyDescent="0.2">
      <c r="A1524" s="31" t="s">
        <v>1282</v>
      </c>
      <c r="B1524" s="21" t="s">
        <v>316</v>
      </c>
      <c r="C1524" s="55" t="s">
        <v>317</v>
      </c>
      <c r="D1524" s="56"/>
      <c r="E1524" s="15" t="s">
        <v>102</v>
      </c>
      <c r="F1524" s="22"/>
      <c r="G1524" s="23"/>
      <c r="H1524" s="86"/>
      <c r="I1524" s="75">
        <f t="shared" si="90"/>
        <v>0</v>
      </c>
    </row>
    <row r="1525" spans="1:9" x14ac:dyDescent="0.2">
      <c r="A1525" s="22"/>
      <c r="B1525" s="22"/>
      <c r="C1525" s="84">
        <v>2</v>
      </c>
      <c r="D1525" s="85"/>
      <c r="E1525" s="15" t="s">
        <v>102</v>
      </c>
      <c r="F1525" s="24">
        <v>2</v>
      </c>
      <c r="G1525" s="23"/>
      <c r="H1525" s="86"/>
      <c r="I1525" s="75"/>
    </row>
    <row r="1526" spans="1:9" x14ac:dyDescent="0.2">
      <c r="A1526" s="34"/>
      <c r="B1526" s="34"/>
      <c r="C1526" s="82"/>
      <c r="D1526" s="83"/>
      <c r="E1526" s="34"/>
      <c r="F1526" s="25" t="s">
        <v>15</v>
      </c>
      <c r="G1526" s="26">
        <v>2</v>
      </c>
      <c r="H1526" s="86"/>
      <c r="I1526" s="75"/>
    </row>
    <row r="1527" spans="1:9" ht="21" x14ac:dyDescent="0.2">
      <c r="A1527" s="31" t="s">
        <v>1283</v>
      </c>
      <c r="B1527" s="21" t="s">
        <v>322</v>
      </c>
      <c r="C1527" s="55" t="s">
        <v>323</v>
      </c>
      <c r="D1527" s="56"/>
      <c r="E1527" s="15" t="s">
        <v>102</v>
      </c>
      <c r="F1527" s="22"/>
      <c r="G1527" s="23"/>
      <c r="H1527" s="86"/>
      <c r="I1527" s="75">
        <f t="shared" ref="I1527:I1557" si="91">ROUND(G1529*H1527,2)</f>
        <v>0</v>
      </c>
    </row>
    <row r="1528" spans="1:9" x14ac:dyDescent="0.2">
      <c r="A1528" s="22"/>
      <c r="B1528" s="22"/>
      <c r="C1528" s="55" t="s">
        <v>1284</v>
      </c>
      <c r="D1528" s="56"/>
      <c r="E1528" s="15" t="s">
        <v>102</v>
      </c>
      <c r="F1528" s="24">
        <v>37.5</v>
      </c>
      <c r="G1528" s="23"/>
      <c r="H1528" s="86"/>
      <c r="I1528" s="75"/>
    </row>
    <row r="1529" spans="1:9" x14ac:dyDescent="0.2">
      <c r="A1529" s="34"/>
      <c r="B1529" s="34"/>
      <c r="C1529" s="82"/>
      <c r="D1529" s="83"/>
      <c r="E1529" s="34"/>
      <c r="F1529" s="25" t="s">
        <v>15</v>
      </c>
      <c r="G1529" s="26">
        <v>37.5</v>
      </c>
      <c r="H1529" s="86"/>
      <c r="I1529" s="75"/>
    </row>
    <row r="1530" spans="1:9" ht="21" x14ac:dyDescent="0.2">
      <c r="A1530" s="31" t="s">
        <v>1285</v>
      </c>
      <c r="B1530" s="21" t="s">
        <v>325</v>
      </c>
      <c r="C1530" s="55" t="s">
        <v>326</v>
      </c>
      <c r="D1530" s="56"/>
      <c r="E1530" s="15" t="s">
        <v>74</v>
      </c>
      <c r="F1530" s="22"/>
      <c r="G1530" s="23"/>
      <c r="H1530" s="86"/>
      <c r="I1530" s="75">
        <f t="shared" si="91"/>
        <v>0</v>
      </c>
    </row>
    <row r="1531" spans="1:9" x14ac:dyDescent="0.2">
      <c r="A1531" s="22"/>
      <c r="B1531" s="22"/>
      <c r="C1531" s="84">
        <v>1</v>
      </c>
      <c r="D1531" s="85"/>
      <c r="E1531" s="15" t="s">
        <v>74</v>
      </c>
      <c r="F1531" s="24">
        <v>1</v>
      </c>
      <c r="G1531" s="23"/>
      <c r="H1531" s="86"/>
      <c r="I1531" s="75"/>
    </row>
    <row r="1532" spans="1:9" x14ac:dyDescent="0.2">
      <c r="A1532" s="34"/>
      <c r="B1532" s="34"/>
      <c r="C1532" s="82"/>
      <c r="D1532" s="83"/>
      <c r="E1532" s="34"/>
      <c r="F1532" s="25" t="s">
        <v>15</v>
      </c>
      <c r="G1532" s="26">
        <v>1</v>
      </c>
      <c r="H1532" s="86"/>
      <c r="I1532" s="75"/>
    </row>
    <row r="1533" spans="1:9" ht="21" x14ac:dyDescent="0.2">
      <c r="A1533" s="30" t="s">
        <v>1286</v>
      </c>
      <c r="B1533" s="21" t="s">
        <v>331</v>
      </c>
      <c r="C1533" s="76" t="s">
        <v>332</v>
      </c>
      <c r="D1533" s="77"/>
      <c r="E1533" s="25" t="s">
        <v>74</v>
      </c>
      <c r="F1533" s="22"/>
      <c r="G1533" s="23"/>
      <c r="H1533" s="86"/>
      <c r="I1533" s="75">
        <f t="shared" si="91"/>
        <v>0</v>
      </c>
    </row>
    <row r="1534" spans="1:9" x14ac:dyDescent="0.2">
      <c r="A1534" s="22"/>
      <c r="B1534" s="22"/>
      <c r="C1534" s="84">
        <v>3</v>
      </c>
      <c r="D1534" s="85"/>
      <c r="E1534" s="25" t="s">
        <v>74</v>
      </c>
      <c r="F1534" s="24">
        <v>3</v>
      </c>
      <c r="G1534" s="23"/>
      <c r="H1534" s="86"/>
      <c r="I1534" s="75"/>
    </row>
    <row r="1535" spans="1:9" x14ac:dyDescent="0.2">
      <c r="A1535" s="34"/>
      <c r="B1535" s="34"/>
      <c r="C1535" s="82"/>
      <c r="D1535" s="83"/>
      <c r="E1535" s="34"/>
      <c r="F1535" s="25" t="s">
        <v>15</v>
      </c>
      <c r="G1535" s="26">
        <v>3</v>
      </c>
      <c r="H1535" s="86"/>
      <c r="I1535" s="75"/>
    </row>
    <row r="1536" spans="1:9" ht="21" x14ac:dyDescent="0.2">
      <c r="A1536" s="31" t="s">
        <v>1287</v>
      </c>
      <c r="B1536" s="21" t="s">
        <v>368</v>
      </c>
      <c r="C1536" s="55" t="s">
        <v>369</v>
      </c>
      <c r="D1536" s="56"/>
      <c r="E1536" s="25" t="s">
        <v>74</v>
      </c>
      <c r="F1536" s="22"/>
      <c r="G1536" s="23"/>
      <c r="H1536" s="86"/>
      <c r="I1536" s="75">
        <f t="shared" si="91"/>
        <v>0</v>
      </c>
    </row>
    <row r="1537" spans="1:9" x14ac:dyDescent="0.2">
      <c r="A1537" s="22"/>
      <c r="B1537" s="22"/>
      <c r="C1537" s="84">
        <v>3</v>
      </c>
      <c r="D1537" s="85"/>
      <c r="E1537" s="25" t="s">
        <v>74</v>
      </c>
      <c r="F1537" s="24">
        <v>3</v>
      </c>
      <c r="G1537" s="23"/>
      <c r="H1537" s="86"/>
      <c r="I1537" s="75"/>
    </row>
    <row r="1538" spans="1:9" x14ac:dyDescent="0.2">
      <c r="A1538" s="34"/>
      <c r="B1538" s="34"/>
      <c r="C1538" s="82"/>
      <c r="D1538" s="83"/>
      <c r="E1538" s="34"/>
      <c r="F1538" s="25" t="s">
        <v>15</v>
      </c>
      <c r="G1538" s="26">
        <v>3</v>
      </c>
      <c r="H1538" s="86"/>
      <c r="I1538" s="75"/>
    </row>
    <row r="1539" spans="1:9" ht="21" x14ac:dyDescent="0.2">
      <c r="A1539" s="31" t="s">
        <v>1288</v>
      </c>
      <c r="B1539" s="21" t="s">
        <v>343</v>
      </c>
      <c r="C1539" s="55" t="s">
        <v>344</v>
      </c>
      <c r="D1539" s="56"/>
      <c r="E1539" s="25" t="s">
        <v>74</v>
      </c>
      <c r="F1539" s="22"/>
      <c r="G1539" s="23"/>
      <c r="H1539" s="86"/>
      <c r="I1539" s="75">
        <f t="shared" si="91"/>
        <v>0</v>
      </c>
    </row>
    <row r="1540" spans="1:9" x14ac:dyDescent="0.2">
      <c r="A1540" s="22"/>
      <c r="B1540" s="22"/>
      <c r="C1540" s="84">
        <v>1</v>
      </c>
      <c r="D1540" s="85"/>
      <c r="E1540" s="25" t="s">
        <v>74</v>
      </c>
      <c r="F1540" s="24">
        <v>1</v>
      </c>
      <c r="G1540" s="23"/>
      <c r="H1540" s="86"/>
      <c r="I1540" s="75"/>
    </row>
    <row r="1541" spans="1:9" x14ac:dyDescent="0.2">
      <c r="A1541" s="34"/>
      <c r="B1541" s="34"/>
      <c r="C1541" s="82"/>
      <c r="D1541" s="83"/>
      <c r="E1541" s="34"/>
      <c r="F1541" s="25" t="s">
        <v>15</v>
      </c>
      <c r="G1541" s="26">
        <v>1</v>
      </c>
      <c r="H1541" s="86"/>
      <c r="I1541" s="75"/>
    </row>
    <row r="1542" spans="1:9" ht="21" x14ac:dyDescent="0.2">
      <c r="A1542" s="31" t="s">
        <v>1289</v>
      </c>
      <c r="B1542" s="21" t="s">
        <v>346</v>
      </c>
      <c r="C1542" s="55" t="s">
        <v>347</v>
      </c>
      <c r="D1542" s="56"/>
      <c r="E1542" s="25" t="s">
        <v>74</v>
      </c>
      <c r="F1542" s="22"/>
      <c r="G1542" s="23"/>
      <c r="H1542" s="86"/>
      <c r="I1542" s="75">
        <f t="shared" si="91"/>
        <v>0</v>
      </c>
    </row>
    <row r="1543" spans="1:9" x14ac:dyDescent="0.2">
      <c r="A1543" s="22"/>
      <c r="B1543" s="22"/>
      <c r="C1543" s="84">
        <v>1</v>
      </c>
      <c r="D1543" s="85"/>
      <c r="E1543" s="25" t="s">
        <v>74</v>
      </c>
      <c r="F1543" s="24">
        <v>1</v>
      </c>
      <c r="G1543" s="23"/>
      <c r="H1543" s="86"/>
      <c r="I1543" s="75"/>
    </row>
    <row r="1544" spans="1:9" x14ac:dyDescent="0.2">
      <c r="A1544" s="34"/>
      <c r="B1544" s="34"/>
      <c r="C1544" s="82"/>
      <c r="D1544" s="83"/>
      <c r="E1544" s="34"/>
      <c r="F1544" s="25" t="s">
        <v>15</v>
      </c>
      <c r="G1544" s="26">
        <v>1</v>
      </c>
      <c r="H1544" s="86"/>
      <c r="I1544" s="75"/>
    </row>
    <row r="1545" spans="1:9" ht="31.5" x14ac:dyDescent="0.2">
      <c r="A1545" s="31" t="s">
        <v>1290</v>
      </c>
      <c r="B1545" s="29" t="s">
        <v>287</v>
      </c>
      <c r="C1545" s="55" t="s">
        <v>288</v>
      </c>
      <c r="D1545" s="56"/>
      <c r="E1545" s="35" t="s">
        <v>102</v>
      </c>
      <c r="F1545" s="27"/>
      <c r="G1545" s="28"/>
      <c r="H1545" s="86"/>
      <c r="I1545" s="75">
        <f t="shared" si="91"/>
        <v>0</v>
      </c>
    </row>
    <row r="1546" spans="1:9" x14ac:dyDescent="0.2">
      <c r="A1546" s="22"/>
      <c r="B1546" s="22"/>
      <c r="C1546" s="84">
        <v>3</v>
      </c>
      <c r="D1546" s="85"/>
      <c r="E1546" s="35" t="s">
        <v>102</v>
      </c>
      <c r="F1546" s="24">
        <v>3</v>
      </c>
      <c r="G1546" s="23"/>
      <c r="H1546" s="86"/>
      <c r="I1546" s="75"/>
    </row>
    <row r="1547" spans="1:9" x14ac:dyDescent="0.2">
      <c r="A1547" s="34"/>
      <c r="B1547" s="34"/>
      <c r="C1547" s="82"/>
      <c r="D1547" s="83"/>
      <c r="E1547" s="34"/>
      <c r="F1547" s="25" t="s">
        <v>15</v>
      </c>
      <c r="G1547" s="26">
        <v>3</v>
      </c>
      <c r="H1547" s="86"/>
      <c r="I1547" s="75"/>
    </row>
    <row r="1548" spans="1:9" x14ac:dyDescent="0.2">
      <c r="A1548" s="31" t="s">
        <v>1291</v>
      </c>
      <c r="B1548" s="33" t="s">
        <v>33</v>
      </c>
      <c r="C1548" s="55" t="s">
        <v>357</v>
      </c>
      <c r="D1548" s="56"/>
      <c r="E1548" s="25" t="s">
        <v>111</v>
      </c>
      <c r="F1548" s="27"/>
      <c r="G1548" s="28"/>
      <c r="H1548" s="88"/>
      <c r="I1548" s="75">
        <f t="shared" si="91"/>
        <v>0</v>
      </c>
    </row>
    <row r="1549" spans="1:9" x14ac:dyDescent="0.2">
      <c r="A1549" s="22"/>
      <c r="B1549" s="22"/>
      <c r="C1549" s="84">
        <v>1</v>
      </c>
      <c r="D1549" s="85"/>
      <c r="E1549" s="25" t="s">
        <v>111</v>
      </c>
      <c r="F1549" s="24">
        <v>1</v>
      </c>
      <c r="G1549" s="23"/>
      <c r="H1549" s="88"/>
      <c r="I1549" s="75"/>
    </row>
    <row r="1550" spans="1:9" x14ac:dyDescent="0.2">
      <c r="A1550" s="34"/>
      <c r="B1550" s="34"/>
      <c r="C1550" s="82"/>
      <c r="D1550" s="83"/>
      <c r="E1550" s="34"/>
      <c r="F1550" s="25" t="s">
        <v>15</v>
      </c>
      <c r="G1550" s="26">
        <v>1</v>
      </c>
      <c r="H1550" s="88"/>
      <c r="I1550" s="75"/>
    </row>
    <row r="1551" spans="1:9" ht="21" x14ac:dyDescent="0.2">
      <c r="A1551" s="31" t="s">
        <v>1292</v>
      </c>
      <c r="B1551" s="29" t="s">
        <v>359</v>
      </c>
      <c r="C1551" s="55" t="s">
        <v>360</v>
      </c>
      <c r="D1551" s="56"/>
      <c r="E1551" s="25" t="s">
        <v>74</v>
      </c>
      <c r="F1551" s="22"/>
      <c r="G1551" s="23"/>
      <c r="H1551" s="86"/>
      <c r="I1551" s="75">
        <f t="shared" si="91"/>
        <v>0</v>
      </c>
    </row>
    <row r="1552" spans="1:9" x14ac:dyDescent="0.2">
      <c r="A1552" s="22"/>
      <c r="B1552" s="22"/>
      <c r="C1552" s="84">
        <v>2</v>
      </c>
      <c r="D1552" s="85"/>
      <c r="E1552" s="25" t="s">
        <v>74</v>
      </c>
      <c r="F1552" s="24">
        <v>2</v>
      </c>
      <c r="G1552" s="23"/>
      <c r="H1552" s="86"/>
      <c r="I1552" s="75"/>
    </row>
    <row r="1553" spans="1:9" x14ac:dyDescent="0.2">
      <c r="A1553" s="34"/>
      <c r="B1553" s="34"/>
      <c r="C1553" s="82"/>
      <c r="D1553" s="83"/>
      <c r="E1553" s="34"/>
      <c r="F1553" s="25" t="s">
        <v>15</v>
      </c>
      <c r="G1553" s="26">
        <v>2</v>
      </c>
      <c r="H1553" s="86"/>
      <c r="I1553" s="75"/>
    </row>
    <row r="1554" spans="1:9" ht="21" x14ac:dyDescent="0.2">
      <c r="A1554" s="31" t="s">
        <v>1293</v>
      </c>
      <c r="B1554" s="29" t="s">
        <v>362</v>
      </c>
      <c r="C1554" s="55" t="s">
        <v>363</v>
      </c>
      <c r="D1554" s="56"/>
      <c r="E1554" s="25" t="s">
        <v>74</v>
      </c>
      <c r="F1554" s="22"/>
      <c r="G1554" s="23"/>
      <c r="H1554" s="86"/>
      <c r="I1554" s="75">
        <f t="shared" si="91"/>
        <v>0</v>
      </c>
    </row>
    <row r="1555" spans="1:9" x14ac:dyDescent="0.2">
      <c r="A1555" s="22"/>
      <c r="B1555" s="22"/>
      <c r="C1555" s="84">
        <v>2</v>
      </c>
      <c r="D1555" s="85"/>
      <c r="E1555" s="25" t="s">
        <v>74</v>
      </c>
      <c r="F1555" s="24">
        <v>2</v>
      </c>
      <c r="G1555" s="23"/>
      <c r="H1555" s="86"/>
      <c r="I1555" s="75"/>
    </row>
    <row r="1556" spans="1:9" x14ac:dyDescent="0.2">
      <c r="A1556" s="34"/>
      <c r="B1556" s="34"/>
      <c r="C1556" s="82"/>
      <c r="D1556" s="83"/>
      <c r="E1556" s="34"/>
      <c r="F1556" s="25" t="s">
        <v>15</v>
      </c>
      <c r="G1556" s="26">
        <v>2</v>
      </c>
      <c r="H1556" s="86"/>
      <c r="I1556" s="75"/>
    </row>
    <row r="1557" spans="1:9" ht="21" x14ac:dyDescent="0.2">
      <c r="A1557" s="31" t="s">
        <v>1294</v>
      </c>
      <c r="B1557" s="21" t="s">
        <v>331</v>
      </c>
      <c r="C1557" s="55" t="s">
        <v>1295</v>
      </c>
      <c r="D1557" s="56"/>
      <c r="E1557" s="25" t="s">
        <v>74</v>
      </c>
      <c r="F1557" s="22"/>
      <c r="G1557" s="23"/>
      <c r="H1557" s="86"/>
      <c r="I1557" s="75">
        <f t="shared" si="91"/>
        <v>0</v>
      </c>
    </row>
    <row r="1558" spans="1:9" x14ac:dyDescent="0.2">
      <c r="A1558" s="34"/>
      <c r="B1558" s="34"/>
      <c r="C1558" s="84">
        <v>3</v>
      </c>
      <c r="D1558" s="85"/>
      <c r="E1558" s="25" t="s">
        <v>74</v>
      </c>
      <c r="F1558" s="24">
        <v>3</v>
      </c>
      <c r="G1558" s="37"/>
      <c r="H1558" s="86"/>
      <c r="I1558" s="75"/>
    </row>
    <row r="1559" spans="1:9" x14ac:dyDescent="0.2">
      <c r="A1559" s="34"/>
      <c r="B1559" s="34"/>
      <c r="C1559" s="82"/>
      <c r="D1559" s="83"/>
      <c r="E1559" s="34"/>
      <c r="F1559" s="25" t="s">
        <v>15</v>
      </c>
      <c r="G1559" s="26">
        <v>3</v>
      </c>
      <c r="H1559" s="86"/>
      <c r="I1559" s="75"/>
    </row>
    <row r="1560" spans="1:9" ht="21" x14ac:dyDescent="0.2">
      <c r="A1560" s="31" t="s">
        <v>1296</v>
      </c>
      <c r="B1560" s="21" t="s">
        <v>368</v>
      </c>
      <c r="C1560" s="55" t="s">
        <v>369</v>
      </c>
      <c r="D1560" s="56"/>
      <c r="E1560" s="25" t="s">
        <v>74</v>
      </c>
      <c r="F1560" s="22"/>
      <c r="G1560" s="23"/>
      <c r="H1560" s="86"/>
      <c r="I1560" s="75">
        <f t="shared" ref="I1560" si="92">ROUND(G1562*H1560,2)</f>
        <v>0</v>
      </c>
    </row>
    <row r="1561" spans="1:9" x14ac:dyDescent="0.2">
      <c r="A1561" s="34"/>
      <c r="B1561" s="34"/>
      <c r="C1561" s="84">
        <v>3</v>
      </c>
      <c r="D1561" s="85"/>
      <c r="E1561" s="25" t="s">
        <v>74</v>
      </c>
      <c r="F1561" s="24">
        <v>3</v>
      </c>
      <c r="G1561" s="37"/>
      <c r="H1561" s="86"/>
      <c r="I1561" s="75"/>
    </row>
    <row r="1562" spans="1:9" x14ac:dyDescent="0.2">
      <c r="A1562" s="34"/>
      <c r="B1562" s="34"/>
      <c r="C1562" s="82"/>
      <c r="D1562" s="83"/>
      <c r="E1562" s="34"/>
      <c r="F1562" s="25" t="s">
        <v>15</v>
      </c>
      <c r="G1562" s="26">
        <v>3</v>
      </c>
      <c r="H1562" s="86"/>
      <c r="I1562" s="75"/>
    </row>
    <row r="1563" spans="1:9" ht="21" x14ac:dyDescent="0.2">
      <c r="A1563" s="31" t="s">
        <v>1297</v>
      </c>
      <c r="B1563" s="21" t="s">
        <v>371</v>
      </c>
      <c r="C1563" s="55" t="s">
        <v>372</v>
      </c>
      <c r="D1563" s="56"/>
      <c r="E1563" s="35" t="s">
        <v>102</v>
      </c>
      <c r="F1563" s="22"/>
      <c r="G1563" s="23"/>
      <c r="H1563" s="86"/>
      <c r="I1563" s="75">
        <f t="shared" ref="I1563" si="93">ROUND(G1565*H1563,2)</f>
        <v>0</v>
      </c>
    </row>
    <row r="1564" spans="1:9" ht="21" x14ac:dyDescent="0.2">
      <c r="A1564" s="27"/>
      <c r="B1564" s="27"/>
      <c r="C1564" s="76" t="s">
        <v>1298</v>
      </c>
      <c r="D1564" s="77"/>
      <c r="E1564" s="27" t="s">
        <v>374</v>
      </c>
      <c r="F1564" s="39" t="s">
        <v>1299</v>
      </c>
      <c r="G1564" s="28"/>
      <c r="H1564" s="86"/>
      <c r="I1564" s="75"/>
    </row>
    <row r="1565" spans="1:9" x14ac:dyDescent="0.2">
      <c r="A1565" s="34"/>
      <c r="B1565" s="34"/>
      <c r="C1565" s="55" t="s">
        <v>376</v>
      </c>
      <c r="D1565" s="56"/>
      <c r="E1565" s="34"/>
      <c r="F1565" s="25" t="s">
        <v>15</v>
      </c>
      <c r="G1565" s="26">
        <v>3</v>
      </c>
      <c r="H1565" s="86"/>
      <c r="I1565" s="75"/>
    </row>
    <row r="1566" spans="1:9" x14ac:dyDescent="0.2">
      <c r="A1566" s="34"/>
      <c r="B1566" s="34"/>
      <c r="C1566" s="55" t="s">
        <v>377</v>
      </c>
      <c r="D1566" s="56"/>
      <c r="E1566" s="34"/>
      <c r="F1566" s="25" t="s">
        <v>15</v>
      </c>
      <c r="G1566" s="26">
        <v>1</v>
      </c>
      <c r="H1566" s="42"/>
      <c r="I1566" s="10">
        <f>ROUND(H1566*G1566,2)</f>
        <v>0</v>
      </c>
    </row>
    <row r="1567" spans="1:9" x14ac:dyDescent="0.2">
      <c r="A1567" s="36" t="s">
        <v>1300</v>
      </c>
      <c r="B1567" s="18" t="s">
        <v>379</v>
      </c>
      <c r="C1567" s="52" t="s">
        <v>380</v>
      </c>
      <c r="D1567" s="53"/>
      <c r="E1567" s="53"/>
      <c r="F1567" s="53"/>
      <c r="G1567" s="53"/>
      <c r="H1567" s="32"/>
      <c r="I1567" s="10">
        <f>SUM(I1568:I1576)</f>
        <v>0</v>
      </c>
    </row>
    <row r="1568" spans="1:9" ht="21" x14ac:dyDescent="0.2">
      <c r="A1568" s="31" t="s">
        <v>1301</v>
      </c>
      <c r="B1568" s="29" t="s">
        <v>1302</v>
      </c>
      <c r="C1568" s="55" t="s">
        <v>1303</v>
      </c>
      <c r="D1568" s="56"/>
      <c r="E1568" s="25" t="s">
        <v>74</v>
      </c>
      <c r="F1568" s="22"/>
      <c r="G1568" s="23"/>
      <c r="H1568" s="86"/>
      <c r="I1568" s="75">
        <f t="shared" ref="I1568:I1574" si="94">ROUND(G1570*H1568,2)</f>
        <v>0</v>
      </c>
    </row>
    <row r="1569" spans="1:9" x14ac:dyDescent="0.2">
      <c r="A1569" s="22"/>
      <c r="B1569" s="22"/>
      <c r="C1569" s="84">
        <v>1</v>
      </c>
      <c r="D1569" s="85"/>
      <c r="E1569" s="25" t="s">
        <v>74</v>
      </c>
      <c r="F1569" s="24">
        <v>1</v>
      </c>
      <c r="G1569" s="23"/>
      <c r="H1569" s="86"/>
      <c r="I1569" s="75"/>
    </row>
    <row r="1570" spans="1:9" x14ac:dyDescent="0.2">
      <c r="A1570" s="34"/>
      <c r="B1570" s="34"/>
      <c r="C1570" s="82"/>
      <c r="D1570" s="83"/>
      <c r="E1570" s="34"/>
      <c r="F1570" s="25" t="s">
        <v>15</v>
      </c>
      <c r="G1570" s="26">
        <v>1</v>
      </c>
      <c r="H1570" s="86"/>
      <c r="I1570" s="75"/>
    </row>
    <row r="1571" spans="1:9" ht="21" x14ac:dyDescent="0.2">
      <c r="A1571" s="31" t="s">
        <v>1304</v>
      </c>
      <c r="B1571" s="29" t="s">
        <v>1302</v>
      </c>
      <c r="C1571" s="55" t="s">
        <v>1305</v>
      </c>
      <c r="D1571" s="56"/>
      <c r="E1571" s="25" t="s">
        <v>74</v>
      </c>
      <c r="F1571" s="22"/>
      <c r="G1571" s="23"/>
      <c r="H1571" s="86"/>
      <c r="I1571" s="75">
        <f t="shared" si="94"/>
        <v>0</v>
      </c>
    </row>
    <row r="1572" spans="1:9" x14ac:dyDescent="0.2">
      <c r="A1572" s="22"/>
      <c r="B1572" s="22"/>
      <c r="C1572" s="84">
        <v>1</v>
      </c>
      <c r="D1572" s="85"/>
      <c r="E1572" s="25" t="s">
        <v>74</v>
      </c>
      <c r="F1572" s="24">
        <v>1</v>
      </c>
      <c r="G1572" s="23"/>
      <c r="H1572" s="86"/>
      <c r="I1572" s="75"/>
    </row>
    <row r="1573" spans="1:9" x14ac:dyDescent="0.2">
      <c r="A1573" s="34"/>
      <c r="B1573" s="34"/>
      <c r="C1573" s="82"/>
      <c r="D1573" s="83"/>
      <c r="E1573" s="34"/>
      <c r="F1573" s="25" t="s">
        <v>15</v>
      </c>
      <c r="G1573" s="26">
        <v>1</v>
      </c>
      <c r="H1573" s="86"/>
      <c r="I1573" s="75"/>
    </row>
    <row r="1574" spans="1:9" x14ac:dyDescent="0.2">
      <c r="A1574" s="31" t="s">
        <v>1306</v>
      </c>
      <c r="B1574" s="33" t="s">
        <v>33</v>
      </c>
      <c r="C1574" s="55" t="s">
        <v>1307</v>
      </c>
      <c r="D1574" s="56"/>
      <c r="E1574" s="27"/>
      <c r="F1574" s="27"/>
      <c r="G1574" s="28"/>
      <c r="H1574" s="86"/>
      <c r="I1574" s="75">
        <f t="shared" si="94"/>
        <v>0</v>
      </c>
    </row>
    <row r="1575" spans="1:9" x14ac:dyDescent="0.2">
      <c r="A1575" s="22"/>
      <c r="B1575" s="22"/>
      <c r="C1575" s="84">
        <v>2</v>
      </c>
      <c r="D1575" s="85"/>
      <c r="E1575" s="22"/>
      <c r="F1575" s="24">
        <v>2</v>
      </c>
      <c r="G1575" s="23"/>
      <c r="H1575" s="86"/>
      <c r="I1575" s="75"/>
    </row>
    <row r="1576" spans="1:9" x14ac:dyDescent="0.2">
      <c r="A1576" s="34"/>
      <c r="B1576" s="34"/>
      <c r="C1576" s="82"/>
      <c r="D1576" s="83"/>
      <c r="E1576" s="34"/>
      <c r="F1576" s="25" t="s">
        <v>15</v>
      </c>
      <c r="G1576" s="26">
        <v>2</v>
      </c>
      <c r="H1576" s="86"/>
      <c r="I1576" s="75"/>
    </row>
    <row r="1577" spans="1:9" ht="42" x14ac:dyDescent="0.2">
      <c r="A1577" s="17">
        <v>6</v>
      </c>
      <c r="B1577" s="29" t="s">
        <v>1308</v>
      </c>
      <c r="C1577" s="52" t="s">
        <v>1309</v>
      </c>
      <c r="D1577" s="53"/>
      <c r="E1577" s="53"/>
      <c r="F1577" s="53"/>
      <c r="G1577" s="53"/>
      <c r="H1577" s="13"/>
      <c r="I1577" s="11">
        <f>I1578+I1600+I1649+I1695</f>
        <v>0</v>
      </c>
    </row>
    <row r="1578" spans="1:9" x14ac:dyDescent="0.2">
      <c r="A1578" s="20" t="s">
        <v>1310</v>
      </c>
      <c r="B1578" s="34"/>
      <c r="C1578" s="52" t="s">
        <v>1311</v>
      </c>
      <c r="D1578" s="53"/>
      <c r="E1578" s="53"/>
      <c r="F1578" s="53"/>
      <c r="G1578" s="53"/>
      <c r="H1578" s="13"/>
      <c r="I1578" s="11">
        <f>SUM(I1579:I1599)</f>
        <v>0</v>
      </c>
    </row>
    <row r="1579" spans="1:9" ht="21" x14ac:dyDescent="0.2">
      <c r="A1579" s="14" t="s">
        <v>1312</v>
      </c>
      <c r="B1579" s="29" t="s">
        <v>1313</v>
      </c>
      <c r="C1579" s="55" t="s">
        <v>1314</v>
      </c>
      <c r="D1579" s="56"/>
      <c r="E1579" s="15" t="s">
        <v>102</v>
      </c>
      <c r="F1579" s="27"/>
      <c r="G1579" s="28"/>
      <c r="H1579" s="86"/>
      <c r="I1579" s="75">
        <f t="shared" ref="I1579:I1597" si="95">ROUND(G1581*H1579,2)</f>
        <v>0</v>
      </c>
    </row>
    <row r="1580" spans="1:9" x14ac:dyDescent="0.2">
      <c r="A1580" s="22"/>
      <c r="B1580" s="22"/>
      <c r="C1580" s="84">
        <v>30</v>
      </c>
      <c r="D1580" s="85"/>
      <c r="E1580" s="15" t="s">
        <v>102</v>
      </c>
      <c r="F1580" s="24">
        <v>30</v>
      </c>
      <c r="G1580" s="23"/>
      <c r="H1580" s="86"/>
      <c r="I1580" s="75"/>
    </row>
    <row r="1581" spans="1:9" x14ac:dyDescent="0.2">
      <c r="A1581" s="22"/>
      <c r="B1581" s="22"/>
      <c r="C1581" s="59"/>
      <c r="D1581" s="60"/>
      <c r="E1581" s="22"/>
      <c r="F1581" s="25" t="s">
        <v>15</v>
      </c>
      <c r="G1581" s="26">
        <v>30</v>
      </c>
      <c r="H1581" s="86"/>
      <c r="I1581" s="75"/>
    </row>
    <row r="1582" spans="1:9" ht="21" x14ac:dyDescent="0.2">
      <c r="A1582" s="14" t="s">
        <v>1315</v>
      </c>
      <c r="B1582" s="29" t="s">
        <v>1316</v>
      </c>
      <c r="C1582" s="55" t="s">
        <v>1317</v>
      </c>
      <c r="D1582" s="56"/>
      <c r="E1582" s="15" t="s">
        <v>102</v>
      </c>
      <c r="F1582" s="27"/>
      <c r="G1582" s="28"/>
      <c r="H1582" s="86"/>
      <c r="I1582" s="75">
        <f t="shared" si="95"/>
        <v>0</v>
      </c>
    </row>
    <row r="1583" spans="1:9" x14ac:dyDescent="0.2">
      <c r="A1583" s="34"/>
      <c r="B1583" s="34"/>
      <c r="C1583" s="55" t="s">
        <v>1318</v>
      </c>
      <c r="D1583" s="56"/>
      <c r="E1583" s="15" t="s">
        <v>102</v>
      </c>
      <c r="F1583" s="24">
        <v>43</v>
      </c>
      <c r="G1583" s="37"/>
      <c r="H1583" s="86"/>
      <c r="I1583" s="75"/>
    </row>
    <row r="1584" spans="1:9" x14ac:dyDescent="0.2">
      <c r="A1584" s="22"/>
      <c r="B1584" s="22"/>
      <c r="C1584" s="59"/>
      <c r="D1584" s="60"/>
      <c r="E1584" s="22"/>
      <c r="F1584" s="25" t="s">
        <v>15</v>
      </c>
      <c r="G1584" s="26">
        <v>43</v>
      </c>
      <c r="H1584" s="86"/>
      <c r="I1584" s="75"/>
    </row>
    <row r="1585" spans="1:9" ht="21" x14ac:dyDescent="0.2">
      <c r="A1585" s="14" t="s">
        <v>1319</v>
      </c>
      <c r="B1585" s="29" t="s">
        <v>1320</v>
      </c>
      <c r="C1585" s="55" t="s">
        <v>1321</v>
      </c>
      <c r="D1585" s="56"/>
      <c r="E1585" s="15" t="s">
        <v>102</v>
      </c>
      <c r="F1585" s="27"/>
      <c r="G1585" s="28"/>
      <c r="H1585" s="86"/>
      <c r="I1585" s="75">
        <f t="shared" si="95"/>
        <v>0</v>
      </c>
    </row>
    <row r="1586" spans="1:9" x14ac:dyDescent="0.2">
      <c r="A1586" s="34"/>
      <c r="B1586" s="34"/>
      <c r="C1586" s="84">
        <v>20</v>
      </c>
      <c r="D1586" s="85"/>
      <c r="E1586" s="15" t="s">
        <v>102</v>
      </c>
      <c r="F1586" s="24">
        <v>20</v>
      </c>
      <c r="G1586" s="37"/>
      <c r="H1586" s="86"/>
      <c r="I1586" s="75"/>
    </row>
    <row r="1587" spans="1:9" x14ac:dyDescent="0.2">
      <c r="A1587" s="22"/>
      <c r="B1587" s="22"/>
      <c r="C1587" s="59"/>
      <c r="D1587" s="60"/>
      <c r="E1587" s="22"/>
      <c r="F1587" s="25" t="s">
        <v>15</v>
      </c>
      <c r="G1587" s="26">
        <v>20</v>
      </c>
      <c r="H1587" s="86"/>
      <c r="I1587" s="75"/>
    </row>
    <row r="1588" spans="1:9" ht="21" x14ac:dyDescent="0.2">
      <c r="A1588" s="14" t="s">
        <v>1322</v>
      </c>
      <c r="B1588" s="29" t="s">
        <v>1323</v>
      </c>
      <c r="C1588" s="55" t="s">
        <v>1324</v>
      </c>
      <c r="D1588" s="56"/>
      <c r="E1588" s="15" t="s">
        <v>1325</v>
      </c>
      <c r="F1588" s="22"/>
      <c r="G1588" s="23"/>
      <c r="H1588" s="86"/>
      <c r="I1588" s="75">
        <f t="shared" si="95"/>
        <v>0</v>
      </c>
    </row>
    <row r="1589" spans="1:9" x14ac:dyDescent="0.2">
      <c r="A1589" s="34"/>
      <c r="B1589" s="34"/>
      <c r="C1589" s="84">
        <v>3</v>
      </c>
      <c r="D1589" s="85"/>
      <c r="E1589" s="15" t="s">
        <v>1325</v>
      </c>
      <c r="F1589" s="24">
        <v>3</v>
      </c>
      <c r="G1589" s="37"/>
      <c r="H1589" s="86"/>
      <c r="I1589" s="75"/>
    </row>
    <row r="1590" spans="1:9" x14ac:dyDescent="0.2">
      <c r="A1590" s="22"/>
      <c r="B1590" s="22"/>
      <c r="C1590" s="59"/>
      <c r="D1590" s="60"/>
      <c r="E1590" s="22"/>
      <c r="F1590" s="25" t="s">
        <v>15</v>
      </c>
      <c r="G1590" s="26">
        <v>3</v>
      </c>
      <c r="H1590" s="86"/>
      <c r="I1590" s="75"/>
    </row>
    <row r="1591" spans="1:9" ht="21" x14ac:dyDescent="0.2">
      <c r="A1591" s="14" t="s">
        <v>1326</v>
      </c>
      <c r="B1591" s="21" t="s">
        <v>1327</v>
      </c>
      <c r="C1591" s="55" t="s">
        <v>1328</v>
      </c>
      <c r="D1591" s="56"/>
      <c r="E1591" s="15" t="s">
        <v>102</v>
      </c>
      <c r="F1591" s="22"/>
      <c r="G1591" s="23"/>
      <c r="H1591" s="86"/>
      <c r="I1591" s="75">
        <f t="shared" si="95"/>
        <v>0</v>
      </c>
    </row>
    <row r="1592" spans="1:9" x14ac:dyDescent="0.2">
      <c r="A1592" s="22"/>
      <c r="B1592" s="22"/>
      <c r="C1592" s="84">
        <v>2</v>
      </c>
      <c r="D1592" s="85"/>
      <c r="E1592" s="15" t="s">
        <v>102</v>
      </c>
      <c r="F1592" s="24">
        <v>2</v>
      </c>
      <c r="G1592" s="23"/>
      <c r="H1592" s="86"/>
      <c r="I1592" s="75"/>
    </row>
    <row r="1593" spans="1:9" x14ac:dyDescent="0.2">
      <c r="A1593" s="34"/>
      <c r="B1593" s="34"/>
      <c r="C1593" s="82"/>
      <c r="D1593" s="83"/>
      <c r="E1593" s="34"/>
      <c r="F1593" s="25" t="s">
        <v>15</v>
      </c>
      <c r="G1593" s="26">
        <v>2</v>
      </c>
      <c r="H1593" s="86"/>
      <c r="I1593" s="75"/>
    </row>
    <row r="1594" spans="1:9" ht="21" x14ac:dyDescent="0.2">
      <c r="A1594" s="14" t="s">
        <v>1329</v>
      </c>
      <c r="B1594" s="21" t="s">
        <v>1327</v>
      </c>
      <c r="C1594" s="55" t="s">
        <v>1330</v>
      </c>
      <c r="D1594" s="56"/>
      <c r="E1594" s="15" t="s">
        <v>102</v>
      </c>
      <c r="F1594" s="22"/>
      <c r="G1594" s="23"/>
      <c r="H1594" s="88"/>
      <c r="I1594" s="75">
        <f t="shared" si="95"/>
        <v>0</v>
      </c>
    </row>
    <row r="1595" spans="1:9" x14ac:dyDescent="0.2">
      <c r="A1595" s="22"/>
      <c r="B1595" s="22"/>
      <c r="C1595" s="76" t="s">
        <v>1331</v>
      </c>
      <c r="D1595" s="77"/>
      <c r="E1595" s="15" t="s">
        <v>102</v>
      </c>
      <c r="F1595" s="24">
        <v>70.5</v>
      </c>
      <c r="G1595" s="23"/>
      <c r="H1595" s="88"/>
      <c r="I1595" s="75"/>
    </row>
    <row r="1596" spans="1:9" x14ac:dyDescent="0.2">
      <c r="A1596" s="34"/>
      <c r="B1596" s="34"/>
      <c r="C1596" s="82"/>
      <c r="D1596" s="83"/>
      <c r="E1596" s="34"/>
      <c r="F1596" s="25" t="s">
        <v>15</v>
      </c>
      <c r="G1596" s="26">
        <v>70.5</v>
      </c>
      <c r="H1596" s="88"/>
      <c r="I1596" s="75"/>
    </row>
    <row r="1597" spans="1:9" ht="21" x14ac:dyDescent="0.2">
      <c r="A1597" s="14" t="s">
        <v>1332</v>
      </c>
      <c r="B1597" s="21" t="s">
        <v>1327</v>
      </c>
      <c r="C1597" s="55" t="s">
        <v>1333</v>
      </c>
      <c r="D1597" s="56"/>
      <c r="E1597" s="15" t="s">
        <v>102</v>
      </c>
      <c r="F1597" s="22"/>
      <c r="G1597" s="23"/>
      <c r="H1597" s="86"/>
      <c r="I1597" s="75">
        <f t="shared" si="95"/>
        <v>0</v>
      </c>
    </row>
    <row r="1598" spans="1:9" x14ac:dyDescent="0.2">
      <c r="A1598" s="22"/>
      <c r="B1598" s="22"/>
      <c r="C1598" s="55" t="s">
        <v>1334</v>
      </c>
      <c r="D1598" s="56"/>
      <c r="E1598" s="15" t="s">
        <v>102</v>
      </c>
      <c r="F1598" s="24">
        <v>64</v>
      </c>
      <c r="G1598" s="23"/>
      <c r="H1598" s="86"/>
      <c r="I1598" s="75"/>
    </row>
    <row r="1599" spans="1:9" x14ac:dyDescent="0.2">
      <c r="A1599" s="34"/>
      <c r="B1599" s="34"/>
      <c r="C1599" s="82"/>
      <c r="D1599" s="83"/>
      <c r="E1599" s="34"/>
      <c r="F1599" s="25" t="s">
        <v>15</v>
      </c>
      <c r="G1599" s="26">
        <v>64</v>
      </c>
      <c r="H1599" s="86"/>
      <c r="I1599" s="75"/>
    </row>
    <row r="1600" spans="1:9" x14ac:dyDescent="0.2">
      <c r="A1600" s="40" t="s">
        <v>1335</v>
      </c>
      <c r="B1600" s="22"/>
      <c r="C1600" s="52" t="s">
        <v>1336</v>
      </c>
      <c r="D1600" s="53"/>
      <c r="E1600" s="53"/>
      <c r="F1600" s="53"/>
      <c r="G1600" s="53"/>
      <c r="H1600" s="32"/>
      <c r="I1600" s="10">
        <f>SUM(I1601:I1648)</f>
        <v>0</v>
      </c>
    </row>
    <row r="1601" spans="1:9" ht="21" x14ac:dyDescent="0.2">
      <c r="A1601" s="14" t="s">
        <v>1337</v>
      </c>
      <c r="B1601" s="29" t="s">
        <v>1338</v>
      </c>
      <c r="C1601" s="55" t="s">
        <v>1339</v>
      </c>
      <c r="D1601" s="56"/>
      <c r="E1601" s="15" t="s">
        <v>102</v>
      </c>
      <c r="F1601" s="22"/>
      <c r="G1601" s="23"/>
      <c r="H1601" s="86"/>
      <c r="I1601" s="75">
        <f t="shared" ref="I1601:I1628" si="96">ROUND(G1603*H1601,2)</f>
        <v>0</v>
      </c>
    </row>
    <row r="1602" spans="1:9" x14ac:dyDescent="0.2">
      <c r="A1602" s="22"/>
      <c r="B1602" s="22"/>
      <c r="C1602" s="84">
        <v>176</v>
      </c>
      <c r="D1602" s="85"/>
      <c r="E1602" s="15" t="s">
        <v>102</v>
      </c>
      <c r="F1602" s="24">
        <v>176</v>
      </c>
      <c r="G1602" s="23"/>
      <c r="H1602" s="86"/>
      <c r="I1602" s="75"/>
    </row>
    <row r="1603" spans="1:9" x14ac:dyDescent="0.2">
      <c r="A1603" s="34"/>
      <c r="B1603" s="34"/>
      <c r="C1603" s="82"/>
      <c r="D1603" s="83"/>
      <c r="E1603" s="34"/>
      <c r="F1603" s="25" t="s">
        <v>15</v>
      </c>
      <c r="G1603" s="26">
        <v>176</v>
      </c>
      <c r="H1603" s="86"/>
      <c r="I1603" s="75"/>
    </row>
    <row r="1604" spans="1:9" ht="21" x14ac:dyDescent="0.2">
      <c r="A1604" s="14" t="s">
        <v>1340</v>
      </c>
      <c r="B1604" s="29" t="s">
        <v>1341</v>
      </c>
      <c r="C1604" s="55" t="s">
        <v>1342</v>
      </c>
      <c r="D1604" s="56"/>
      <c r="E1604" s="15" t="s">
        <v>102</v>
      </c>
      <c r="F1604" s="22"/>
      <c r="G1604" s="23"/>
      <c r="H1604" s="86"/>
      <c r="I1604" s="75">
        <f t="shared" si="96"/>
        <v>0</v>
      </c>
    </row>
    <row r="1605" spans="1:9" x14ac:dyDescent="0.2">
      <c r="A1605" s="22"/>
      <c r="B1605" s="22"/>
      <c r="C1605" s="84">
        <v>4</v>
      </c>
      <c r="D1605" s="85"/>
      <c r="E1605" s="15" t="s">
        <v>102</v>
      </c>
      <c r="F1605" s="24">
        <v>4</v>
      </c>
      <c r="G1605" s="23"/>
      <c r="H1605" s="86"/>
      <c r="I1605" s="75"/>
    </row>
    <row r="1606" spans="1:9" x14ac:dyDescent="0.2">
      <c r="A1606" s="34"/>
      <c r="B1606" s="34"/>
      <c r="C1606" s="82"/>
      <c r="D1606" s="83"/>
      <c r="E1606" s="34"/>
      <c r="F1606" s="25" t="s">
        <v>15</v>
      </c>
      <c r="G1606" s="26">
        <v>4</v>
      </c>
      <c r="H1606" s="86"/>
      <c r="I1606" s="75"/>
    </row>
    <row r="1607" spans="1:9" ht="21" x14ac:dyDescent="0.2">
      <c r="A1607" s="29" t="s">
        <v>1343</v>
      </c>
      <c r="B1607" s="21" t="s">
        <v>1344</v>
      </c>
      <c r="C1607" s="76" t="s">
        <v>1345</v>
      </c>
      <c r="D1607" s="77"/>
      <c r="E1607" s="15" t="s">
        <v>102</v>
      </c>
      <c r="F1607" s="27"/>
      <c r="G1607" s="28"/>
      <c r="H1607" s="86"/>
      <c r="I1607" s="75">
        <f t="shared" si="96"/>
        <v>0</v>
      </c>
    </row>
    <row r="1608" spans="1:9" x14ac:dyDescent="0.2">
      <c r="A1608" s="22"/>
      <c r="B1608" s="22"/>
      <c r="C1608" s="84">
        <v>130</v>
      </c>
      <c r="D1608" s="85"/>
      <c r="E1608" s="15" t="s">
        <v>102</v>
      </c>
      <c r="F1608" s="24">
        <v>130</v>
      </c>
      <c r="G1608" s="23"/>
      <c r="H1608" s="86"/>
      <c r="I1608" s="75"/>
    </row>
    <row r="1609" spans="1:9" x14ac:dyDescent="0.2">
      <c r="A1609" s="34"/>
      <c r="B1609" s="34"/>
      <c r="C1609" s="82"/>
      <c r="D1609" s="83"/>
      <c r="E1609" s="34"/>
      <c r="F1609" s="25" t="s">
        <v>15</v>
      </c>
      <c r="G1609" s="26">
        <v>130</v>
      </c>
      <c r="H1609" s="86"/>
      <c r="I1609" s="75"/>
    </row>
    <row r="1610" spans="1:9" ht="21" x14ac:dyDescent="0.2">
      <c r="A1610" s="14" t="s">
        <v>1346</v>
      </c>
      <c r="B1610" s="21" t="s">
        <v>1347</v>
      </c>
      <c r="C1610" s="76" t="s">
        <v>1348</v>
      </c>
      <c r="D1610" s="77"/>
      <c r="E1610" s="15" t="s">
        <v>102</v>
      </c>
      <c r="F1610" s="27"/>
      <c r="G1610" s="28"/>
      <c r="H1610" s="86"/>
      <c r="I1610" s="75">
        <f t="shared" si="96"/>
        <v>0</v>
      </c>
    </row>
    <row r="1611" spans="1:9" x14ac:dyDescent="0.2">
      <c r="A1611" s="22"/>
      <c r="B1611" s="22"/>
      <c r="C1611" s="84">
        <v>4</v>
      </c>
      <c r="D1611" s="85"/>
      <c r="E1611" s="15" t="s">
        <v>102</v>
      </c>
      <c r="F1611" s="24">
        <v>4</v>
      </c>
      <c r="G1611" s="23"/>
      <c r="H1611" s="86"/>
      <c r="I1611" s="75"/>
    </row>
    <row r="1612" spans="1:9" x14ac:dyDescent="0.2">
      <c r="A1612" s="34"/>
      <c r="B1612" s="34"/>
      <c r="C1612" s="82"/>
      <c r="D1612" s="83"/>
      <c r="E1612" s="34"/>
      <c r="F1612" s="25" t="s">
        <v>15</v>
      </c>
      <c r="G1612" s="26">
        <v>4</v>
      </c>
      <c r="H1612" s="86"/>
      <c r="I1612" s="75"/>
    </row>
    <row r="1613" spans="1:9" ht="21" x14ac:dyDescent="0.2">
      <c r="A1613" s="14" t="s">
        <v>1349</v>
      </c>
      <c r="B1613" s="21" t="s">
        <v>1350</v>
      </c>
      <c r="C1613" s="55" t="s">
        <v>1351</v>
      </c>
      <c r="D1613" s="56"/>
      <c r="E1613" s="15" t="s">
        <v>102</v>
      </c>
      <c r="F1613" s="22"/>
      <c r="G1613" s="23"/>
      <c r="H1613" s="86"/>
      <c r="I1613" s="75">
        <f t="shared" si="96"/>
        <v>0</v>
      </c>
    </row>
    <row r="1614" spans="1:9" x14ac:dyDescent="0.2">
      <c r="A1614" s="22"/>
      <c r="B1614" s="22"/>
      <c r="C1614" s="84">
        <v>114</v>
      </c>
      <c r="D1614" s="85"/>
      <c r="E1614" s="15" t="s">
        <v>102</v>
      </c>
      <c r="F1614" s="24">
        <v>114</v>
      </c>
      <c r="G1614" s="23"/>
      <c r="H1614" s="86"/>
      <c r="I1614" s="75"/>
    </row>
    <row r="1615" spans="1:9" x14ac:dyDescent="0.2">
      <c r="A1615" s="34"/>
      <c r="B1615" s="34"/>
      <c r="C1615" s="82"/>
      <c r="D1615" s="83"/>
      <c r="E1615" s="34"/>
      <c r="F1615" s="25" t="s">
        <v>15</v>
      </c>
      <c r="G1615" s="26">
        <v>114</v>
      </c>
      <c r="H1615" s="86"/>
      <c r="I1615" s="75"/>
    </row>
    <row r="1616" spans="1:9" ht="21" x14ac:dyDescent="0.2">
      <c r="A1616" s="14" t="s">
        <v>1352</v>
      </c>
      <c r="B1616" s="21" t="s">
        <v>1353</v>
      </c>
      <c r="C1616" s="55" t="s">
        <v>1354</v>
      </c>
      <c r="D1616" s="56"/>
      <c r="E1616" s="15" t="s">
        <v>102</v>
      </c>
      <c r="F1616" s="22"/>
      <c r="G1616" s="23"/>
      <c r="H1616" s="86"/>
      <c r="I1616" s="75">
        <f t="shared" si="96"/>
        <v>0</v>
      </c>
    </row>
    <row r="1617" spans="1:9" x14ac:dyDescent="0.2">
      <c r="A1617" s="22"/>
      <c r="B1617" s="22"/>
      <c r="C1617" s="84">
        <v>92</v>
      </c>
      <c r="D1617" s="85"/>
      <c r="E1617" s="15" t="s">
        <v>102</v>
      </c>
      <c r="F1617" s="24">
        <v>92</v>
      </c>
      <c r="G1617" s="23"/>
      <c r="H1617" s="86"/>
      <c r="I1617" s="75"/>
    </row>
    <row r="1618" spans="1:9" x14ac:dyDescent="0.2">
      <c r="A1618" s="34"/>
      <c r="B1618" s="34"/>
      <c r="C1618" s="82"/>
      <c r="D1618" s="83"/>
      <c r="E1618" s="34"/>
      <c r="F1618" s="25" t="s">
        <v>15</v>
      </c>
      <c r="G1618" s="26">
        <v>92</v>
      </c>
      <c r="H1618" s="86"/>
      <c r="I1618" s="75"/>
    </row>
    <row r="1619" spans="1:9" ht="21" x14ac:dyDescent="0.2">
      <c r="A1619" s="14" t="s">
        <v>1355</v>
      </c>
      <c r="B1619" s="21" t="s">
        <v>1356</v>
      </c>
      <c r="C1619" s="55" t="s">
        <v>1357</v>
      </c>
      <c r="D1619" s="56"/>
      <c r="E1619" s="15" t="s">
        <v>102</v>
      </c>
      <c r="F1619" s="22"/>
      <c r="G1619" s="23"/>
      <c r="H1619" s="86"/>
      <c r="I1619" s="75">
        <f t="shared" si="96"/>
        <v>0</v>
      </c>
    </row>
    <row r="1620" spans="1:9" x14ac:dyDescent="0.2">
      <c r="A1620" s="22"/>
      <c r="B1620" s="22"/>
      <c r="C1620" s="78">
        <v>48.5</v>
      </c>
      <c r="D1620" s="79"/>
      <c r="E1620" s="15" t="s">
        <v>102</v>
      </c>
      <c r="F1620" s="24">
        <v>48.5</v>
      </c>
      <c r="G1620" s="23"/>
      <c r="H1620" s="86"/>
      <c r="I1620" s="75"/>
    </row>
    <row r="1621" spans="1:9" x14ac:dyDescent="0.2">
      <c r="A1621" s="34"/>
      <c r="B1621" s="34"/>
      <c r="C1621" s="82"/>
      <c r="D1621" s="83"/>
      <c r="E1621" s="34"/>
      <c r="F1621" s="25" t="s">
        <v>15</v>
      </c>
      <c r="G1621" s="26">
        <v>48.5</v>
      </c>
      <c r="H1621" s="86"/>
      <c r="I1621" s="75"/>
    </row>
    <row r="1622" spans="1:9" ht="21" x14ac:dyDescent="0.2">
      <c r="A1622" s="29" t="s">
        <v>1358</v>
      </c>
      <c r="B1622" s="21" t="s">
        <v>1359</v>
      </c>
      <c r="C1622" s="76" t="s">
        <v>1360</v>
      </c>
      <c r="D1622" s="77"/>
      <c r="E1622" s="15" t="s">
        <v>102</v>
      </c>
      <c r="F1622" s="22"/>
      <c r="G1622" s="23"/>
      <c r="H1622" s="86"/>
      <c r="I1622" s="75">
        <f t="shared" si="96"/>
        <v>0</v>
      </c>
    </row>
    <row r="1623" spans="1:9" x14ac:dyDescent="0.2">
      <c r="A1623" s="22"/>
      <c r="B1623" s="22"/>
      <c r="C1623" s="78">
        <v>6.5</v>
      </c>
      <c r="D1623" s="79"/>
      <c r="E1623" s="15" t="s">
        <v>102</v>
      </c>
      <c r="F1623" s="24">
        <v>6.5</v>
      </c>
      <c r="G1623" s="23"/>
      <c r="H1623" s="86"/>
      <c r="I1623" s="75"/>
    </row>
    <row r="1624" spans="1:9" x14ac:dyDescent="0.2">
      <c r="A1624" s="34"/>
      <c r="B1624" s="34"/>
      <c r="C1624" s="82"/>
      <c r="D1624" s="83"/>
      <c r="E1624" s="34"/>
      <c r="F1624" s="25" t="s">
        <v>15</v>
      </c>
      <c r="G1624" s="26">
        <v>6.5</v>
      </c>
      <c r="H1624" s="86"/>
      <c r="I1624" s="75"/>
    </row>
    <row r="1625" spans="1:9" ht="21" x14ac:dyDescent="0.2">
      <c r="A1625" s="14" t="s">
        <v>1361</v>
      </c>
      <c r="B1625" s="29" t="s">
        <v>1362</v>
      </c>
      <c r="C1625" s="55" t="s">
        <v>1363</v>
      </c>
      <c r="D1625" s="56"/>
      <c r="E1625" s="15" t="s">
        <v>102</v>
      </c>
      <c r="F1625" s="22"/>
      <c r="G1625" s="23"/>
      <c r="H1625" s="86"/>
      <c r="I1625" s="75">
        <f t="shared" si="96"/>
        <v>0</v>
      </c>
    </row>
    <row r="1626" spans="1:9" x14ac:dyDescent="0.2">
      <c r="A1626" s="22"/>
      <c r="B1626" s="22"/>
      <c r="C1626" s="84">
        <v>130</v>
      </c>
      <c r="D1626" s="85"/>
      <c r="E1626" s="15" t="s">
        <v>102</v>
      </c>
      <c r="F1626" s="24">
        <v>130</v>
      </c>
      <c r="G1626" s="23"/>
      <c r="H1626" s="86"/>
      <c r="I1626" s="75"/>
    </row>
    <row r="1627" spans="1:9" x14ac:dyDescent="0.2">
      <c r="A1627" s="34"/>
      <c r="B1627" s="34"/>
      <c r="C1627" s="82"/>
      <c r="D1627" s="83"/>
      <c r="E1627" s="34"/>
      <c r="F1627" s="25" t="s">
        <v>15</v>
      </c>
      <c r="G1627" s="26">
        <v>130</v>
      </c>
      <c r="H1627" s="86"/>
      <c r="I1627" s="75"/>
    </row>
    <row r="1628" spans="1:9" ht="21" x14ac:dyDescent="0.2">
      <c r="A1628" s="14" t="s">
        <v>1364</v>
      </c>
      <c r="B1628" s="29" t="s">
        <v>1365</v>
      </c>
      <c r="C1628" s="55" t="s">
        <v>1366</v>
      </c>
      <c r="D1628" s="56"/>
      <c r="E1628" s="15" t="s">
        <v>102</v>
      </c>
      <c r="F1628" s="22"/>
      <c r="G1628" s="23"/>
      <c r="H1628" s="86"/>
      <c r="I1628" s="75">
        <f t="shared" si="96"/>
        <v>0</v>
      </c>
    </row>
    <row r="1629" spans="1:9" x14ac:dyDescent="0.2">
      <c r="A1629" s="22"/>
      <c r="B1629" s="22"/>
      <c r="C1629" s="84">
        <v>4</v>
      </c>
      <c r="D1629" s="85"/>
      <c r="E1629" s="15" t="s">
        <v>102</v>
      </c>
      <c r="F1629" s="24">
        <v>4</v>
      </c>
      <c r="G1629" s="23"/>
      <c r="H1629" s="86"/>
      <c r="I1629" s="75"/>
    </row>
    <row r="1630" spans="1:9" x14ac:dyDescent="0.2">
      <c r="A1630" s="34"/>
      <c r="B1630" s="34"/>
      <c r="C1630" s="82"/>
      <c r="D1630" s="83"/>
      <c r="E1630" s="34"/>
      <c r="F1630" s="25" t="s">
        <v>15</v>
      </c>
      <c r="G1630" s="26">
        <v>4</v>
      </c>
      <c r="H1630" s="86"/>
      <c r="I1630" s="75"/>
    </row>
    <row r="1631" spans="1:9" ht="21" x14ac:dyDescent="0.2">
      <c r="A1631" s="14" t="s">
        <v>1367</v>
      </c>
      <c r="B1631" s="21" t="s">
        <v>1368</v>
      </c>
      <c r="C1631" s="55" t="s">
        <v>1369</v>
      </c>
      <c r="D1631" s="56"/>
      <c r="E1631" s="15" t="s">
        <v>74</v>
      </c>
      <c r="F1631" s="27"/>
      <c r="G1631" s="28"/>
      <c r="H1631" s="86"/>
      <c r="I1631" s="75">
        <f t="shared" ref="I1631:I1650" si="97">ROUND(G1633*H1631,2)</f>
        <v>0</v>
      </c>
    </row>
    <row r="1632" spans="1:9" x14ac:dyDescent="0.2">
      <c r="A1632" s="22"/>
      <c r="B1632" s="22"/>
      <c r="C1632" s="84">
        <v>16</v>
      </c>
      <c r="D1632" s="85"/>
      <c r="E1632" s="15" t="s">
        <v>74</v>
      </c>
      <c r="F1632" s="24">
        <v>16</v>
      </c>
      <c r="G1632" s="23"/>
      <c r="H1632" s="86"/>
      <c r="I1632" s="75"/>
    </row>
    <row r="1633" spans="1:9" x14ac:dyDescent="0.2">
      <c r="A1633" s="34"/>
      <c r="B1633" s="34"/>
      <c r="C1633" s="82"/>
      <c r="D1633" s="83"/>
      <c r="E1633" s="34"/>
      <c r="F1633" s="25" t="s">
        <v>15</v>
      </c>
      <c r="G1633" s="26">
        <v>16</v>
      </c>
      <c r="H1633" s="86"/>
      <c r="I1633" s="75"/>
    </row>
    <row r="1634" spans="1:9" ht="21" x14ac:dyDescent="0.2">
      <c r="A1634" s="14" t="s">
        <v>1370</v>
      </c>
      <c r="B1634" s="21" t="s">
        <v>477</v>
      </c>
      <c r="C1634" s="55" t="s">
        <v>478</v>
      </c>
      <c r="D1634" s="56"/>
      <c r="E1634" s="15" t="s">
        <v>74</v>
      </c>
      <c r="F1634" s="22"/>
      <c r="G1634" s="23"/>
      <c r="H1634" s="86"/>
      <c r="I1634" s="75">
        <f t="shared" si="97"/>
        <v>0</v>
      </c>
    </row>
    <row r="1635" spans="1:9" x14ac:dyDescent="0.2">
      <c r="A1635" s="22"/>
      <c r="B1635" s="22"/>
      <c r="C1635" s="84">
        <v>2</v>
      </c>
      <c r="D1635" s="85"/>
      <c r="E1635" s="15" t="s">
        <v>74</v>
      </c>
      <c r="F1635" s="24">
        <v>2</v>
      </c>
      <c r="G1635" s="23"/>
      <c r="H1635" s="86"/>
      <c r="I1635" s="75"/>
    </row>
    <row r="1636" spans="1:9" x14ac:dyDescent="0.2">
      <c r="A1636" s="34"/>
      <c r="B1636" s="34"/>
      <c r="C1636" s="82"/>
      <c r="D1636" s="83"/>
      <c r="E1636" s="34"/>
      <c r="F1636" s="25" t="s">
        <v>15</v>
      </c>
      <c r="G1636" s="26">
        <v>2</v>
      </c>
      <c r="H1636" s="86"/>
      <c r="I1636" s="75"/>
    </row>
    <row r="1637" spans="1:9" ht="21" x14ac:dyDescent="0.2">
      <c r="A1637" s="14" t="s">
        <v>1371</v>
      </c>
      <c r="B1637" s="29" t="s">
        <v>872</v>
      </c>
      <c r="C1637" s="55" t="s">
        <v>1372</v>
      </c>
      <c r="D1637" s="56"/>
      <c r="E1637" s="15" t="s">
        <v>74</v>
      </c>
      <c r="F1637" s="22"/>
      <c r="G1637" s="23"/>
      <c r="H1637" s="88"/>
      <c r="I1637" s="75">
        <f t="shared" si="97"/>
        <v>0</v>
      </c>
    </row>
    <row r="1638" spans="1:9" x14ac:dyDescent="0.2">
      <c r="A1638" s="22"/>
      <c r="B1638" s="22"/>
      <c r="C1638" s="84">
        <v>2</v>
      </c>
      <c r="D1638" s="85"/>
      <c r="E1638" s="15" t="s">
        <v>74</v>
      </c>
      <c r="F1638" s="24">
        <v>2</v>
      </c>
      <c r="G1638" s="23"/>
      <c r="H1638" s="88"/>
      <c r="I1638" s="75"/>
    </row>
    <row r="1639" spans="1:9" x14ac:dyDescent="0.2">
      <c r="A1639" s="34"/>
      <c r="B1639" s="34"/>
      <c r="C1639" s="82"/>
      <c r="D1639" s="83"/>
      <c r="E1639" s="34"/>
      <c r="F1639" s="25" t="s">
        <v>15</v>
      </c>
      <c r="G1639" s="26">
        <v>2</v>
      </c>
      <c r="H1639" s="88"/>
      <c r="I1639" s="75"/>
    </row>
    <row r="1640" spans="1:9" ht="21" x14ac:dyDescent="0.2">
      <c r="A1640" s="14" t="s">
        <v>1373</v>
      </c>
      <c r="B1640" s="21" t="s">
        <v>1131</v>
      </c>
      <c r="C1640" s="55" t="s">
        <v>1374</v>
      </c>
      <c r="D1640" s="56"/>
      <c r="E1640" s="25" t="s">
        <v>268</v>
      </c>
      <c r="F1640" s="22"/>
      <c r="G1640" s="23"/>
      <c r="H1640" s="86"/>
      <c r="I1640" s="75">
        <f t="shared" si="97"/>
        <v>0</v>
      </c>
    </row>
    <row r="1641" spans="1:9" x14ac:dyDescent="0.2">
      <c r="A1641" s="22"/>
      <c r="B1641" s="22"/>
      <c r="C1641" s="84">
        <v>1</v>
      </c>
      <c r="D1641" s="85"/>
      <c r="E1641" s="25" t="s">
        <v>268</v>
      </c>
      <c r="F1641" s="24">
        <v>1</v>
      </c>
      <c r="G1641" s="23"/>
      <c r="H1641" s="86"/>
      <c r="I1641" s="75"/>
    </row>
    <row r="1642" spans="1:9" x14ac:dyDescent="0.2">
      <c r="A1642" s="34"/>
      <c r="B1642" s="34"/>
      <c r="C1642" s="82"/>
      <c r="D1642" s="83"/>
      <c r="E1642" s="34"/>
      <c r="F1642" s="25" t="s">
        <v>15</v>
      </c>
      <c r="G1642" s="26">
        <v>1</v>
      </c>
      <c r="H1642" s="86"/>
      <c r="I1642" s="75"/>
    </row>
    <row r="1643" spans="1:9" ht="21" x14ac:dyDescent="0.2">
      <c r="A1643" s="14" t="s">
        <v>1375</v>
      </c>
      <c r="B1643" s="21" t="s">
        <v>1131</v>
      </c>
      <c r="C1643" s="55" t="s">
        <v>1376</v>
      </c>
      <c r="D1643" s="56"/>
      <c r="E1643" s="25" t="s">
        <v>268</v>
      </c>
      <c r="F1643" s="22"/>
      <c r="G1643" s="23"/>
      <c r="H1643" s="86"/>
      <c r="I1643" s="75">
        <f t="shared" si="97"/>
        <v>0</v>
      </c>
    </row>
    <row r="1644" spans="1:9" x14ac:dyDescent="0.2">
      <c r="A1644" s="22"/>
      <c r="B1644" s="22"/>
      <c r="C1644" s="84">
        <v>1</v>
      </c>
      <c r="D1644" s="85"/>
      <c r="E1644" s="25" t="s">
        <v>268</v>
      </c>
      <c r="F1644" s="24">
        <v>1</v>
      </c>
      <c r="G1644" s="23"/>
      <c r="H1644" s="86"/>
      <c r="I1644" s="75"/>
    </row>
    <row r="1645" spans="1:9" x14ac:dyDescent="0.2">
      <c r="A1645" s="34"/>
      <c r="B1645" s="34"/>
      <c r="C1645" s="82"/>
      <c r="D1645" s="83"/>
      <c r="E1645" s="34"/>
      <c r="F1645" s="25" t="s">
        <v>15</v>
      </c>
      <c r="G1645" s="26">
        <v>1</v>
      </c>
      <c r="H1645" s="86"/>
      <c r="I1645" s="75"/>
    </row>
    <row r="1646" spans="1:9" ht="21" x14ac:dyDescent="0.2">
      <c r="A1646" s="14" t="s">
        <v>1377</v>
      </c>
      <c r="B1646" s="21" t="s">
        <v>1378</v>
      </c>
      <c r="C1646" s="55" t="s">
        <v>1379</v>
      </c>
      <c r="D1646" s="56"/>
      <c r="E1646" s="25" t="s">
        <v>485</v>
      </c>
      <c r="F1646" s="22"/>
      <c r="G1646" s="23"/>
      <c r="H1646" s="86"/>
      <c r="I1646" s="75">
        <f t="shared" si="97"/>
        <v>0</v>
      </c>
    </row>
    <row r="1647" spans="1:9" x14ac:dyDescent="0.2">
      <c r="A1647" s="22"/>
      <c r="B1647" s="22"/>
      <c r="C1647" s="84">
        <v>2</v>
      </c>
      <c r="D1647" s="85"/>
      <c r="E1647" s="25" t="s">
        <v>485</v>
      </c>
      <c r="F1647" s="24">
        <v>2</v>
      </c>
      <c r="G1647" s="23"/>
      <c r="H1647" s="86"/>
      <c r="I1647" s="75"/>
    </row>
    <row r="1648" spans="1:9" x14ac:dyDescent="0.2">
      <c r="A1648" s="34"/>
      <c r="B1648" s="34"/>
      <c r="C1648" s="82"/>
      <c r="D1648" s="83"/>
      <c r="E1648" s="34"/>
      <c r="F1648" s="25" t="s">
        <v>15</v>
      </c>
      <c r="G1648" s="26">
        <v>2</v>
      </c>
      <c r="H1648" s="86"/>
      <c r="I1648" s="75"/>
    </row>
    <row r="1649" spans="1:9" x14ac:dyDescent="0.2">
      <c r="A1649" s="40" t="s">
        <v>1380</v>
      </c>
      <c r="B1649" s="22"/>
      <c r="C1649" s="52" t="s">
        <v>1381</v>
      </c>
      <c r="D1649" s="53"/>
      <c r="E1649" s="53"/>
      <c r="F1649" s="53"/>
      <c r="G1649" s="53"/>
      <c r="H1649" s="32"/>
      <c r="I1649" s="10">
        <f>SUM(I1650:I1694)</f>
        <v>0</v>
      </c>
    </row>
    <row r="1650" spans="1:9" ht="21" x14ac:dyDescent="0.2">
      <c r="A1650" s="14" t="s">
        <v>1382</v>
      </c>
      <c r="B1650" s="21" t="s">
        <v>1383</v>
      </c>
      <c r="C1650" s="55" t="s">
        <v>1384</v>
      </c>
      <c r="D1650" s="56"/>
      <c r="E1650" s="25" t="s">
        <v>111</v>
      </c>
      <c r="F1650" s="22"/>
      <c r="G1650" s="23"/>
      <c r="H1650" s="86"/>
      <c r="I1650" s="75">
        <f t="shared" si="97"/>
        <v>0</v>
      </c>
    </row>
    <row r="1651" spans="1:9" x14ac:dyDescent="0.2">
      <c r="A1651" s="22"/>
      <c r="B1651" s="22"/>
      <c r="C1651" s="84">
        <v>1</v>
      </c>
      <c r="D1651" s="85"/>
      <c r="E1651" s="25" t="s">
        <v>111</v>
      </c>
      <c r="F1651" s="24">
        <v>1</v>
      </c>
      <c r="G1651" s="23"/>
      <c r="H1651" s="86"/>
      <c r="I1651" s="75"/>
    </row>
    <row r="1652" spans="1:9" x14ac:dyDescent="0.2">
      <c r="A1652" s="34"/>
      <c r="B1652" s="34"/>
      <c r="C1652" s="82"/>
      <c r="D1652" s="83"/>
      <c r="E1652" s="34"/>
      <c r="F1652" s="25" t="s">
        <v>15</v>
      </c>
      <c r="G1652" s="26">
        <v>1</v>
      </c>
      <c r="H1652" s="86"/>
      <c r="I1652" s="75"/>
    </row>
    <row r="1653" spans="1:9" ht="21" x14ac:dyDescent="0.2">
      <c r="A1653" s="14" t="s">
        <v>1385</v>
      </c>
      <c r="B1653" s="21" t="s">
        <v>1386</v>
      </c>
      <c r="C1653" s="55" t="s">
        <v>1387</v>
      </c>
      <c r="D1653" s="56"/>
      <c r="E1653" s="25" t="s">
        <v>111</v>
      </c>
      <c r="F1653" s="22"/>
      <c r="G1653" s="23"/>
      <c r="H1653" s="86"/>
      <c r="I1653" s="75">
        <f t="shared" ref="I1653:I1680" si="98">ROUND(G1655*H1653,2)</f>
        <v>0</v>
      </c>
    </row>
    <row r="1654" spans="1:9" x14ac:dyDescent="0.2">
      <c r="A1654" s="22"/>
      <c r="B1654" s="22"/>
      <c r="C1654" s="84">
        <v>1</v>
      </c>
      <c r="D1654" s="85"/>
      <c r="E1654" s="25" t="s">
        <v>111</v>
      </c>
      <c r="F1654" s="24">
        <v>1</v>
      </c>
      <c r="G1654" s="23"/>
      <c r="H1654" s="86"/>
      <c r="I1654" s="75"/>
    </row>
    <row r="1655" spans="1:9" x14ac:dyDescent="0.2">
      <c r="A1655" s="34"/>
      <c r="B1655" s="34"/>
      <c r="C1655" s="82"/>
      <c r="D1655" s="83"/>
      <c r="E1655" s="34"/>
      <c r="F1655" s="25" t="s">
        <v>15</v>
      </c>
      <c r="G1655" s="26">
        <v>1</v>
      </c>
      <c r="H1655" s="86"/>
      <c r="I1655" s="75"/>
    </row>
    <row r="1656" spans="1:9" ht="21" x14ac:dyDescent="0.2">
      <c r="A1656" s="14" t="s">
        <v>1388</v>
      </c>
      <c r="B1656" s="21" t="s">
        <v>1389</v>
      </c>
      <c r="C1656" s="55" t="s">
        <v>1390</v>
      </c>
      <c r="D1656" s="56"/>
      <c r="E1656" s="25" t="s">
        <v>268</v>
      </c>
      <c r="F1656" s="22"/>
      <c r="G1656" s="23"/>
      <c r="H1656" s="86"/>
      <c r="I1656" s="75">
        <f t="shared" si="98"/>
        <v>0</v>
      </c>
    </row>
    <row r="1657" spans="1:9" x14ac:dyDescent="0.2">
      <c r="A1657" s="22"/>
      <c r="B1657" s="22"/>
      <c r="C1657" s="84">
        <v>1</v>
      </c>
      <c r="D1657" s="85"/>
      <c r="E1657" s="25" t="s">
        <v>268</v>
      </c>
      <c r="F1657" s="24">
        <v>1</v>
      </c>
      <c r="G1657" s="23"/>
      <c r="H1657" s="86"/>
      <c r="I1657" s="75"/>
    </row>
    <row r="1658" spans="1:9" x14ac:dyDescent="0.2">
      <c r="A1658" s="34"/>
      <c r="B1658" s="34"/>
      <c r="C1658" s="82"/>
      <c r="D1658" s="83"/>
      <c r="E1658" s="34"/>
      <c r="F1658" s="25" t="s">
        <v>15</v>
      </c>
      <c r="G1658" s="26">
        <v>1</v>
      </c>
      <c r="H1658" s="86"/>
      <c r="I1658" s="75"/>
    </row>
    <row r="1659" spans="1:9" ht="21" x14ac:dyDescent="0.2">
      <c r="A1659" s="14" t="s">
        <v>1391</v>
      </c>
      <c r="B1659" s="29" t="s">
        <v>1338</v>
      </c>
      <c r="C1659" s="55" t="s">
        <v>1339</v>
      </c>
      <c r="D1659" s="56"/>
      <c r="E1659" s="35" t="s">
        <v>102</v>
      </c>
      <c r="F1659" s="22"/>
      <c r="G1659" s="23"/>
      <c r="H1659" s="86"/>
      <c r="I1659" s="75">
        <f t="shared" si="98"/>
        <v>0</v>
      </c>
    </row>
    <row r="1660" spans="1:9" x14ac:dyDescent="0.2">
      <c r="A1660" s="22"/>
      <c r="B1660" s="22"/>
      <c r="C1660" s="84">
        <v>11</v>
      </c>
      <c r="D1660" s="85"/>
      <c r="E1660" s="35" t="s">
        <v>102</v>
      </c>
      <c r="F1660" s="24">
        <v>11</v>
      </c>
      <c r="G1660" s="23"/>
      <c r="H1660" s="86"/>
      <c r="I1660" s="75"/>
    </row>
    <row r="1661" spans="1:9" x14ac:dyDescent="0.2">
      <c r="A1661" s="34"/>
      <c r="B1661" s="34"/>
      <c r="C1661" s="82"/>
      <c r="D1661" s="83"/>
      <c r="E1661" s="34"/>
      <c r="F1661" s="25" t="s">
        <v>15</v>
      </c>
      <c r="G1661" s="26">
        <v>11</v>
      </c>
      <c r="H1661" s="86"/>
      <c r="I1661" s="75"/>
    </row>
    <row r="1662" spans="1:9" ht="21" x14ac:dyDescent="0.2">
      <c r="A1662" s="14" t="s">
        <v>1392</v>
      </c>
      <c r="B1662" s="21" t="s">
        <v>1344</v>
      </c>
      <c r="C1662" s="76" t="s">
        <v>1393</v>
      </c>
      <c r="D1662" s="77"/>
      <c r="E1662" s="35" t="s">
        <v>102</v>
      </c>
      <c r="F1662" s="27"/>
      <c r="G1662" s="28"/>
      <c r="H1662" s="86"/>
      <c r="I1662" s="75">
        <f t="shared" si="98"/>
        <v>0</v>
      </c>
    </row>
    <row r="1663" spans="1:9" x14ac:dyDescent="0.2">
      <c r="A1663" s="22"/>
      <c r="B1663" s="22"/>
      <c r="C1663" s="84">
        <v>11</v>
      </c>
      <c r="D1663" s="85"/>
      <c r="E1663" s="35" t="s">
        <v>102</v>
      </c>
      <c r="F1663" s="24">
        <v>11</v>
      </c>
      <c r="G1663" s="23"/>
      <c r="H1663" s="86"/>
      <c r="I1663" s="75"/>
    </row>
    <row r="1664" spans="1:9" x14ac:dyDescent="0.2">
      <c r="A1664" s="34"/>
      <c r="B1664" s="34"/>
      <c r="C1664" s="82"/>
      <c r="D1664" s="83"/>
      <c r="E1664" s="34"/>
      <c r="F1664" s="25" t="s">
        <v>15</v>
      </c>
      <c r="G1664" s="26">
        <v>11</v>
      </c>
      <c r="H1664" s="86"/>
      <c r="I1664" s="75"/>
    </row>
    <row r="1665" spans="1:9" ht="21" x14ac:dyDescent="0.2">
      <c r="A1665" s="14" t="s">
        <v>1394</v>
      </c>
      <c r="B1665" s="21" t="s">
        <v>1395</v>
      </c>
      <c r="C1665" s="55" t="s">
        <v>1396</v>
      </c>
      <c r="D1665" s="56"/>
      <c r="E1665" s="35" t="s">
        <v>102</v>
      </c>
      <c r="F1665" s="22"/>
      <c r="G1665" s="23"/>
      <c r="H1665" s="88"/>
      <c r="I1665" s="75">
        <f t="shared" si="98"/>
        <v>0</v>
      </c>
    </row>
    <row r="1666" spans="1:9" x14ac:dyDescent="0.2">
      <c r="A1666" s="22"/>
      <c r="B1666" s="22"/>
      <c r="C1666" s="84">
        <v>9</v>
      </c>
      <c r="D1666" s="85"/>
      <c r="E1666" s="35" t="s">
        <v>102</v>
      </c>
      <c r="F1666" s="24">
        <v>9</v>
      </c>
      <c r="G1666" s="23"/>
      <c r="H1666" s="88"/>
      <c r="I1666" s="75"/>
    </row>
    <row r="1667" spans="1:9" x14ac:dyDescent="0.2">
      <c r="A1667" s="34"/>
      <c r="B1667" s="34"/>
      <c r="C1667" s="82"/>
      <c r="D1667" s="83"/>
      <c r="E1667" s="34"/>
      <c r="F1667" s="25" t="s">
        <v>15</v>
      </c>
      <c r="G1667" s="26">
        <v>9</v>
      </c>
      <c r="H1667" s="88"/>
      <c r="I1667" s="75"/>
    </row>
    <row r="1668" spans="1:9" ht="21" x14ac:dyDescent="0.2">
      <c r="A1668" s="29" t="s">
        <v>1397</v>
      </c>
      <c r="B1668" s="21" t="s">
        <v>881</v>
      </c>
      <c r="C1668" s="76" t="s">
        <v>1398</v>
      </c>
      <c r="D1668" s="77"/>
      <c r="E1668" s="35" t="s">
        <v>102</v>
      </c>
      <c r="F1668" s="22"/>
      <c r="G1668" s="23"/>
      <c r="H1668" s="88"/>
      <c r="I1668" s="75">
        <f t="shared" si="98"/>
        <v>0</v>
      </c>
    </row>
    <row r="1669" spans="1:9" x14ac:dyDescent="0.2">
      <c r="A1669" s="22"/>
      <c r="B1669" s="22"/>
      <c r="C1669" s="84">
        <v>60</v>
      </c>
      <c r="D1669" s="85"/>
      <c r="E1669" s="35" t="s">
        <v>102</v>
      </c>
      <c r="F1669" s="24">
        <v>60</v>
      </c>
      <c r="G1669" s="23"/>
      <c r="H1669" s="88"/>
      <c r="I1669" s="75"/>
    </row>
    <row r="1670" spans="1:9" x14ac:dyDescent="0.2">
      <c r="A1670" s="34"/>
      <c r="B1670" s="34"/>
      <c r="C1670" s="82"/>
      <c r="D1670" s="83"/>
      <c r="E1670" s="34"/>
      <c r="F1670" s="25" t="s">
        <v>15</v>
      </c>
      <c r="G1670" s="26">
        <v>60</v>
      </c>
      <c r="H1670" s="88"/>
      <c r="I1670" s="75"/>
    </row>
    <row r="1671" spans="1:9" ht="21" x14ac:dyDescent="0.2">
      <c r="A1671" s="14" t="s">
        <v>1399</v>
      </c>
      <c r="B1671" s="21" t="s">
        <v>1400</v>
      </c>
      <c r="C1671" s="55" t="s">
        <v>1401</v>
      </c>
      <c r="D1671" s="56"/>
      <c r="E1671" s="35" t="s">
        <v>102</v>
      </c>
      <c r="F1671" s="22"/>
      <c r="G1671" s="23"/>
      <c r="H1671" s="88"/>
      <c r="I1671" s="75">
        <f t="shared" si="98"/>
        <v>0</v>
      </c>
    </row>
    <row r="1672" spans="1:9" x14ac:dyDescent="0.2">
      <c r="A1672" s="22"/>
      <c r="B1672" s="22"/>
      <c r="C1672" s="84">
        <v>69</v>
      </c>
      <c r="D1672" s="85"/>
      <c r="E1672" s="35" t="s">
        <v>102</v>
      </c>
      <c r="F1672" s="24">
        <v>69</v>
      </c>
      <c r="G1672" s="23"/>
      <c r="H1672" s="88"/>
      <c r="I1672" s="75"/>
    </row>
    <row r="1673" spans="1:9" x14ac:dyDescent="0.2">
      <c r="A1673" s="34"/>
      <c r="B1673" s="34"/>
      <c r="C1673" s="82"/>
      <c r="D1673" s="83"/>
      <c r="E1673" s="34"/>
      <c r="F1673" s="25" t="s">
        <v>15</v>
      </c>
      <c r="G1673" s="26">
        <v>69</v>
      </c>
      <c r="H1673" s="88"/>
      <c r="I1673" s="75"/>
    </row>
    <row r="1674" spans="1:9" ht="21" x14ac:dyDescent="0.2">
      <c r="A1674" s="14" t="s">
        <v>1402</v>
      </c>
      <c r="B1674" s="29" t="s">
        <v>1362</v>
      </c>
      <c r="C1674" s="55" t="s">
        <v>1363</v>
      </c>
      <c r="D1674" s="56"/>
      <c r="E1674" s="35" t="s">
        <v>102</v>
      </c>
      <c r="F1674" s="22"/>
      <c r="G1674" s="23"/>
      <c r="H1674" s="88"/>
      <c r="I1674" s="75">
        <f t="shared" si="98"/>
        <v>0</v>
      </c>
    </row>
    <row r="1675" spans="1:9" x14ac:dyDescent="0.2">
      <c r="A1675" s="22"/>
      <c r="B1675" s="22"/>
      <c r="C1675" s="84">
        <v>11</v>
      </c>
      <c r="D1675" s="85"/>
      <c r="E1675" s="35" t="s">
        <v>102</v>
      </c>
      <c r="F1675" s="24">
        <v>11</v>
      </c>
      <c r="G1675" s="23"/>
      <c r="H1675" s="88"/>
      <c r="I1675" s="75"/>
    </row>
    <row r="1676" spans="1:9" x14ac:dyDescent="0.2">
      <c r="A1676" s="34"/>
      <c r="B1676" s="34"/>
      <c r="C1676" s="82"/>
      <c r="D1676" s="83"/>
      <c r="E1676" s="34"/>
      <c r="F1676" s="25" t="s">
        <v>15</v>
      </c>
      <c r="G1676" s="26">
        <v>11</v>
      </c>
      <c r="H1676" s="88"/>
      <c r="I1676" s="75"/>
    </row>
    <row r="1677" spans="1:9" ht="21" x14ac:dyDescent="0.2">
      <c r="A1677" s="14" t="s">
        <v>1403</v>
      </c>
      <c r="B1677" s="21" t="s">
        <v>1404</v>
      </c>
      <c r="C1677" s="55" t="s">
        <v>1405</v>
      </c>
      <c r="D1677" s="56"/>
      <c r="E1677" s="25" t="s">
        <v>74</v>
      </c>
      <c r="F1677" s="22"/>
      <c r="G1677" s="23"/>
      <c r="H1677" s="88"/>
      <c r="I1677" s="75">
        <f t="shared" si="98"/>
        <v>0</v>
      </c>
    </row>
    <row r="1678" spans="1:9" x14ac:dyDescent="0.2">
      <c r="A1678" s="22"/>
      <c r="B1678" s="22"/>
      <c r="C1678" s="84">
        <v>2</v>
      </c>
      <c r="D1678" s="85"/>
      <c r="E1678" s="25" t="s">
        <v>74</v>
      </c>
      <c r="F1678" s="24">
        <v>2</v>
      </c>
      <c r="G1678" s="23"/>
      <c r="H1678" s="88"/>
      <c r="I1678" s="75"/>
    </row>
    <row r="1679" spans="1:9" x14ac:dyDescent="0.2">
      <c r="A1679" s="34"/>
      <c r="B1679" s="34"/>
      <c r="C1679" s="82"/>
      <c r="D1679" s="83"/>
      <c r="E1679" s="34"/>
      <c r="F1679" s="25" t="s">
        <v>15</v>
      </c>
      <c r="G1679" s="26">
        <v>2</v>
      </c>
      <c r="H1679" s="88"/>
      <c r="I1679" s="75"/>
    </row>
    <row r="1680" spans="1:9" ht="21" x14ac:dyDescent="0.2">
      <c r="A1680" s="14" t="s">
        <v>1406</v>
      </c>
      <c r="B1680" s="21" t="s">
        <v>1407</v>
      </c>
      <c r="C1680" s="55" t="s">
        <v>1408</v>
      </c>
      <c r="D1680" s="56"/>
      <c r="E1680" s="25" t="s">
        <v>74</v>
      </c>
      <c r="F1680" s="22"/>
      <c r="G1680" s="23"/>
      <c r="H1680" s="88"/>
      <c r="I1680" s="75">
        <f t="shared" si="98"/>
        <v>0</v>
      </c>
    </row>
    <row r="1681" spans="1:9" x14ac:dyDescent="0.2">
      <c r="A1681" s="22"/>
      <c r="B1681" s="22"/>
      <c r="C1681" s="84">
        <v>1</v>
      </c>
      <c r="D1681" s="85"/>
      <c r="E1681" s="25" t="s">
        <v>74</v>
      </c>
      <c r="F1681" s="24">
        <v>1</v>
      </c>
      <c r="G1681" s="23"/>
      <c r="H1681" s="88"/>
      <c r="I1681" s="75"/>
    </row>
    <row r="1682" spans="1:9" x14ac:dyDescent="0.2">
      <c r="A1682" s="34"/>
      <c r="B1682" s="34"/>
      <c r="C1682" s="82"/>
      <c r="D1682" s="83"/>
      <c r="E1682" s="34"/>
      <c r="F1682" s="25" t="s">
        <v>15</v>
      </c>
      <c r="G1682" s="26">
        <v>1</v>
      </c>
      <c r="H1682" s="88"/>
      <c r="I1682" s="75"/>
    </row>
    <row r="1683" spans="1:9" ht="21" x14ac:dyDescent="0.2">
      <c r="A1683" s="14" t="s">
        <v>1409</v>
      </c>
      <c r="B1683" s="21" t="s">
        <v>1410</v>
      </c>
      <c r="C1683" s="55" t="s">
        <v>1411</v>
      </c>
      <c r="D1683" s="56"/>
      <c r="E1683" s="25" t="s">
        <v>74</v>
      </c>
      <c r="F1683" s="22"/>
      <c r="G1683" s="23"/>
      <c r="H1683" s="88"/>
      <c r="I1683" s="75">
        <f t="shared" ref="I1683" si="99">ROUND(G1685*H1683,2)</f>
        <v>0</v>
      </c>
    </row>
    <row r="1684" spans="1:9" x14ac:dyDescent="0.2">
      <c r="A1684" s="22"/>
      <c r="B1684" s="22"/>
      <c r="C1684" s="84">
        <v>1</v>
      </c>
      <c r="D1684" s="85"/>
      <c r="E1684" s="25" t="s">
        <v>74</v>
      </c>
      <c r="F1684" s="24">
        <v>1</v>
      </c>
      <c r="G1684" s="23"/>
      <c r="H1684" s="88"/>
      <c r="I1684" s="75"/>
    </row>
    <row r="1685" spans="1:9" x14ac:dyDescent="0.2">
      <c r="A1685" s="34"/>
      <c r="B1685" s="34"/>
      <c r="C1685" s="82"/>
      <c r="D1685" s="83"/>
      <c r="E1685" s="34"/>
      <c r="F1685" s="25" t="s">
        <v>15</v>
      </c>
      <c r="G1685" s="26">
        <v>1</v>
      </c>
      <c r="H1685" s="88"/>
      <c r="I1685" s="75"/>
    </row>
    <row r="1686" spans="1:9" ht="21" x14ac:dyDescent="0.2">
      <c r="A1686" s="14" t="s">
        <v>1412</v>
      </c>
      <c r="B1686" s="21" t="s">
        <v>1413</v>
      </c>
      <c r="C1686" s="55" t="s">
        <v>1414</v>
      </c>
      <c r="D1686" s="56"/>
      <c r="E1686" s="31" t="s">
        <v>1415</v>
      </c>
      <c r="F1686" s="27"/>
      <c r="G1686" s="28"/>
      <c r="H1686" s="88"/>
      <c r="I1686" s="75">
        <f t="shared" ref="I1686:I1696" si="100">ROUND(G1688*H1686,2)</f>
        <v>0</v>
      </c>
    </row>
    <row r="1687" spans="1:9" x14ac:dyDescent="0.2">
      <c r="A1687" s="22"/>
      <c r="B1687" s="22"/>
      <c r="C1687" s="84">
        <v>1</v>
      </c>
      <c r="D1687" s="85"/>
      <c r="E1687" s="31" t="s">
        <v>1415</v>
      </c>
      <c r="F1687" s="24">
        <v>1</v>
      </c>
      <c r="G1687" s="23"/>
      <c r="H1687" s="88"/>
      <c r="I1687" s="75"/>
    </row>
    <row r="1688" spans="1:9" x14ac:dyDescent="0.2">
      <c r="A1688" s="34"/>
      <c r="B1688" s="34"/>
      <c r="C1688" s="82"/>
      <c r="D1688" s="83"/>
      <c r="E1688" s="34"/>
      <c r="F1688" s="25" t="s">
        <v>15</v>
      </c>
      <c r="G1688" s="26">
        <v>1</v>
      </c>
      <c r="H1688" s="88"/>
      <c r="I1688" s="75"/>
    </row>
    <row r="1689" spans="1:9" ht="21" x14ac:dyDescent="0.2">
      <c r="A1689" s="14" t="s">
        <v>1416</v>
      </c>
      <c r="B1689" s="21" t="s">
        <v>1417</v>
      </c>
      <c r="C1689" s="55" t="s">
        <v>1418</v>
      </c>
      <c r="D1689" s="56"/>
      <c r="E1689" s="25" t="s">
        <v>74</v>
      </c>
      <c r="F1689" s="22"/>
      <c r="G1689" s="23"/>
      <c r="H1689" s="88"/>
      <c r="I1689" s="75">
        <f t="shared" si="100"/>
        <v>0</v>
      </c>
    </row>
    <row r="1690" spans="1:9" x14ac:dyDescent="0.2">
      <c r="A1690" s="22"/>
      <c r="B1690" s="22"/>
      <c r="C1690" s="84">
        <v>1</v>
      </c>
      <c r="D1690" s="85"/>
      <c r="E1690" s="25" t="s">
        <v>74</v>
      </c>
      <c r="F1690" s="24">
        <v>1</v>
      </c>
      <c r="G1690" s="23"/>
      <c r="H1690" s="88"/>
      <c r="I1690" s="75"/>
    </row>
    <row r="1691" spans="1:9" x14ac:dyDescent="0.2">
      <c r="A1691" s="34"/>
      <c r="B1691" s="34"/>
      <c r="C1691" s="82"/>
      <c r="D1691" s="83"/>
      <c r="E1691" s="34"/>
      <c r="F1691" s="25" t="s">
        <v>15</v>
      </c>
      <c r="G1691" s="26">
        <v>1</v>
      </c>
      <c r="H1691" s="88"/>
      <c r="I1691" s="75"/>
    </row>
    <row r="1692" spans="1:9" ht="21" x14ac:dyDescent="0.2">
      <c r="A1692" s="29" t="s">
        <v>1419</v>
      </c>
      <c r="B1692" s="21" t="s">
        <v>1420</v>
      </c>
      <c r="C1692" s="55" t="s">
        <v>1421</v>
      </c>
      <c r="D1692" s="56"/>
      <c r="E1692" s="25" t="s">
        <v>485</v>
      </c>
      <c r="F1692" s="22"/>
      <c r="G1692" s="23"/>
      <c r="H1692" s="88"/>
      <c r="I1692" s="75">
        <f t="shared" si="100"/>
        <v>0</v>
      </c>
    </row>
    <row r="1693" spans="1:9" x14ac:dyDescent="0.2">
      <c r="A1693" s="22"/>
      <c r="B1693" s="22"/>
      <c r="C1693" s="84">
        <v>1</v>
      </c>
      <c r="D1693" s="85"/>
      <c r="E1693" s="25" t="s">
        <v>485</v>
      </c>
      <c r="F1693" s="24">
        <v>1</v>
      </c>
      <c r="G1693" s="23"/>
      <c r="H1693" s="88"/>
      <c r="I1693" s="75"/>
    </row>
    <row r="1694" spans="1:9" x14ac:dyDescent="0.2">
      <c r="A1694" s="34"/>
      <c r="B1694" s="34"/>
      <c r="C1694" s="82"/>
      <c r="D1694" s="83"/>
      <c r="E1694" s="34"/>
      <c r="F1694" s="25" t="s">
        <v>15</v>
      </c>
      <c r="G1694" s="26">
        <v>1</v>
      </c>
      <c r="H1694" s="88"/>
      <c r="I1694" s="75"/>
    </row>
    <row r="1695" spans="1:9" x14ac:dyDescent="0.2">
      <c r="A1695" s="20" t="s">
        <v>1422</v>
      </c>
      <c r="B1695" s="22"/>
      <c r="C1695" s="52" t="s">
        <v>1423</v>
      </c>
      <c r="D1695" s="53"/>
      <c r="E1695" s="53"/>
      <c r="F1695" s="53"/>
      <c r="G1695" s="53"/>
      <c r="H1695" s="13"/>
      <c r="I1695" s="11">
        <f>SUM(I1696:I1731)</f>
        <v>0</v>
      </c>
    </row>
    <row r="1696" spans="1:9" ht="21" x14ac:dyDescent="0.2">
      <c r="A1696" s="14" t="s">
        <v>1424</v>
      </c>
      <c r="B1696" s="29" t="s">
        <v>1338</v>
      </c>
      <c r="C1696" s="55" t="s">
        <v>1339</v>
      </c>
      <c r="D1696" s="56"/>
      <c r="E1696" s="35" t="s">
        <v>102</v>
      </c>
      <c r="F1696" s="22"/>
      <c r="G1696" s="23"/>
      <c r="H1696" s="88"/>
      <c r="I1696" s="75">
        <f t="shared" si="100"/>
        <v>0</v>
      </c>
    </row>
    <row r="1697" spans="1:9" x14ac:dyDescent="0.2">
      <c r="A1697" s="22"/>
      <c r="B1697" s="22"/>
      <c r="C1697" s="84">
        <v>31</v>
      </c>
      <c r="D1697" s="85"/>
      <c r="E1697" s="35" t="s">
        <v>102</v>
      </c>
      <c r="F1697" s="24">
        <v>31</v>
      </c>
      <c r="G1697" s="23"/>
      <c r="H1697" s="88"/>
      <c r="I1697" s="75"/>
    </row>
    <row r="1698" spans="1:9" x14ac:dyDescent="0.2">
      <c r="A1698" s="34"/>
      <c r="B1698" s="34"/>
      <c r="C1698" s="82"/>
      <c r="D1698" s="83"/>
      <c r="E1698" s="34"/>
      <c r="F1698" s="25" t="s">
        <v>15</v>
      </c>
      <c r="G1698" s="26">
        <v>31</v>
      </c>
      <c r="H1698" s="88"/>
      <c r="I1698" s="75"/>
    </row>
    <row r="1699" spans="1:9" ht="21" x14ac:dyDescent="0.2">
      <c r="A1699" s="14" t="s">
        <v>1425</v>
      </c>
      <c r="B1699" s="21" t="s">
        <v>1344</v>
      </c>
      <c r="C1699" s="76" t="s">
        <v>1393</v>
      </c>
      <c r="D1699" s="77"/>
      <c r="E1699" s="35" t="s">
        <v>102</v>
      </c>
      <c r="F1699" s="27"/>
      <c r="G1699" s="28"/>
      <c r="H1699" s="88"/>
      <c r="I1699" s="75">
        <f t="shared" ref="I1699:I1729" si="101">ROUND(G1701*H1699,2)</f>
        <v>0</v>
      </c>
    </row>
    <row r="1700" spans="1:9" x14ac:dyDescent="0.2">
      <c r="A1700" s="22"/>
      <c r="B1700" s="22"/>
      <c r="C1700" s="84">
        <v>31</v>
      </c>
      <c r="D1700" s="85"/>
      <c r="E1700" s="35" t="s">
        <v>102</v>
      </c>
      <c r="F1700" s="24">
        <v>31</v>
      </c>
      <c r="G1700" s="23"/>
      <c r="H1700" s="88"/>
      <c r="I1700" s="75"/>
    </row>
    <row r="1701" spans="1:9" x14ac:dyDescent="0.2">
      <c r="A1701" s="34"/>
      <c r="B1701" s="34"/>
      <c r="C1701" s="82"/>
      <c r="D1701" s="83"/>
      <c r="E1701" s="34"/>
      <c r="F1701" s="25" t="s">
        <v>15</v>
      </c>
      <c r="G1701" s="26">
        <v>31</v>
      </c>
      <c r="H1701" s="88"/>
      <c r="I1701" s="75"/>
    </row>
    <row r="1702" spans="1:9" ht="21" x14ac:dyDescent="0.2">
      <c r="A1702" s="14" t="s">
        <v>1426</v>
      </c>
      <c r="B1702" s="21" t="s">
        <v>1154</v>
      </c>
      <c r="C1702" s="55" t="s">
        <v>1427</v>
      </c>
      <c r="D1702" s="56"/>
      <c r="E1702" s="35" t="s">
        <v>102</v>
      </c>
      <c r="F1702" s="22"/>
      <c r="G1702" s="23"/>
      <c r="H1702" s="88"/>
      <c r="I1702" s="75">
        <f t="shared" si="101"/>
        <v>0</v>
      </c>
    </row>
    <row r="1703" spans="1:9" x14ac:dyDescent="0.2">
      <c r="A1703" s="22"/>
      <c r="B1703" s="22"/>
      <c r="C1703" s="84">
        <v>120</v>
      </c>
      <c r="D1703" s="85"/>
      <c r="E1703" s="35" t="s">
        <v>102</v>
      </c>
      <c r="F1703" s="24">
        <v>120</v>
      </c>
      <c r="G1703" s="23"/>
      <c r="H1703" s="88"/>
      <c r="I1703" s="75"/>
    </row>
    <row r="1704" spans="1:9" x14ac:dyDescent="0.2">
      <c r="A1704" s="34"/>
      <c r="B1704" s="34"/>
      <c r="C1704" s="82"/>
      <c r="D1704" s="83"/>
      <c r="E1704" s="34"/>
      <c r="F1704" s="25" t="s">
        <v>15</v>
      </c>
      <c r="G1704" s="26">
        <v>120</v>
      </c>
      <c r="H1704" s="88"/>
      <c r="I1704" s="75"/>
    </row>
    <row r="1705" spans="1:9" ht="21" x14ac:dyDescent="0.2">
      <c r="A1705" s="29" t="s">
        <v>1428</v>
      </c>
      <c r="B1705" s="21" t="s">
        <v>1154</v>
      </c>
      <c r="C1705" s="76" t="s">
        <v>1429</v>
      </c>
      <c r="D1705" s="77"/>
      <c r="E1705" s="35" t="s">
        <v>102</v>
      </c>
      <c r="F1705" s="22"/>
      <c r="G1705" s="23"/>
      <c r="H1705" s="88"/>
      <c r="I1705" s="75">
        <f t="shared" si="101"/>
        <v>0</v>
      </c>
    </row>
    <row r="1706" spans="1:9" x14ac:dyDescent="0.2">
      <c r="A1706" s="22"/>
      <c r="B1706" s="22"/>
      <c r="C1706" s="84">
        <v>68</v>
      </c>
      <c r="D1706" s="85"/>
      <c r="E1706" s="35" t="s">
        <v>102</v>
      </c>
      <c r="F1706" s="24">
        <v>68</v>
      </c>
      <c r="G1706" s="23"/>
      <c r="H1706" s="88"/>
      <c r="I1706" s="75"/>
    </row>
    <row r="1707" spans="1:9" x14ac:dyDescent="0.2">
      <c r="A1707" s="34"/>
      <c r="B1707" s="34"/>
      <c r="C1707" s="82"/>
      <c r="D1707" s="83"/>
      <c r="E1707" s="34"/>
      <c r="F1707" s="25" t="s">
        <v>15</v>
      </c>
      <c r="G1707" s="26">
        <v>68</v>
      </c>
      <c r="H1707" s="88"/>
      <c r="I1707" s="75"/>
    </row>
    <row r="1708" spans="1:9" ht="21" x14ac:dyDescent="0.2">
      <c r="A1708" s="14" t="s">
        <v>1430</v>
      </c>
      <c r="B1708" s="21" t="s">
        <v>1431</v>
      </c>
      <c r="C1708" s="55" t="s">
        <v>1432</v>
      </c>
      <c r="D1708" s="56"/>
      <c r="E1708" s="35" t="s">
        <v>102</v>
      </c>
      <c r="F1708" s="22"/>
      <c r="G1708" s="23"/>
      <c r="H1708" s="88"/>
      <c r="I1708" s="75">
        <f t="shared" si="101"/>
        <v>0</v>
      </c>
    </row>
    <row r="1709" spans="1:9" x14ac:dyDescent="0.2">
      <c r="A1709" s="22"/>
      <c r="B1709" s="22"/>
      <c r="C1709" s="84">
        <v>82</v>
      </c>
      <c r="D1709" s="85"/>
      <c r="E1709" s="35" t="s">
        <v>102</v>
      </c>
      <c r="F1709" s="24">
        <v>82</v>
      </c>
      <c r="G1709" s="23"/>
      <c r="H1709" s="88"/>
      <c r="I1709" s="75"/>
    </row>
    <row r="1710" spans="1:9" x14ac:dyDescent="0.2">
      <c r="A1710" s="34"/>
      <c r="B1710" s="34"/>
      <c r="C1710" s="82"/>
      <c r="D1710" s="83"/>
      <c r="E1710" s="34"/>
      <c r="F1710" s="25" t="s">
        <v>15</v>
      </c>
      <c r="G1710" s="26">
        <v>82</v>
      </c>
      <c r="H1710" s="88"/>
      <c r="I1710" s="75"/>
    </row>
    <row r="1711" spans="1:9" ht="21" x14ac:dyDescent="0.2">
      <c r="A1711" s="14" t="s">
        <v>1433</v>
      </c>
      <c r="B1711" s="29" t="s">
        <v>1362</v>
      </c>
      <c r="C1711" s="55" t="s">
        <v>1363</v>
      </c>
      <c r="D1711" s="56"/>
      <c r="E1711" s="35" t="s">
        <v>102</v>
      </c>
      <c r="F1711" s="22"/>
      <c r="G1711" s="23"/>
      <c r="H1711" s="88"/>
      <c r="I1711" s="75">
        <f t="shared" si="101"/>
        <v>0</v>
      </c>
    </row>
    <row r="1712" spans="1:9" x14ac:dyDescent="0.2">
      <c r="A1712" s="22"/>
      <c r="B1712" s="22"/>
      <c r="C1712" s="84">
        <v>31</v>
      </c>
      <c r="D1712" s="85"/>
      <c r="E1712" s="35" t="s">
        <v>102</v>
      </c>
      <c r="F1712" s="24">
        <v>31</v>
      </c>
      <c r="G1712" s="23"/>
      <c r="H1712" s="88"/>
      <c r="I1712" s="75"/>
    </row>
    <row r="1713" spans="1:9" x14ac:dyDescent="0.2">
      <c r="A1713" s="34"/>
      <c r="B1713" s="34"/>
      <c r="C1713" s="82"/>
      <c r="D1713" s="83"/>
      <c r="E1713" s="34"/>
      <c r="F1713" s="25" t="s">
        <v>15</v>
      </c>
      <c r="G1713" s="26">
        <v>31</v>
      </c>
      <c r="H1713" s="88"/>
      <c r="I1713" s="75"/>
    </row>
    <row r="1714" spans="1:9" ht="21" x14ac:dyDescent="0.2">
      <c r="A1714" s="14" t="s">
        <v>1434</v>
      </c>
      <c r="B1714" s="21" t="s">
        <v>477</v>
      </c>
      <c r="C1714" s="76" t="s">
        <v>1435</v>
      </c>
      <c r="D1714" s="77"/>
      <c r="E1714" s="25" t="s">
        <v>74</v>
      </c>
      <c r="F1714" s="27"/>
      <c r="G1714" s="28"/>
      <c r="H1714" s="88"/>
      <c r="I1714" s="75">
        <f t="shared" si="101"/>
        <v>0</v>
      </c>
    </row>
    <row r="1715" spans="1:9" x14ac:dyDescent="0.2">
      <c r="A1715" s="22"/>
      <c r="B1715" s="22"/>
      <c r="C1715" s="84">
        <v>2</v>
      </c>
      <c r="D1715" s="85"/>
      <c r="E1715" s="25" t="s">
        <v>74</v>
      </c>
      <c r="F1715" s="24">
        <v>2</v>
      </c>
      <c r="G1715" s="23"/>
      <c r="H1715" s="88"/>
      <c r="I1715" s="75"/>
    </row>
    <row r="1716" spans="1:9" x14ac:dyDescent="0.2">
      <c r="A1716" s="34"/>
      <c r="B1716" s="34"/>
      <c r="C1716" s="82"/>
      <c r="D1716" s="83"/>
      <c r="E1716" s="34"/>
      <c r="F1716" s="25" t="s">
        <v>15</v>
      </c>
      <c r="G1716" s="26">
        <v>2</v>
      </c>
      <c r="H1716" s="88"/>
      <c r="I1716" s="75"/>
    </row>
    <row r="1717" spans="1:9" ht="21" x14ac:dyDescent="0.2">
      <c r="A1717" s="14" t="s">
        <v>1436</v>
      </c>
      <c r="B1717" s="21" t="s">
        <v>477</v>
      </c>
      <c r="C1717" s="76" t="s">
        <v>1437</v>
      </c>
      <c r="D1717" s="77"/>
      <c r="E1717" s="25" t="s">
        <v>74</v>
      </c>
      <c r="F1717" s="27"/>
      <c r="G1717" s="28"/>
      <c r="H1717" s="88"/>
      <c r="I1717" s="75">
        <f t="shared" si="101"/>
        <v>0</v>
      </c>
    </row>
    <row r="1718" spans="1:9" x14ac:dyDescent="0.2">
      <c r="A1718" s="22"/>
      <c r="B1718" s="22"/>
      <c r="C1718" s="84">
        <v>2</v>
      </c>
      <c r="D1718" s="85"/>
      <c r="E1718" s="25" t="s">
        <v>74</v>
      </c>
      <c r="F1718" s="24">
        <v>2</v>
      </c>
      <c r="G1718" s="23"/>
      <c r="H1718" s="88"/>
      <c r="I1718" s="75"/>
    </row>
    <row r="1719" spans="1:9" x14ac:dyDescent="0.2">
      <c r="A1719" s="34"/>
      <c r="B1719" s="34"/>
      <c r="C1719" s="82"/>
      <c r="D1719" s="83"/>
      <c r="E1719" s="34"/>
      <c r="F1719" s="25" t="s">
        <v>15</v>
      </c>
      <c r="G1719" s="26">
        <v>2</v>
      </c>
      <c r="H1719" s="88"/>
      <c r="I1719" s="75"/>
    </row>
    <row r="1720" spans="1:9" ht="21" x14ac:dyDescent="0.2">
      <c r="A1720" s="29" t="s">
        <v>1438</v>
      </c>
      <c r="B1720" s="29" t="s">
        <v>1260</v>
      </c>
      <c r="C1720" s="76" t="s">
        <v>1439</v>
      </c>
      <c r="D1720" s="77"/>
      <c r="E1720" s="25" t="s">
        <v>74</v>
      </c>
      <c r="F1720" s="27"/>
      <c r="G1720" s="28"/>
      <c r="H1720" s="88"/>
      <c r="I1720" s="75">
        <f t="shared" si="101"/>
        <v>0</v>
      </c>
    </row>
    <row r="1721" spans="1:9" x14ac:dyDescent="0.2">
      <c r="A1721" s="22"/>
      <c r="B1721" s="22"/>
      <c r="C1721" s="84">
        <v>1</v>
      </c>
      <c r="D1721" s="85"/>
      <c r="E1721" s="25" t="s">
        <v>74</v>
      </c>
      <c r="F1721" s="24">
        <v>1</v>
      </c>
      <c r="G1721" s="23"/>
      <c r="H1721" s="88"/>
      <c r="I1721" s="75"/>
    </row>
    <row r="1722" spans="1:9" x14ac:dyDescent="0.2">
      <c r="A1722" s="34"/>
      <c r="B1722" s="34"/>
      <c r="C1722" s="82"/>
      <c r="D1722" s="83"/>
      <c r="E1722" s="34"/>
      <c r="F1722" s="25" t="s">
        <v>15</v>
      </c>
      <c r="G1722" s="26">
        <v>1</v>
      </c>
      <c r="H1722" s="88"/>
      <c r="I1722" s="75"/>
    </row>
    <row r="1723" spans="1:9" ht="21" x14ac:dyDescent="0.2">
      <c r="A1723" s="14" t="s">
        <v>1440</v>
      </c>
      <c r="B1723" s="21" t="s">
        <v>1441</v>
      </c>
      <c r="C1723" s="55" t="s">
        <v>1442</v>
      </c>
      <c r="D1723" s="56"/>
      <c r="E1723" s="25" t="s">
        <v>268</v>
      </c>
      <c r="F1723" s="22"/>
      <c r="G1723" s="23"/>
      <c r="H1723" s="88"/>
      <c r="I1723" s="75">
        <f t="shared" si="101"/>
        <v>0</v>
      </c>
    </row>
    <row r="1724" spans="1:9" x14ac:dyDescent="0.2">
      <c r="A1724" s="22"/>
      <c r="B1724" s="22"/>
      <c r="C1724" s="84">
        <v>1</v>
      </c>
      <c r="D1724" s="85"/>
      <c r="E1724" s="25" t="s">
        <v>268</v>
      </c>
      <c r="F1724" s="24">
        <v>1</v>
      </c>
      <c r="G1724" s="23"/>
      <c r="H1724" s="88"/>
      <c r="I1724" s="75"/>
    </row>
    <row r="1725" spans="1:9" x14ac:dyDescent="0.2">
      <c r="A1725" s="34"/>
      <c r="B1725" s="34"/>
      <c r="C1725" s="82"/>
      <c r="D1725" s="83"/>
      <c r="E1725" s="34"/>
      <c r="F1725" s="25" t="s">
        <v>15</v>
      </c>
      <c r="G1725" s="26">
        <v>1</v>
      </c>
      <c r="H1725" s="88"/>
      <c r="I1725" s="75"/>
    </row>
    <row r="1726" spans="1:9" ht="21" x14ac:dyDescent="0.2">
      <c r="A1726" s="14" t="s">
        <v>1443</v>
      </c>
      <c r="B1726" s="21" t="s">
        <v>1444</v>
      </c>
      <c r="C1726" s="55" t="s">
        <v>1445</v>
      </c>
      <c r="D1726" s="56"/>
      <c r="E1726" s="25" t="s">
        <v>74</v>
      </c>
      <c r="F1726" s="22"/>
      <c r="G1726" s="23"/>
      <c r="H1726" s="88"/>
      <c r="I1726" s="75">
        <f t="shared" si="101"/>
        <v>0</v>
      </c>
    </row>
    <row r="1727" spans="1:9" x14ac:dyDescent="0.2">
      <c r="A1727" s="22"/>
      <c r="B1727" s="22"/>
      <c r="C1727" s="84">
        <v>1</v>
      </c>
      <c r="D1727" s="85"/>
      <c r="E1727" s="25" t="s">
        <v>74</v>
      </c>
      <c r="F1727" s="24">
        <v>1</v>
      </c>
      <c r="G1727" s="23"/>
      <c r="H1727" s="88"/>
      <c r="I1727" s="75"/>
    </row>
    <row r="1728" spans="1:9" x14ac:dyDescent="0.2">
      <c r="A1728" s="34"/>
      <c r="B1728" s="34"/>
      <c r="C1728" s="82"/>
      <c r="D1728" s="83"/>
      <c r="E1728" s="34"/>
      <c r="F1728" s="25" t="s">
        <v>15</v>
      </c>
      <c r="G1728" s="26">
        <v>1</v>
      </c>
      <c r="H1728" s="88"/>
      <c r="I1728" s="75"/>
    </row>
    <row r="1729" spans="1:9" ht="21" x14ac:dyDescent="0.2">
      <c r="A1729" s="14" t="s">
        <v>1446</v>
      </c>
      <c r="B1729" s="21" t="s">
        <v>483</v>
      </c>
      <c r="C1729" s="55" t="s">
        <v>484</v>
      </c>
      <c r="D1729" s="56"/>
      <c r="E1729" s="25" t="s">
        <v>485</v>
      </c>
      <c r="F1729" s="22"/>
      <c r="G1729" s="23"/>
      <c r="H1729" s="88"/>
      <c r="I1729" s="75">
        <f t="shared" si="101"/>
        <v>0</v>
      </c>
    </row>
    <row r="1730" spans="1:9" x14ac:dyDescent="0.2">
      <c r="A1730" s="22"/>
      <c r="B1730" s="22"/>
      <c r="C1730" s="84">
        <v>2</v>
      </c>
      <c r="D1730" s="85"/>
      <c r="E1730" s="25" t="s">
        <v>485</v>
      </c>
      <c r="F1730" s="24">
        <v>2</v>
      </c>
      <c r="G1730" s="23"/>
      <c r="H1730" s="88"/>
      <c r="I1730" s="75"/>
    </row>
    <row r="1731" spans="1:9" x14ac:dyDescent="0.2">
      <c r="A1731" s="34"/>
      <c r="B1731" s="34"/>
      <c r="C1731" s="82"/>
      <c r="D1731" s="83"/>
      <c r="E1731" s="34"/>
      <c r="F1731" s="25" t="s">
        <v>15</v>
      </c>
      <c r="G1731" s="26">
        <v>2</v>
      </c>
      <c r="H1731" s="88"/>
      <c r="I1731" s="75"/>
    </row>
    <row r="1732" spans="1:9" x14ac:dyDescent="0.2">
      <c r="A1732" s="17">
        <v>7</v>
      </c>
      <c r="B1732" s="18" t="s">
        <v>836</v>
      </c>
      <c r="C1732" s="52" t="s">
        <v>1447</v>
      </c>
      <c r="D1732" s="53"/>
      <c r="E1732" s="53"/>
      <c r="F1732" s="53"/>
      <c r="G1732" s="53"/>
      <c r="H1732" s="13"/>
      <c r="I1732" s="12">
        <f>I1733+I1760+I1793</f>
        <v>0</v>
      </c>
    </row>
    <row r="1733" spans="1:9" x14ac:dyDescent="0.2">
      <c r="A1733" s="20" t="s">
        <v>1448</v>
      </c>
      <c r="B1733" s="34"/>
      <c r="C1733" s="52" t="s">
        <v>1449</v>
      </c>
      <c r="D1733" s="53"/>
      <c r="E1733" s="53"/>
      <c r="F1733" s="53"/>
      <c r="G1733" s="53"/>
      <c r="H1733" s="13"/>
      <c r="I1733" s="11">
        <f>I1734+I1750</f>
        <v>0</v>
      </c>
    </row>
    <row r="1734" spans="1:9" x14ac:dyDescent="0.2">
      <c r="A1734" s="20" t="s">
        <v>1450</v>
      </c>
      <c r="B1734" s="22"/>
      <c r="C1734" s="52" t="s">
        <v>933</v>
      </c>
      <c r="D1734" s="53"/>
      <c r="E1734" s="53"/>
      <c r="F1734" s="53"/>
      <c r="G1734" s="53"/>
      <c r="H1734" s="13"/>
      <c r="I1734" s="11">
        <f>SUM(I1735:I1749)</f>
        <v>0</v>
      </c>
    </row>
    <row r="1735" spans="1:9" ht="21" x14ac:dyDescent="0.2">
      <c r="A1735" s="31" t="s">
        <v>1451</v>
      </c>
      <c r="B1735" s="29" t="s">
        <v>1452</v>
      </c>
      <c r="C1735" s="55" t="s">
        <v>1453</v>
      </c>
      <c r="D1735" s="56"/>
      <c r="E1735" s="25" t="s">
        <v>1454</v>
      </c>
      <c r="F1735" s="22"/>
      <c r="G1735" s="23"/>
      <c r="H1735" s="88"/>
      <c r="I1735" s="75">
        <f t="shared" ref="I1735:I1747" si="102">ROUND(G1737*H1735,2)</f>
        <v>0</v>
      </c>
    </row>
    <row r="1736" spans="1:9" x14ac:dyDescent="0.2">
      <c r="A1736" s="22"/>
      <c r="B1736" s="22"/>
      <c r="C1736" s="80">
        <v>0.01</v>
      </c>
      <c r="D1736" s="81"/>
      <c r="E1736" s="25" t="s">
        <v>1454</v>
      </c>
      <c r="F1736" s="24">
        <v>0.01</v>
      </c>
      <c r="G1736" s="23"/>
      <c r="H1736" s="88"/>
      <c r="I1736" s="75"/>
    </row>
    <row r="1737" spans="1:9" x14ac:dyDescent="0.2">
      <c r="A1737" s="22"/>
      <c r="B1737" s="22"/>
      <c r="C1737" s="59"/>
      <c r="D1737" s="60"/>
      <c r="E1737" s="22"/>
      <c r="F1737" s="25" t="s">
        <v>15</v>
      </c>
      <c r="G1737" s="26">
        <v>0.01</v>
      </c>
      <c r="H1737" s="88"/>
      <c r="I1737" s="75"/>
    </row>
    <row r="1738" spans="1:9" ht="21" x14ac:dyDescent="0.2">
      <c r="A1738" s="31" t="s">
        <v>1455</v>
      </c>
      <c r="B1738" s="29" t="s">
        <v>1456</v>
      </c>
      <c r="C1738" s="76" t="s">
        <v>1457</v>
      </c>
      <c r="D1738" s="77"/>
      <c r="E1738" s="25" t="s">
        <v>22</v>
      </c>
      <c r="F1738" s="22"/>
      <c r="G1738" s="23"/>
      <c r="H1738" s="88"/>
      <c r="I1738" s="75">
        <f t="shared" si="102"/>
        <v>0</v>
      </c>
    </row>
    <row r="1739" spans="1:9" x14ac:dyDescent="0.2">
      <c r="A1739" s="34"/>
      <c r="B1739" s="34"/>
      <c r="C1739" s="84">
        <v>14</v>
      </c>
      <c r="D1739" s="85"/>
      <c r="E1739" s="25" t="s">
        <v>22</v>
      </c>
      <c r="F1739" s="24">
        <v>14</v>
      </c>
      <c r="G1739" s="37"/>
      <c r="H1739" s="88"/>
      <c r="I1739" s="75"/>
    </row>
    <row r="1740" spans="1:9" x14ac:dyDescent="0.2">
      <c r="A1740" s="22"/>
      <c r="B1740" s="22"/>
      <c r="C1740" s="59"/>
      <c r="D1740" s="60"/>
      <c r="E1740" s="22"/>
      <c r="F1740" s="25" t="s">
        <v>15</v>
      </c>
      <c r="G1740" s="26">
        <v>14</v>
      </c>
      <c r="H1740" s="88"/>
      <c r="I1740" s="75"/>
    </row>
    <row r="1741" spans="1:9" ht="31.5" x14ac:dyDescent="0.2">
      <c r="A1741" s="31" t="s">
        <v>1458</v>
      </c>
      <c r="B1741" s="21" t="s">
        <v>1459</v>
      </c>
      <c r="C1741" s="76" t="s">
        <v>1460</v>
      </c>
      <c r="D1741" s="77"/>
      <c r="E1741" s="25" t="s">
        <v>22</v>
      </c>
      <c r="F1741" s="27"/>
      <c r="G1741" s="28"/>
      <c r="H1741" s="88"/>
      <c r="I1741" s="75">
        <f t="shared" si="102"/>
        <v>0</v>
      </c>
    </row>
    <row r="1742" spans="1:9" x14ac:dyDescent="0.2">
      <c r="A1742" s="22"/>
      <c r="B1742" s="22"/>
      <c r="C1742" s="57">
        <v>8.15</v>
      </c>
      <c r="D1742" s="58"/>
      <c r="E1742" s="25" t="s">
        <v>22</v>
      </c>
      <c r="F1742" s="24">
        <v>8.15</v>
      </c>
      <c r="G1742" s="23"/>
      <c r="H1742" s="88"/>
      <c r="I1742" s="75"/>
    </row>
    <row r="1743" spans="1:9" x14ac:dyDescent="0.2">
      <c r="A1743" s="34"/>
      <c r="B1743" s="34"/>
      <c r="C1743" s="82"/>
      <c r="D1743" s="83"/>
      <c r="E1743" s="34"/>
      <c r="F1743" s="25" t="s">
        <v>15</v>
      </c>
      <c r="G1743" s="26">
        <v>8.15</v>
      </c>
      <c r="H1743" s="88"/>
      <c r="I1743" s="75"/>
    </row>
    <row r="1744" spans="1:9" ht="31.5" x14ac:dyDescent="0.2">
      <c r="A1744" s="31" t="s">
        <v>1461</v>
      </c>
      <c r="B1744" s="21" t="s">
        <v>51</v>
      </c>
      <c r="C1744" s="55" t="s">
        <v>52</v>
      </c>
      <c r="D1744" s="56"/>
      <c r="E1744" s="25" t="s">
        <v>22</v>
      </c>
      <c r="F1744" s="27"/>
      <c r="G1744" s="28"/>
      <c r="H1744" s="88"/>
      <c r="I1744" s="75">
        <f t="shared" si="102"/>
        <v>0</v>
      </c>
    </row>
    <row r="1745" spans="1:9" x14ac:dyDescent="0.2">
      <c r="A1745" s="22"/>
      <c r="B1745" s="22"/>
      <c r="C1745" s="57">
        <v>5.85</v>
      </c>
      <c r="D1745" s="58"/>
      <c r="E1745" s="25" t="s">
        <v>22</v>
      </c>
      <c r="F1745" s="24">
        <v>5.85</v>
      </c>
      <c r="G1745" s="23"/>
      <c r="H1745" s="88"/>
      <c r="I1745" s="75"/>
    </row>
    <row r="1746" spans="1:9" x14ac:dyDescent="0.2">
      <c r="A1746" s="34"/>
      <c r="B1746" s="34"/>
      <c r="C1746" s="82"/>
      <c r="D1746" s="83"/>
      <c r="E1746" s="34"/>
      <c r="F1746" s="25" t="s">
        <v>15</v>
      </c>
      <c r="G1746" s="26">
        <v>5.85</v>
      </c>
      <c r="H1746" s="88"/>
      <c r="I1746" s="75"/>
    </row>
    <row r="1747" spans="1:9" x14ac:dyDescent="0.2">
      <c r="A1747" s="31" t="s">
        <v>1462</v>
      </c>
      <c r="B1747" s="33" t="s">
        <v>33</v>
      </c>
      <c r="C1747" s="55" t="s">
        <v>54</v>
      </c>
      <c r="D1747" s="56"/>
      <c r="E1747" s="27"/>
      <c r="F1747" s="27"/>
      <c r="G1747" s="28"/>
      <c r="H1747" s="88"/>
      <c r="I1747" s="75">
        <f t="shared" si="102"/>
        <v>0</v>
      </c>
    </row>
    <row r="1748" spans="1:9" x14ac:dyDescent="0.2">
      <c r="A1748" s="22"/>
      <c r="B1748" s="22"/>
      <c r="C1748" s="57">
        <v>8.85</v>
      </c>
      <c r="D1748" s="58"/>
      <c r="E1748" s="22"/>
      <c r="F1748" s="24">
        <v>8.85</v>
      </c>
      <c r="G1748" s="23"/>
      <c r="H1748" s="88"/>
      <c r="I1748" s="75"/>
    </row>
    <row r="1749" spans="1:9" x14ac:dyDescent="0.2">
      <c r="A1749" s="34"/>
      <c r="B1749" s="34"/>
      <c r="C1749" s="82"/>
      <c r="D1749" s="83"/>
      <c r="E1749" s="34"/>
      <c r="F1749" s="25" t="s">
        <v>15</v>
      </c>
      <c r="G1749" s="26">
        <v>8.85</v>
      </c>
      <c r="H1749" s="88"/>
      <c r="I1749" s="75"/>
    </row>
    <row r="1750" spans="1:9" x14ac:dyDescent="0.2">
      <c r="A1750" s="20" t="s">
        <v>1463</v>
      </c>
      <c r="B1750" s="22"/>
      <c r="C1750" s="52" t="s">
        <v>1464</v>
      </c>
      <c r="D1750" s="53"/>
      <c r="E1750" s="53"/>
      <c r="F1750" s="53"/>
      <c r="G1750" s="53"/>
      <c r="H1750" s="13"/>
      <c r="I1750" s="11">
        <f>SUM(I1751:I1759)</f>
        <v>0</v>
      </c>
    </row>
    <row r="1751" spans="1:9" ht="21" x14ac:dyDescent="0.2">
      <c r="A1751" s="31" t="s">
        <v>1465</v>
      </c>
      <c r="B1751" s="29" t="s">
        <v>1466</v>
      </c>
      <c r="C1751" s="55" t="s">
        <v>1467</v>
      </c>
      <c r="D1751" s="56"/>
      <c r="E1751" s="35" t="s">
        <v>102</v>
      </c>
      <c r="F1751" s="22"/>
      <c r="G1751" s="23"/>
      <c r="H1751" s="88"/>
      <c r="I1751" s="75">
        <f t="shared" ref="I1751:I1754" si="103">ROUND(G1753*H1751,2)</f>
        <v>0</v>
      </c>
    </row>
    <row r="1752" spans="1:9" x14ac:dyDescent="0.2">
      <c r="A1752" s="22"/>
      <c r="B1752" s="22"/>
      <c r="C1752" s="84">
        <v>10</v>
      </c>
      <c r="D1752" s="85"/>
      <c r="E1752" s="35" t="s">
        <v>102</v>
      </c>
      <c r="F1752" s="24">
        <v>10</v>
      </c>
      <c r="G1752" s="23"/>
      <c r="H1752" s="88"/>
      <c r="I1752" s="75"/>
    </row>
    <row r="1753" spans="1:9" x14ac:dyDescent="0.2">
      <c r="A1753" s="34"/>
      <c r="B1753" s="34"/>
      <c r="C1753" s="82"/>
      <c r="D1753" s="83"/>
      <c r="E1753" s="34"/>
      <c r="F1753" s="25" t="s">
        <v>15</v>
      </c>
      <c r="G1753" s="26">
        <v>10</v>
      </c>
      <c r="H1753" s="88"/>
      <c r="I1753" s="75"/>
    </row>
    <row r="1754" spans="1:9" ht="21" x14ac:dyDescent="0.2">
      <c r="A1754" s="31" t="s">
        <v>1468</v>
      </c>
      <c r="B1754" s="21" t="s">
        <v>1469</v>
      </c>
      <c r="C1754" s="55" t="s">
        <v>1470</v>
      </c>
      <c r="D1754" s="56"/>
      <c r="E1754" s="25" t="s">
        <v>74</v>
      </c>
      <c r="F1754" s="22"/>
      <c r="G1754" s="23"/>
      <c r="H1754" s="88"/>
      <c r="I1754" s="75">
        <f t="shared" si="103"/>
        <v>0</v>
      </c>
    </row>
    <row r="1755" spans="1:9" x14ac:dyDescent="0.2">
      <c r="A1755" s="22"/>
      <c r="B1755" s="22"/>
      <c r="C1755" s="84">
        <v>3</v>
      </c>
      <c r="D1755" s="85"/>
      <c r="E1755" s="25" t="s">
        <v>74</v>
      </c>
      <c r="F1755" s="24">
        <v>3</v>
      </c>
      <c r="G1755" s="23"/>
      <c r="H1755" s="88"/>
      <c r="I1755" s="75"/>
    </row>
    <row r="1756" spans="1:9" x14ac:dyDescent="0.2">
      <c r="A1756" s="34"/>
      <c r="B1756" s="34"/>
      <c r="C1756" s="82"/>
      <c r="D1756" s="83"/>
      <c r="E1756" s="34"/>
      <c r="F1756" s="25" t="s">
        <v>15</v>
      </c>
      <c r="G1756" s="26">
        <v>3</v>
      </c>
      <c r="H1756" s="88"/>
      <c r="I1756" s="75"/>
    </row>
    <row r="1757" spans="1:9" ht="21" x14ac:dyDescent="0.2">
      <c r="A1757" s="31" t="s">
        <v>1471</v>
      </c>
      <c r="B1757" s="29" t="s">
        <v>107</v>
      </c>
      <c r="C1757" s="55" t="s">
        <v>108</v>
      </c>
      <c r="D1757" s="56"/>
      <c r="E1757" s="25" t="s">
        <v>22</v>
      </c>
      <c r="F1757" s="22"/>
      <c r="G1757" s="23"/>
      <c r="H1757" s="88"/>
      <c r="I1757" s="75">
        <f t="shared" ref="I1757" si="104">ROUND(G1759*H1757,2)</f>
        <v>0</v>
      </c>
    </row>
    <row r="1758" spans="1:9" x14ac:dyDescent="0.2">
      <c r="A1758" s="22"/>
      <c r="B1758" s="22"/>
      <c r="C1758" s="84">
        <v>5</v>
      </c>
      <c r="D1758" s="85"/>
      <c r="E1758" s="25" t="s">
        <v>22</v>
      </c>
      <c r="F1758" s="24">
        <v>5</v>
      </c>
      <c r="G1758" s="23"/>
      <c r="H1758" s="88"/>
      <c r="I1758" s="75"/>
    </row>
    <row r="1759" spans="1:9" x14ac:dyDescent="0.2">
      <c r="A1759" s="34"/>
      <c r="B1759" s="34"/>
      <c r="C1759" s="82"/>
      <c r="D1759" s="83"/>
      <c r="E1759" s="34"/>
      <c r="F1759" s="25" t="s">
        <v>15</v>
      </c>
      <c r="G1759" s="26">
        <v>5</v>
      </c>
      <c r="H1759" s="88"/>
      <c r="I1759" s="75"/>
    </row>
    <row r="1760" spans="1:9" x14ac:dyDescent="0.2">
      <c r="A1760" s="20" t="s">
        <v>1472</v>
      </c>
      <c r="B1760" s="22"/>
      <c r="C1760" s="52" t="s">
        <v>1473</v>
      </c>
      <c r="D1760" s="53"/>
      <c r="E1760" s="53"/>
      <c r="F1760" s="53"/>
      <c r="G1760" s="53"/>
      <c r="H1760" s="13"/>
      <c r="I1760" s="12">
        <f>I1761+I1777</f>
        <v>0</v>
      </c>
    </row>
    <row r="1761" spans="1:9" x14ac:dyDescent="0.2">
      <c r="A1761" s="20" t="s">
        <v>1474</v>
      </c>
      <c r="B1761" s="22"/>
      <c r="C1761" s="52" t="s">
        <v>933</v>
      </c>
      <c r="D1761" s="53"/>
      <c r="E1761" s="53"/>
      <c r="F1761" s="53"/>
      <c r="G1761" s="53"/>
      <c r="H1761" s="13"/>
      <c r="I1761" s="11">
        <f>SUM(I1762:I1776)</f>
        <v>0</v>
      </c>
    </row>
    <row r="1762" spans="1:9" ht="21" x14ac:dyDescent="0.2">
      <c r="A1762" s="31" t="s">
        <v>1475</v>
      </c>
      <c r="B1762" s="29" t="s">
        <v>1452</v>
      </c>
      <c r="C1762" s="55" t="s">
        <v>1453</v>
      </c>
      <c r="D1762" s="56"/>
      <c r="E1762" s="25" t="s">
        <v>1454</v>
      </c>
      <c r="F1762" s="22"/>
      <c r="G1762" s="23"/>
      <c r="H1762" s="88"/>
      <c r="I1762" s="75">
        <f t="shared" ref="I1762:I1771" si="105">ROUND(G1764*H1762,2)</f>
        <v>0</v>
      </c>
    </row>
    <row r="1763" spans="1:9" x14ac:dyDescent="0.2">
      <c r="A1763" s="22"/>
      <c r="B1763" s="22"/>
      <c r="C1763" s="80">
        <v>0.64200000000000002</v>
      </c>
      <c r="D1763" s="81"/>
      <c r="E1763" s="25" t="s">
        <v>1454</v>
      </c>
      <c r="F1763" s="24">
        <v>0.64200000000000002</v>
      </c>
      <c r="G1763" s="23"/>
      <c r="H1763" s="88"/>
      <c r="I1763" s="75"/>
    </row>
    <row r="1764" spans="1:9" x14ac:dyDescent="0.2">
      <c r="A1764" s="34"/>
      <c r="B1764" s="34"/>
      <c r="C1764" s="82"/>
      <c r="D1764" s="83"/>
      <c r="E1764" s="34"/>
      <c r="F1764" s="25" t="s">
        <v>15</v>
      </c>
      <c r="G1764" s="26">
        <v>0.64200000000000002</v>
      </c>
      <c r="H1764" s="88"/>
      <c r="I1764" s="75"/>
    </row>
    <row r="1765" spans="1:9" ht="21" x14ac:dyDescent="0.2">
      <c r="A1765" s="31" t="s">
        <v>1476</v>
      </c>
      <c r="B1765" s="29" t="s">
        <v>1456</v>
      </c>
      <c r="C1765" s="76" t="s">
        <v>1457</v>
      </c>
      <c r="D1765" s="77"/>
      <c r="E1765" s="25" t="s">
        <v>22</v>
      </c>
      <c r="F1765" s="22"/>
      <c r="G1765" s="23"/>
      <c r="H1765" s="88"/>
      <c r="I1765" s="75">
        <f t="shared" si="105"/>
        <v>0</v>
      </c>
    </row>
    <row r="1766" spans="1:9" x14ac:dyDescent="0.2">
      <c r="A1766" s="22"/>
      <c r="B1766" s="22"/>
      <c r="C1766" s="55" t="s">
        <v>1477</v>
      </c>
      <c r="D1766" s="56"/>
      <c r="E1766" s="25" t="s">
        <v>22</v>
      </c>
      <c r="F1766" s="24">
        <v>832.26</v>
      </c>
      <c r="G1766" s="23"/>
      <c r="H1766" s="88"/>
      <c r="I1766" s="75"/>
    </row>
    <row r="1767" spans="1:9" x14ac:dyDescent="0.2">
      <c r="A1767" s="34"/>
      <c r="B1767" s="34"/>
      <c r="C1767" s="82"/>
      <c r="D1767" s="83"/>
      <c r="E1767" s="34"/>
      <c r="F1767" s="25" t="s">
        <v>15</v>
      </c>
      <c r="G1767" s="26">
        <v>832.26</v>
      </c>
      <c r="H1767" s="88"/>
      <c r="I1767" s="75"/>
    </row>
    <row r="1768" spans="1:9" ht="31.5" x14ac:dyDescent="0.2">
      <c r="A1768" s="31" t="s">
        <v>1478</v>
      </c>
      <c r="B1768" s="21" t="s">
        <v>1459</v>
      </c>
      <c r="C1768" s="76" t="s">
        <v>1460</v>
      </c>
      <c r="D1768" s="77"/>
      <c r="E1768" s="25" t="s">
        <v>22</v>
      </c>
      <c r="F1768" s="27"/>
      <c r="G1768" s="28"/>
      <c r="H1768" s="88"/>
      <c r="I1768" s="75">
        <f t="shared" si="105"/>
        <v>0</v>
      </c>
    </row>
    <row r="1769" spans="1:9" x14ac:dyDescent="0.2">
      <c r="A1769" s="22"/>
      <c r="B1769" s="22"/>
      <c r="C1769" s="55" t="s">
        <v>1479</v>
      </c>
      <c r="D1769" s="56"/>
      <c r="E1769" s="25" t="s">
        <v>22</v>
      </c>
      <c r="F1769" s="24">
        <v>724.26</v>
      </c>
      <c r="G1769" s="23"/>
      <c r="H1769" s="88"/>
      <c r="I1769" s="75"/>
    </row>
    <row r="1770" spans="1:9" x14ac:dyDescent="0.2">
      <c r="A1770" s="34"/>
      <c r="B1770" s="34"/>
      <c r="C1770" s="82"/>
      <c r="D1770" s="83"/>
      <c r="E1770" s="34"/>
      <c r="F1770" s="25" t="s">
        <v>15</v>
      </c>
      <c r="G1770" s="26">
        <v>724.26</v>
      </c>
      <c r="H1770" s="88"/>
      <c r="I1770" s="75"/>
    </row>
    <row r="1771" spans="1:9" ht="31.5" x14ac:dyDescent="0.2">
      <c r="A1771" s="30" t="s">
        <v>1480</v>
      </c>
      <c r="B1771" s="21" t="s">
        <v>51</v>
      </c>
      <c r="C1771" s="76" t="s">
        <v>950</v>
      </c>
      <c r="D1771" s="77"/>
      <c r="E1771" s="25" t="s">
        <v>22</v>
      </c>
      <c r="F1771" s="27"/>
      <c r="G1771" s="28"/>
      <c r="H1771" s="88"/>
      <c r="I1771" s="75">
        <f t="shared" si="105"/>
        <v>0</v>
      </c>
    </row>
    <row r="1772" spans="1:9" x14ac:dyDescent="0.2">
      <c r="A1772" s="22"/>
      <c r="B1772" s="22"/>
      <c r="C1772" s="55" t="s">
        <v>1481</v>
      </c>
      <c r="D1772" s="56"/>
      <c r="E1772" s="25" t="s">
        <v>22</v>
      </c>
      <c r="F1772" s="24">
        <v>111</v>
      </c>
      <c r="G1772" s="23"/>
      <c r="H1772" s="88"/>
      <c r="I1772" s="75"/>
    </row>
    <row r="1773" spans="1:9" x14ac:dyDescent="0.2">
      <c r="A1773" s="34"/>
      <c r="B1773" s="34"/>
      <c r="C1773" s="82"/>
      <c r="D1773" s="83"/>
      <c r="E1773" s="34"/>
      <c r="F1773" s="25" t="s">
        <v>15</v>
      </c>
      <c r="G1773" s="26">
        <v>111</v>
      </c>
      <c r="H1773" s="88"/>
      <c r="I1773" s="75"/>
    </row>
    <row r="1774" spans="1:9" x14ac:dyDescent="0.2">
      <c r="A1774" s="31" t="s">
        <v>1482</v>
      </c>
      <c r="B1774" s="33" t="s">
        <v>33</v>
      </c>
      <c r="C1774" s="55" t="s">
        <v>54</v>
      </c>
      <c r="D1774" s="56"/>
      <c r="E1774" s="27"/>
      <c r="F1774" s="27"/>
      <c r="G1774" s="28"/>
      <c r="H1774" s="88"/>
      <c r="I1774" s="75">
        <f t="shared" ref="I1774:I1778" si="106">ROUND(G1776*H1774,2)</f>
        <v>0</v>
      </c>
    </row>
    <row r="1775" spans="1:9" x14ac:dyDescent="0.2">
      <c r="A1775" s="22"/>
      <c r="B1775" s="22"/>
      <c r="C1775" s="55" t="s">
        <v>1481</v>
      </c>
      <c r="D1775" s="56"/>
      <c r="E1775" s="22"/>
      <c r="F1775" s="24">
        <v>111</v>
      </c>
      <c r="G1775" s="23"/>
      <c r="H1775" s="88"/>
      <c r="I1775" s="75"/>
    </row>
    <row r="1776" spans="1:9" x14ac:dyDescent="0.2">
      <c r="A1776" s="34"/>
      <c r="B1776" s="34"/>
      <c r="C1776" s="82"/>
      <c r="D1776" s="83"/>
      <c r="E1776" s="34"/>
      <c r="F1776" s="25" t="s">
        <v>15</v>
      </c>
      <c r="G1776" s="26">
        <v>111</v>
      </c>
      <c r="H1776" s="88"/>
      <c r="I1776" s="75"/>
    </row>
    <row r="1777" spans="1:9" x14ac:dyDescent="0.2">
      <c r="A1777" s="20" t="s">
        <v>1483</v>
      </c>
      <c r="B1777" s="22"/>
      <c r="C1777" s="52" t="s">
        <v>1464</v>
      </c>
      <c r="D1777" s="53"/>
      <c r="E1777" s="53"/>
      <c r="F1777" s="53"/>
      <c r="G1777" s="53"/>
      <c r="H1777" s="13"/>
      <c r="I1777" s="11">
        <f>SUM(I1778:I1792)</f>
        <v>0</v>
      </c>
    </row>
    <row r="1778" spans="1:9" ht="21" x14ac:dyDescent="0.2">
      <c r="A1778" s="31" t="s">
        <v>1484</v>
      </c>
      <c r="B1778" s="29" t="s">
        <v>1466</v>
      </c>
      <c r="C1778" s="55" t="s">
        <v>1467</v>
      </c>
      <c r="D1778" s="56"/>
      <c r="E1778" s="35" t="s">
        <v>102</v>
      </c>
      <c r="F1778" s="22"/>
      <c r="G1778" s="23"/>
      <c r="H1778" s="88"/>
      <c r="I1778" s="75">
        <f t="shared" si="106"/>
        <v>0</v>
      </c>
    </row>
    <row r="1779" spans="1:9" x14ac:dyDescent="0.2">
      <c r="A1779" s="22"/>
      <c r="B1779" s="22"/>
      <c r="C1779" s="57">
        <v>96.13</v>
      </c>
      <c r="D1779" s="58"/>
      <c r="E1779" s="35" t="s">
        <v>102</v>
      </c>
      <c r="F1779" s="24">
        <v>96.13</v>
      </c>
      <c r="G1779" s="23"/>
      <c r="H1779" s="88"/>
      <c r="I1779" s="75"/>
    </row>
    <row r="1780" spans="1:9" x14ac:dyDescent="0.2">
      <c r="A1780" s="34"/>
      <c r="B1780" s="34"/>
      <c r="C1780" s="82"/>
      <c r="D1780" s="83"/>
      <c r="E1780" s="34"/>
      <c r="F1780" s="25" t="s">
        <v>15</v>
      </c>
      <c r="G1780" s="26">
        <v>96.13</v>
      </c>
      <c r="H1780" s="88"/>
      <c r="I1780" s="75"/>
    </row>
    <row r="1781" spans="1:9" ht="21" x14ac:dyDescent="0.2">
      <c r="A1781" s="31" t="s">
        <v>1485</v>
      </c>
      <c r="B1781" s="21" t="s">
        <v>1469</v>
      </c>
      <c r="C1781" s="55" t="s">
        <v>1470</v>
      </c>
      <c r="D1781" s="56"/>
      <c r="E1781" s="25" t="s">
        <v>74</v>
      </c>
      <c r="F1781" s="22"/>
      <c r="G1781" s="23"/>
      <c r="H1781" s="88"/>
      <c r="I1781" s="75">
        <f t="shared" ref="I1781:I1790" si="107">ROUND(G1783*H1781,2)</f>
        <v>0</v>
      </c>
    </row>
    <row r="1782" spans="1:9" x14ac:dyDescent="0.2">
      <c r="A1782" s="22"/>
      <c r="B1782" s="22"/>
      <c r="C1782" s="84">
        <v>15</v>
      </c>
      <c r="D1782" s="85"/>
      <c r="E1782" s="25" t="s">
        <v>74</v>
      </c>
      <c r="F1782" s="24">
        <v>15</v>
      </c>
      <c r="G1782" s="23"/>
      <c r="H1782" s="88"/>
      <c r="I1782" s="75"/>
    </row>
    <row r="1783" spans="1:9" x14ac:dyDescent="0.2">
      <c r="A1783" s="34"/>
      <c r="B1783" s="34"/>
      <c r="C1783" s="82"/>
      <c r="D1783" s="83"/>
      <c r="E1783" s="34"/>
      <c r="F1783" s="25" t="s">
        <v>15</v>
      </c>
      <c r="G1783" s="26">
        <v>15</v>
      </c>
      <c r="H1783" s="88"/>
      <c r="I1783" s="75"/>
    </row>
    <row r="1784" spans="1:9" ht="21" x14ac:dyDescent="0.2">
      <c r="A1784" s="30" t="s">
        <v>1486</v>
      </c>
      <c r="B1784" s="21" t="s">
        <v>1487</v>
      </c>
      <c r="C1784" s="76" t="s">
        <v>1488</v>
      </c>
      <c r="D1784" s="77"/>
      <c r="E1784" s="35" t="s">
        <v>102</v>
      </c>
      <c r="F1784" s="22"/>
      <c r="G1784" s="23"/>
      <c r="H1784" s="88"/>
      <c r="I1784" s="75">
        <f t="shared" si="107"/>
        <v>0</v>
      </c>
    </row>
    <row r="1785" spans="1:9" x14ac:dyDescent="0.2">
      <c r="A1785" s="22"/>
      <c r="B1785" s="22"/>
      <c r="C1785" s="57">
        <v>546.04</v>
      </c>
      <c r="D1785" s="58"/>
      <c r="E1785" s="35" t="s">
        <v>102</v>
      </c>
      <c r="F1785" s="24">
        <v>546.04</v>
      </c>
      <c r="G1785" s="23"/>
      <c r="H1785" s="88"/>
      <c r="I1785" s="75"/>
    </row>
    <row r="1786" spans="1:9" x14ac:dyDescent="0.2">
      <c r="A1786" s="34"/>
      <c r="B1786" s="34"/>
      <c r="C1786" s="82"/>
      <c r="D1786" s="83"/>
      <c r="E1786" s="34"/>
      <c r="F1786" s="25" t="s">
        <v>15</v>
      </c>
      <c r="G1786" s="26">
        <v>546.04</v>
      </c>
      <c r="H1786" s="88"/>
      <c r="I1786" s="75"/>
    </row>
    <row r="1787" spans="1:9" ht="21" x14ac:dyDescent="0.2">
      <c r="A1787" s="31" t="s">
        <v>1489</v>
      </c>
      <c r="B1787" s="29" t="s">
        <v>107</v>
      </c>
      <c r="C1787" s="55" t="s">
        <v>108</v>
      </c>
      <c r="D1787" s="56"/>
      <c r="E1787" s="25" t="s">
        <v>22</v>
      </c>
      <c r="F1787" s="22"/>
      <c r="G1787" s="23"/>
      <c r="H1787" s="88"/>
      <c r="I1787" s="75">
        <f t="shared" si="107"/>
        <v>0</v>
      </c>
    </row>
    <row r="1788" spans="1:9" x14ac:dyDescent="0.2">
      <c r="A1788" s="22"/>
      <c r="B1788" s="22"/>
      <c r="C1788" s="55" t="s">
        <v>1490</v>
      </c>
      <c r="D1788" s="56"/>
      <c r="E1788" s="25" t="s">
        <v>22</v>
      </c>
      <c r="F1788" s="24">
        <v>105.25</v>
      </c>
      <c r="G1788" s="23"/>
      <c r="H1788" s="88"/>
      <c r="I1788" s="75"/>
    </row>
    <row r="1789" spans="1:9" x14ac:dyDescent="0.2">
      <c r="A1789" s="34"/>
      <c r="B1789" s="34"/>
      <c r="C1789" s="82"/>
      <c r="D1789" s="83"/>
      <c r="E1789" s="34"/>
      <c r="F1789" s="25" t="s">
        <v>15</v>
      </c>
      <c r="G1789" s="26">
        <v>105.25</v>
      </c>
      <c r="H1789" s="88"/>
      <c r="I1789" s="75"/>
    </row>
    <row r="1790" spans="1:9" ht="21" x14ac:dyDescent="0.2">
      <c r="A1790" s="30" t="s">
        <v>1491</v>
      </c>
      <c r="B1790" s="41" t="s">
        <v>1492</v>
      </c>
      <c r="C1790" s="55" t="s">
        <v>1493</v>
      </c>
      <c r="D1790" s="56"/>
      <c r="E1790" s="25" t="s">
        <v>268</v>
      </c>
      <c r="F1790" s="22"/>
      <c r="G1790" s="23"/>
      <c r="H1790" s="88"/>
      <c r="I1790" s="75">
        <f t="shared" si="107"/>
        <v>0</v>
      </c>
    </row>
    <row r="1791" spans="1:9" x14ac:dyDescent="0.2">
      <c r="A1791" s="22"/>
      <c r="B1791" s="22"/>
      <c r="C1791" s="84">
        <v>1</v>
      </c>
      <c r="D1791" s="85"/>
      <c r="E1791" s="25" t="s">
        <v>268</v>
      </c>
      <c r="F1791" s="24">
        <v>1</v>
      </c>
      <c r="G1791" s="23"/>
      <c r="H1791" s="88"/>
      <c r="I1791" s="75"/>
    </row>
    <row r="1792" spans="1:9" x14ac:dyDescent="0.2">
      <c r="A1792" s="34"/>
      <c r="B1792" s="34"/>
      <c r="C1792" s="82"/>
      <c r="D1792" s="83"/>
      <c r="E1792" s="34"/>
      <c r="F1792" s="25" t="s">
        <v>15</v>
      </c>
      <c r="G1792" s="26">
        <v>1</v>
      </c>
      <c r="H1792" s="88"/>
      <c r="I1792" s="75"/>
    </row>
    <row r="1793" spans="1:9" x14ac:dyDescent="0.2">
      <c r="A1793" s="20" t="s">
        <v>1494</v>
      </c>
      <c r="B1793" s="22"/>
      <c r="C1793" s="52" t="s">
        <v>1495</v>
      </c>
      <c r="D1793" s="53"/>
      <c r="E1793" s="53"/>
      <c r="F1793" s="53"/>
      <c r="G1793" s="53"/>
      <c r="H1793" s="13"/>
      <c r="I1793" s="12">
        <f>I1794+I1810</f>
        <v>0</v>
      </c>
    </row>
    <row r="1794" spans="1:9" x14ac:dyDescent="0.2">
      <c r="A1794" s="20" t="s">
        <v>1496</v>
      </c>
      <c r="B1794" s="22"/>
      <c r="C1794" s="52" t="s">
        <v>933</v>
      </c>
      <c r="D1794" s="53"/>
      <c r="E1794" s="53"/>
      <c r="F1794" s="53"/>
      <c r="G1794" s="53"/>
      <c r="H1794" s="13"/>
      <c r="I1794" s="11">
        <f>SUM(I1795:I1809)</f>
        <v>0</v>
      </c>
    </row>
    <row r="1795" spans="1:9" ht="21" x14ac:dyDescent="0.2">
      <c r="A1795" s="31" t="s">
        <v>1497</v>
      </c>
      <c r="B1795" s="29" t="s">
        <v>1452</v>
      </c>
      <c r="C1795" s="55" t="s">
        <v>1453</v>
      </c>
      <c r="D1795" s="56"/>
      <c r="E1795" s="25" t="s">
        <v>1454</v>
      </c>
      <c r="F1795" s="22"/>
      <c r="G1795" s="23"/>
      <c r="H1795" s="88"/>
      <c r="I1795" s="75">
        <f t="shared" ref="I1795:I1807" si="108">ROUND(G1797*H1795,2)</f>
        <v>0</v>
      </c>
    </row>
    <row r="1796" spans="1:9" x14ac:dyDescent="0.2">
      <c r="A1796" s="22"/>
      <c r="B1796" s="22"/>
      <c r="C1796" s="57">
        <v>0.01</v>
      </c>
      <c r="D1796" s="58"/>
      <c r="E1796" s="25" t="s">
        <v>1454</v>
      </c>
      <c r="F1796" s="24">
        <v>0.01</v>
      </c>
      <c r="G1796" s="23"/>
      <c r="H1796" s="88"/>
      <c r="I1796" s="75"/>
    </row>
    <row r="1797" spans="1:9" x14ac:dyDescent="0.2">
      <c r="A1797" s="34"/>
      <c r="B1797" s="34"/>
      <c r="C1797" s="82"/>
      <c r="D1797" s="83"/>
      <c r="E1797" s="34"/>
      <c r="F1797" s="25" t="s">
        <v>15</v>
      </c>
      <c r="G1797" s="26">
        <v>0.01</v>
      </c>
      <c r="H1797" s="88"/>
      <c r="I1797" s="75"/>
    </row>
    <row r="1798" spans="1:9" ht="21" x14ac:dyDescent="0.2">
      <c r="A1798" s="31" t="s">
        <v>1498</v>
      </c>
      <c r="B1798" s="29" t="s">
        <v>1456</v>
      </c>
      <c r="C1798" s="76" t="s">
        <v>1457</v>
      </c>
      <c r="D1798" s="77"/>
      <c r="E1798" s="25" t="s">
        <v>22</v>
      </c>
      <c r="F1798" s="22"/>
      <c r="G1798" s="23"/>
      <c r="H1798" s="88"/>
      <c r="I1798" s="75">
        <f t="shared" si="108"/>
        <v>0</v>
      </c>
    </row>
    <row r="1799" spans="1:9" x14ac:dyDescent="0.2">
      <c r="A1799" s="22"/>
      <c r="B1799" s="22"/>
      <c r="C1799" s="84">
        <v>13</v>
      </c>
      <c r="D1799" s="85"/>
      <c r="E1799" s="25" t="s">
        <v>22</v>
      </c>
      <c r="F1799" s="24">
        <v>13</v>
      </c>
      <c r="G1799" s="23"/>
      <c r="H1799" s="88"/>
      <c r="I1799" s="75"/>
    </row>
    <row r="1800" spans="1:9" x14ac:dyDescent="0.2">
      <c r="A1800" s="34"/>
      <c r="B1800" s="34"/>
      <c r="C1800" s="82"/>
      <c r="D1800" s="83"/>
      <c r="E1800" s="34"/>
      <c r="F1800" s="25" t="s">
        <v>15</v>
      </c>
      <c r="G1800" s="26">
        <v>13</v>
      </c>
      <c r="H1800" s="88"/>
      <c r="I1800" s="75"/>
    </row>
    <row r="1801" spans="1:9" ht="31.5" x14ac:dyDescent="0.2">
      <c r="A1801" s="30" t="s">
        <v>1499</v>
      </c>
      <c r="B1801" s="21" t="s">
        <v>1459</v>
      </c>
      <c r="C1801" s="76" t="s">
        <v>1500</v>
      </c>
      <c r="D1801" s="77"/>
      <c r="E1801" s="25" t="s">
        <v>22</v>
      </c>
      <c r="F1801" s="27"/>
      <c r="G1801" s="28"/>
      <c r="H1801" s="88"/>
      <c r="I1801" s="75">
        <f t="shared" si="108"/>
        <v>0</v>
      </c>
    </row>
    <row r="1802" spans="1:9" x14ac:dyDescent="0.2">
      <c r="A1802" s="22"/>
      <c r="B1802" s="22"/>
      <c r="C1802" s="57">
        <v>12.8</v>
      </c>
      <c r="D1802" s="58"/>
      <c r="E1802" s="25" t="s">
        <v>22</v>
      </c>
      <c r="F1802" s="24">
        <v>12.8</v>
      </c>
      <c r="G1802" s="23"/>
      <c r="H1802" s="88"/>
      <c r="I1802" s="75"/>
    </row>
    <row r="1803" spans="1:9" x14ac:dyDescent="0.2">
      <c r="A1803" s="34"/>
      <c r="B1803" s="34"/>
      <c r="C1803" s="82"/>
      <c r="D1803" s="83"/>
      <c r="E1803" s="34"/>
      <c r="F1803" s="25" t="s">
        <v>15</v>
      </c>
      <c r="G1803" s="26">
        <v>12.8</v>
      </c>
      <c r="H1803" s="88"/>
      <c r="I1803" s="75"/>
    </row>
    <row r="1804" spans="1:9" ht="31.5" x14ac:dyDescent="0.2">
      <c r="A1804" s="31" t="s">
        <v>1501</v>
      </c>
      <c r="B1804" s="21" t="s">
        <v>51</v>
      </c>
      <c r="C1804" s="55" t="s">
        <v>52</v>
      </c>
      <c r="D1804" s="56"/>
      <c r="E1804" s="25" t="s">
        <v>22</v>
      </c>
      <c r="F1804" s="27"/>
      <c r="G1804" s="28"/>
      <c r="H1804" s="88"/>
      <c r="I1804" s="75">
        <f t="shared" si="108"/>
        <v>0</v>
      </c>
    </row>
    <row r="1805" spans="1:9" x14ac:dyDescent="0.2">
      <c r="A1805" s="22"/>
      <c r="B1805" s="22"/>
      <c r="C1805" s="78">
        <v>0.2</v>
      </c>
      <c r="D1805" s="79"/>
      <c r="E1805" s="25" t="s">
        <v>22</v>
      </c>
      <c r="F1805" s="24">
        <v>0.2</v>
      </c>
      <c r="G1805" s="23"/>
      <c r="H1805" s="88"/>
      <c r="I1805" s="75"/>
    </row>
    <row r="1806" spans="1:9" x14ac:dyDescent="0.2">
      <c r="A1806" s="34"/>
      <c r="B1806" s="34"/>
      <c r="C1806" s="82"/>
      <c r="D1806" s="83"/>
      <c r="E1806" s="34"/>
      <c r="F1806" s="25" t="s">
        <v>15</v>
      </c>
      <c r="G1806" s="26">
        <v>0.2</v>
      </c>
      <c r="H1806" s="88"/>
      <c r="I1806" s="75"/>
    </row>
    <row r="1807" spans="1:9" x14ac:dyDescent="0.2">
      <c r="A1807" s="31" t="s">
        <v>1502</v>
      </c>
      <c r="B1807" s="33" t="s">
        <v>33</v>
      </c>
      <c r="C1807" s="55" t="s">
        <v>54</v>
      </c>
      <c r="D1807" s="56"/>
      <c r="E1807" s="27"/>
      <c r="F1807" s="27"/>
      <c r="G1807" s="28"/>
      <c r="H1807" s="88"/>
      <c r="I1807" s="75">
        <f t="shared" si="108"/>
        <v>0</v>
      </c>
    </row>
    <row r="1808" spans="1:9" x14ac:dyDescent="0.2">
      <c r="A1808" s="22"/>
      <c r="B1808" s="22"/>
      <c r="C1808" s="78">
        <v>0.2</v>
      </c>
      <c r="D1808" s="79"/>
      <c r="E1808" s="22"/>
      <c r="F1808" s="24">
        <v>0.2</v>
      </c>
      <c r="G1808" s="23"/>
      <c r="H1808" s="88"/>
      <c r="I1808" s="75"/>
    </row>
    <row r="1809" spans="1:9" x14ac:dyDescent="0.2">
      <c r="A1809" s="34"/>
      <c r="B1809" s="34"/>
      <c r="C1809" s="82"/>
      <c r="D1809" s="83"/>
      <c r="E1809" s="34"/>
      <c r="F1809" s="25" t="s">
        <v>15</v>
      </c>
      <c r="G1809" s="26">
        <v>0.2</v>
      </c>
      <c r="H1809" s="88"/>
      <c r="I1809" s="75"/>
    </row>
    <row r="1810" spans="1:9" x14ac:dyDescent="0.2">
      <c r="A1810" s="20" t="s">
        <v>1503</v>
      </c>
      <c r="B1810" s="22"/>
      <c r="C1810" s="52" t="s">
        <v>1504</v>
      </c>
      <c r="D1810" s="53"/>
      <c r="E1810" s="53"/>
      <c r="F1810" s="53"/>
      <c r="G1810" s="53"/>
      <c r="H1810" s="13"/>
      <c r="I1810" s="11">
        <f>SUM(I1811:I1822)</f>
        <v>0</v>
      </c>
    </row>
    <row r="1811" spans="1:9" ht="31.5" x14ac:dyDescent="0.2">
      <c r="A1811" s="31" t="s">
        <v>1505</v>
      </c>
      <c r="B1811" s="29" t="s">
        <v>1506</v>
      </c>
      <c r="C1811" s="55" t="s">
        <v>1507</v>
      </c>
      <c r="D1811" s="56"/>
      <c r="E1811" s="25" t="s">
        <v>268</v>
      </c>
      <c r="F1811" s="27"/>
      <c r="G1811" s="28"/>
      <c r="H1811" s="88"/>
      <c r="I1811" s="75">
        <f t="shared" ref="I1811:I1820" si="109">ROUND(G1813*H1811,2)</f>
        <v>0</v>
      </c>
    </row>
    <row r="1812" spans="1:9" x14ac:dyDescent="0.2">
      <c r="A1812" s="22"/>
      <c r="B1812" s="22"/>
      <c r="C1812" s="84">
        <v>1</v>
      </c>
      <c r="D1812" s="85"/>
      <c r="E1812" s="25" t="s">
        <v>268</v>
      </c>
      <c r="F1812" s="24">
        <v>1</v>
      </c>
      <c r="G1812" s="23"/>
      <c r="H1812" s="88"/>
      <c r="I1812" s="75"/>
    </row>
    <row r="1813" spans="1:9" x14ac:dyDescent="0.2">
      <c r="A1813" s="34"/>
      <c r="B1813" s="34"/>
      <c r="C1813" s="82"/>
      <c r="D1813" s="83"/>
      <c r="E1813" s="34"/>
      <c r="F1813" s="25" t="s">
        <v>15</v>
      </c>
      <c r="G1813" s="26">
        <v>1</v>
      </c>
      <c r="H1813" s="88"/>
      <c r="I1813" s="75"/>
    </row>
    <row r="1814" spans="1:9" ht="31.5" x14ac:dyDescent="0.2">
      <c r="A1814" s="31" t="s">
        <v>1508</v>
      </c>
      <c r="B1814" s="29" t="s">
        <v>1506</v>
      </c>
      <c r="C1814" s="55" t="s">
        <v>1509</v>
      </c>
      <c r="D1814" s="56"/>
      <c r="E1814" s="25" t="s">
        <v>268</v>
      </c>
      <c r="F1814" s="27"/>
      <c r="G1814" s="28"/>
      <c r="H1814" s="88"/>
      <c r="I1814" s="75">
        <f t="shared" si="109"/>
        <v>0</v>
      </c>
    </row>
    <row r="1815" spans="1:9" x14ac:dyDescent="0.2">
      <c r="A1815" s="22"/>
      <c r="B1815" s="22"/>
      <c r="C1815" s="84">
        <v>1</v>
      </c>
      <c r="D1815" s="85"/>
      <c r="E1815" s="25" t="s">
        <v>268</v>
      </c>
      <c r="F1815" s="24">
        <v>1</v>
      </c>
      <c r="G1815" s="23"/>
      <c r="H1815" s="88"/>
      <c r="I1815" s="75"/>
    </row>
    <row r="1816" spans="1:9" x14ac:dyDescent="0.2">
      <c r="A1816" s="34"/>
      <c r="B1816" s="34"/>
      <c r="C1816" s="82"/>
      <c r="D1816" s="83"/>
      <c r="E1816" s="34"/>
      <c r="F1816" s="25" t="s">
        <v>15</v>
      </c>
      <c r="G1816" s="26">
        <v>1</v>
      </c>
      <c r="H1816" s="88"/>
      <c r="I1816" s="75"/>
    </row>
    <row r="1817" spans="1:9" ht="21" x14ac:dyDescent="0.2">
      <c r="A1817" s="31" t="s">
        <v>1510</v>
      </c>
      <c r="B1817" s="21" t="s">
        <v>1487</v>
      </c>
      <c r="C1817" s="55" t="s">
        <v>1511</v>
      </c>
      <c r="D1817" s="56"/>
      <c r="E1817" s="35" t="s">
        <v>102</v>
      </c>
      <c r="F1817" s="22"/>
      <c r="G1817" s="23"/>
      <c r="H1817" s="88"/>
      <c r="I1817" s="75">
        <f t="shared" si="109"/>
        <v>0</v>
      </c>
    </row>
    <row r="1818" spans="1:9" x14ac:dyDescent="0.2">
      <c r="A1818" s="22"/>
      <c r="B1818" s="22"/>
      <c r="C1818" s="78">
        <v>4.4000000000000004</v>
      </c>
      <c r="D1818" s="79"/>
      <c r="E1818" s="35" t="s">
        <v>102</v>
      </c>
      <c r="F1818" s="24">
        <v>4.4000000000000004</v>
      </c>
      <c r="G1818" s="23"/>
      <c r="H1818" s="88"/>
      <c r="I1818" s="75"/>
    </row>
    <row r="1819" spans="1:9" x14ac:dyDescent="0.2">
      <c r="A1819" s="34"/>
      <c r="B1819" s="34"/>
      <c r="C1819" s="82"/>
      <c r="D1819" s="83"/>
      <c r="E1819" s="34"/>
      <c r="F1819" s="25" t="s">
        <v>15</v>
      </c>
      <c r="G1819" s="26">
        <v>4.4000000000000004</v>
      </c>
      <c r="H1819" s="88"/>
      <c r="I1819" s="75"/>
    </row>
    <row r="1820" spans="1:9" ht="21" x14ac:dyDescent="0.2">
      <c r="A1820" s="31" t="s">
        <v>1512</v>
      </c>
      <c r="B1820" s="21" t="s">
        <v>1487</v>
      </c>
      <c r="C1820" s="55" t="s">
        <v>1513</v>
      </c>
      <c r="D1820" s="56"/>
      <c r="E1820" s="35" t="s">
        <v>102</v>
      </c>
      <c r="F1820" s="22"/>
      <c r="G1820" s="23"/>
      <c r="H1820" s="88"/>
      <c r="I1820" s="75">
        <f t="shared" si="109"/>
        <v>0</v>
      </c>
    </row>
    <row r="1821" spans="1:9" x14ac:dyDescent="0.2">
      <c r="A1821" s="22"/>
      <c r="B1821" s="22"/>
      <c r="C1821" s="78">
        <v>4.4000000000000004</v>
      </c>
      <c r="D1821" s="79"/>
      <c r="E1821" s="35" t="s">
        <v>102</v>
      </c>
      <c r="F1821" s="24">
        <v>4.4000000000000004</v>
      </c>
      <c r="G1821" s="23"/>
      <c r="H1821" s="88"/>
      <c r="I1821" s="75"/>
    </row>
    <row r="1822" spans="1:9" x14ac:dyDescent="0.2">
      <c r="A1822" s="34"/>
      <c r="B1822" s="34"/>
      <c r="C1822" s="82"/>
      <c r="D1822" s="83"/>
      <c r="E1822" s="34"/>
      <c r="F1822" s="25" t="s">
        <v>15</v>
      </c>
      <c r="G1822" s="26">
        <v>4.4000000000000004</v>
      </c>
      <c r="H1822" s="88"/>
      <c r="I1822" s="75"/>
    </row>
    <row r="1823" spans="1:9" x14ac:dyDescent="0.2">
      <c r="A1823" s="17">
        <v>8</v>
      </c>
      <c r="B1823" s="18" t="s">
        <v>1514</v>
      </c>
      <c r="C1823" s="52" t="s">
        <v>1515</v>
      </c>
      <c r="D1823" s="53"/>
      <c r="E1823" s="53"/>
      <c r="F1823" s="53"/>
      <c r="G1823" s="53"/>
      <c r="H1823" s="13"/>
      <c r="I1823" s="12">
        <f>I1824+I1840</f>
        <v>0</v>
      </c>
    </row>
    <row r="1824" spans="1:9" x14ac:dyDescent="0.2">
      <c r="A1824" s="20" t="s">
        <v>1516</v>
      </c>
      <c r="B1824" s="18" t="s">
        <v>36</v>
      </c>
      <c r="C1824" s="52" t="s">
        <v>933</v>
      </c>
      <c r="D1824" s="53"/>
      <c r="E1824" s="53"/>
      <c r="F1824" s="53"/>
      <c r="G1824" s="53"/>
      <c r="H1824" s="13"/>
      <c r="I1824" s="11">
        <f>SUM(I1825:I1839)</f>
        <v>0</v>
      </c>
    </row>
    <row r="1825" spans="1:9" ht="21" x14ac:dyDescent="0.2">
      <c r="A1825" s="14" t="s">
        <v>1517</v>
      </c>
      <c r="B1825" s="29" t="s">
        <v>1452</v>
      </c>
      <c r="C1825" s="55" t="s">
        <v>1453</v>
      </c>
      <c r="D1825" s="56"/>
      <c r="E1825" s="25" t="s">
        <v>1454</v>
      </c>
      <c r="F1825" s="22"/>
      <c r="G1825" s="23"/>
      <c r="H1825" s="88"/>
      <c r="I1825" s="75">
        <f t="shared" ref="I1825:I1837" si="110">ROUND(G1827*H1825,2)</f>
        <v>0</v>
      </c>
    </row>
    <row r="1826" spans="1:9" x14ac:dyDescent="0.2">
      <c r="A1826" s="22"/>
      <c r="B1826" s="22"/>
      <c r="C1826" s="80">
        <v>0.29299999999999998</v>
      </c>
      <c r="D1826" s="81"/>
      <c r="E1826" s="25" t="s">
        <v>1454</v>
      </c>
      <c r="F1826" s="24">
        <v>0.29299999999999998</v>
      </c>
      <c r="G1826" s="23"/>
      <c r="H1826" s="88"/>
      <c r="I1826" s="75"/>
    </row>
    <row r="1827" spans="1:9" x14ac:dyDescent="0.2">
      <c r="A1827" s="22"/>
      <c r="B1827" s="22"/>
      <c r="C1827" s="59"/>
      <c r="D1827" s="60"/>
      <c r="E1827" s="22"/>
      <c r="F1827" s="25" t="s">
        <v>15</v>
      </c>
      <c r="G1827" s="26">
        <v>0.29299999999999998</v>
      </c>
      <c r="H1827" s="88"/>
      <c r="I1827" s="75"/>
    </row>
    <row r="1828" spans="1:9" ht="21" x14ac:dyDescent="0.2">
      <c r="A1828" s="29" t="s">
        <v>1518</v>
      </c>
      <c r="B1828" s="29" t="s">
        <v>1456</v>
      </c>
      <c r="C1828" s="76" t="s">
        <v>1457</v>
      </c>
      <c r="D1828" s="77"/>
      <c r="E1828" s="25" t="s">
        <v>22</v>
      </c>
      <c r="F1828" s="22"/>
      <c r="G1828" s="23"/>
      <c r="H1828" s="88"/>
      <c r="I1828" s="75">
        <f t="shared" si="110"/>
        <v>0</v>
      </c>
    </row>
    <row r="1829" spans="1:9" x14ac:dyDescent="0.2">
      <c r="A1829" s="34"/>
      <c r="B1829" s="34"/>
      <c r="C1829" s="57">
        <v>371.94</v>
      </c>
      <c r="D1829" s="58"/>
      <c r="E1829" s="25" t="s">
        <v>22</v>
      </c>
      <c r="F1829" s="24">
        <v>371.94</v>
      </c>
      <c r="G1829" s="37"/>
      <c r="H1829" s="88"/>
      <c r="I1829" s="75"/>
    </row>
    <row r="1830" spans="1:9" x14ac:dyDescent="0.2">
      <c r="A1830" s="22"/>
      <c r="B1830" s="22"/>
      <c r="C1830" s="59"/>
      <c r="D1830" s="60"/>
      <c r="E1830" s="22"/>
      <c r="F1830" s="25" t="s">
        <v>15</v>
      </c>
      <c r="G1830" s="26">
        <v>371.94</v>
      </c>
      <c r="H1830" s="88"/>
      <c r="I1830" s="75"/>
    </row>
    <row r="1831" spans="1:9" ht="31.5" x14ac:dyDescent="0.2">
      <c r="A1831" s="14" t="s">
        <v>1519</v>
      </c>
      <c r="B1831" s="21" t="s">
        <v>1459</v>
      </c>
      <c r="C1831" s="76" t="s">
        <v>1460</v>
      </c>
      <c r="D1831" s="77"/>
      <c r="E1831" s="25" t="s">
        <v>22</v>
      </c>
      <c r="F1831" s="27"/>
      <c r="G1831" s="28"/>
      <c r="H1831" s="88"/>
      <c r="I1831" s="75">
        <f t="shared" si="110"/>
        <v>0</v>
      </c>
    </row>
    <row r="1832" spans="1:9" x14ac:dyDescent="0.2">
      <c r="A1832" s="34"/>
      <c r="B1832" s="34"/>
      <c r="C1832" s="57">
        <v>321.39999999999998</v>
      </c>
      <c r="D1832" s="58"/>
      <c r="E1832" s="25" t="s">
        <v>22</v>
      </c>
      <c r="F1832" s="24">
        <v>321.39999999999998</v>
      </c>
      <c r="G1832" s="37"/>
      <c r="H1832" s="88"/>
      <c r="I1832" s="75"/>
    </row>
    <row r="1833" spans="1:9" x14ac:dyDescent="0.2">
      <c r="A1833" s="22"/>
      <c r="B1833" s="22"/>
      <c r="C1833" s="59"/>
      <c r="D1833" s="60"/>
      <c r="E1833" s="22"/>
      <c r="F1833" s="25" t="s">
        <v>15</v>
      </c>
      <c r="G1833" s="26">
        <v>321.39999999999998</v>
      </c>
      <c r="H1833" s="88"/>
      <c r="I1833" s="75"/>
    </row>
    <row r="1834" spans="1:9" ht="31.5" x14ac:dyDescent="0.2">
      <c r="A1834" s="14" t="s">
        <v>1520</v>
      </c>
      <c r="B1834" s="21" t="s">
        <v>51</v>
      </c>
      <c r="C1834" s="55" t="s">
        <v>52</v>
      </c>
      <c r="D1834" s="56"/>
      <c r="E1834" s="25" t="s">
        <v>22</v>
      </c>
      <c r="F1834" s="27"/>
      <c r="G1834" s="28"/>
      <c r="H1834" s="88"/>
      <c r="I1834" s="75">
        <f t="shared" si="110"/>
        <v>0</v>
      </c>
    </row>
    <row r="1835" spans="1:9" x14ac:dyDescent="0.2">
      <c r="A1835" s="22"/>
      <c r="B1835" s="22"/>
      <c r="C1835" s="57">
        <v>50.54</v>
      </c>
      <c r="D1835" s="58"/>
      <c r="E1835" s="25" t="s">
        <v>22</v>
      </c>
      <c r="F1835" s="24">
        <v>50.54</v>
      </c>
      <c r="G1835" s="23"/>
      <c r="H1835" s="88"/>
      <c r="I1835" s="75"/>
    </row>
    <row r="1836" spans="1:9" x14ac:dyDescent="0.2">
      <c r="A1836" s="34"/>
      <c r="B1836" s="34"/>
      <c r="C1836" s="82"/>
      <c r="D1836" s="83"/>
      <c r="E1836" s="34"/>
      <c r="F1836" s="25" t="s">
        <v>15</v>
      </c>
      <c r="G1836" s="26">
        <v>50.54</v>
      </c>
      <c r="H1836" s="88"/>
      <c r="I1836" s="75"/>
    </row>
    <row r="1837" spans="1:9" x14ac:dyDescent="0.2">
      <c r="A1837" s="14" t="s">
        <v>1521</v>
      </c>
      <c r="B1837" s="31" t="s">
        <v>33</v>
      </c>
      <c r="C1837" s="55" t="s">
        <v>54</v>
      </c>
      <c r="D1837" s="56"/>
      <c r="E1837" s="15" t="s">
        <v>55</v>
      </c>
      <c r="F1837" s="27"/>
      <c r="G1837" s="28"/>
      <c r="H1837" s="88"/>
      <c r="I1837" s="75">
        <f t="shared" si="110"/>
        <v>0</v>
      </c>
    </row>
    <row r="1838" spans="1:9" x14ac:dyDescent="0.2">
      <c r="A1838" s="22"/>
      <c r="B1838" s="22"/>
      <c r="C1838" s="57">
        <v>75.81</v>
      </c>
      <c r="D1838" s="58"/>
      <c r="E1838" s="15" t="s">
        <v>55</v>
      </c>
      <c r="F1838" s="24">
        <v>75.81</v>
      </c>
      <c r="G1838" s="23"/>
      <c r="H1838" s="88"/>
      <c r="I1838" s="75"/>
    </row>
    <row r="1839" spans="1:9" x14ac:dyDescent="0.2">
      <c r="A1839" s="34"/>
      <c r="B1839" s="34"/>
      <c r="C1839" s="82"/>
      <c r="D1839" s="83"/>
      <c r="E1839" s="34"/>
      <c r="F1839" s="25" t="s">
        <v>15</v>
      </c>
      <c r="G1839" s="26">
        <v>75.81</v>
      </c>
      <c r="H1839" s="88"/>
      <c r="I1839" s="75"/>
    </row>
    <row r="1840" spans="1:9" x14ac:dyDescent="0.2">
      <c r="A1840" s="40" t="s">
        <v>1522</v>
      </c>
      <c r="B1840" s="18" t="s">
        <v>1514</v>
      </c>
      <c r="C1840" s="52" t="s">
        <v>1515</v>
      </c>
      <c r="D1840" s="53"/>
      <c r="E1840" s="53"/>
      <c r="F1840" s="53"/>
      <c r="G1840" s="53"/>
      <c r="H1840" s="13"/>
      <c r="I1840" s="11">
        <f>SUM(I1841:I1882)</f>
        <v>0</v>
      </c>
    </row>
    <row r="1841" spans="1:9" ht="21" x14ac:dyDescent="0.2">
      <c r="A1841" s="14" t="s">
        <v>1523</v>
      </c>
      <c r="B1841" s="29" t="s">
        <v>1524</v>
      </c>
      <c r="C1841" s="55" t="s">
        <v>1525</v>
      </c>
      <c r="D1841" s="56"/>
      <c r="E1841" s="35" t="s">
        <v>102</v>
      </c>
      <c r="F1841" s="22"/>
      <c r="G1841" s="23"/>
      <c r="H1841" s="88"/>
      <c r="I1841" s="75">
        <f t="shared" ref="I1841:I1865" si="111">ROUND(G1843*H1841,2)</f>
        <v>0</v>
      </c>
    </row>
    <row r="1842" spans="1:9" x14ac:dyDescent="0.2">
      <c r="A1842" s="22"/>
      <c r="B1842" s="22"/>
      <c r="C1842" s="57">
        <v>162.5</v>
      </c>
      <c r="D1842" s="58"/>
      <c r="E1842" s="35" t="s">
        <v>102</v>
      </c>
      <c r="F1842" s="24">
        <v>162.5</v>
      </c>
      <c r="G1842" s="23"/>
      <c r="H1842" s="88"/>
      <c r="I1842" s="75"/>
    </row>
    <row r="1843" spans="1:9" x14ac:dyDescent="0.2">
      <c r="A1843" s="34"/>
      <c r="B1843" s="34"/>
      <c r="C1843" s="82"/>
      <c r="D1843" s="83"/>
      <c r="E1843" s="34"/>
      <c r="F1843" s="25" t="s">
        <v>15</v>
      </c>
      <c r="G1843" s="26">
        <v>162.5</v>
      </c>
      <c r="H1843" s="88"/>
      <c r="I1843" s="75"/>
    </row>
    <row r="1844" spans="1:9" ht="21" x14ac:dyDescent="0.2">
      <c r="A1844" s="14" t="s">
        <v>1526</v>
      </c>
      <c r="B1844" s="29" t="s">
        <v>1527</v>
      </c>
      <c r="C1844" s="55" t="s">
        <v>1528</v>
      </c>
      <c r="D1844" s="56"/>
      <c r="E1844" s="35" t="s">
        <v>102</v>
      </c>
      <c r="F1844" s="22"/>
      <c r="G1844" s="23"/>
      <c r="H1844" s="88"/>
      <c r="I1844" s="75">
        <f t="shared" si="111"/>
        <v>0</v>
      </c>
    </row>
    <row r="1845" spans="1:9" x14ac:dyDescent="0.2">
      <c r="A1845" s="22"/>
      <c r="B1845" s="22"/>
      <c r="C1845" s="57">
        <v>130.19999999999999</v>
      </c>
      <c r="D1845" s="58"/>
      <c r="E1845" s="35" t="s">
        <v>102</v>
      </c>
      <c r="F1845" s="24">
        <v>130.19999999999999</v>
      </c>
      <c r="G1845" s="23"/>
      <c r="H1845" s="88"/>
      <c r="I1845" s="75"/>
    </row>
    <row r="1846" spans="1:9" x14ac:dyDescent="0.2">
      <c r="A1846" s="34"/>
      <c r="B1846" s="34"/>
      <c r="C1846" s="82"/>
      <c r="D1846" s="83"/>
      <c r="E1846" s="34"/>
      <c r="F1846" s="25" t="s">
        <v>15</v>
      </c>
      <c r="G1846" s="26">
        <v>130.19999999999999</v>
      </c>
      <c r="H1846" s="88"/>
      <c r="I1846" s="75"/>
    </row>
    <row r="1847" spans="1:9" ht="21" x14ac:dyDescent="0.2">
      <c r="A1847" s="14" t="s">
        <v>1529</v>
      </c>
      <c r="B1847" s="29" t="s">
        <v>1530</v>
      </c>
      <c r="C1847" s="55" t="s">
        <v>1531</v>
      </c>
      <c r="D1847" s="56"/>
      <c r="E1847" s="25" t="s">
        <v>74</v>
      </c>
      <c r="F1847" s="22"/>
      <c r="G1847" s="23"/>
      <c r="H1847" s="88"/>
      <c r="I1847" s="75">
        <f t="shared" si="111"/>
        <v>0</v>
      </c>
    </row>
    <row r="1848" spans="1:9" x14ac:dyDescent="0.2">
      <c r="A1848" s="22"/>
      <c r="B1848" s="22"/>
      <c r="C1848" s="84">
        <v>26</v>
      </c>
      <c r="D1848" s="85"/>
      <c r="E1848" s="25" t="s">
        <v>74</v>
      </c>
      <c r="F1848" s="24">
        <v>26</v>
      </c>
      <c r="G1848" s="23"/>
      <c r="H1848" s="88"/>
      <c r="I1848" s="75"/>
    </row>
    <row r="1849" spans="1:9" x14ac:dyDescent="0.2">
      <c r="A1849" s="34"/>
      <c r="B1849" s="34"/>
      <c r="C1849" s="82"/>
      <c r="D1849" s="83"/>
      <c r="E1849" s="34"/>
      <c r="F1849" s="25" t="s">
        <v>15</v>
      </c>
      <c r="G1849" s="26">
        <v>26</v>
      </c>
      <c r="H1849" s="88"/>
      <c r="I1849" s="75"/>
    </row>
    <row r="1850" spans="1:9" ht="21" x14ac:dyDescent="0.2">
      <c r="A1850" s="29" t="s">
        <v>1532</v>
      </c>
      <c r="B1850" s="29" t="s">
        <v>1533</v>
      </c>
      <c r="C1850" s="76" t="s">
        <v>1534</v>
      </c>
      <c r="D1850" s="77"/>
      <c r="E1850" s="25" t="s">
        <v>74</v>
      </c>
      <c r="F1850" s="22"/>
      <c r="G1850" s="23"/>
      <c r="H1850" s="88"/>
      <c r="I1850" s="75">
        <f t="shared" si="111"/>
        <v>0</v>
      </c>
    </row>
    <row r="1851" spans="1:9" x14ac:dyDescent="0.2">
      <c r="A1851" s="22"/>
      <c r="B1851" s="22"/>
      <c r="C1851" s="84">
        <v>20</v>
      </c>
      <c r="D1851" s="85"/>
      <c r="E1851" s="25" t="s">
        <v>74</v>
      </c>
      <c r="F1851" s="24">
        <v>20</v>
      </c>
      <c r="G1851" s="23"/>
      <c r="H1851" s="88"/>
      <c r="I1851" s="75"/>
    </row>
    <row r="1852" spans="1:9" x14ac:dyDescent="0.2">
      <c r="A1852" s="34"/>
      <c r="B1852" s="34"/>
      <c r="C1852" s="82"/>
      <c r="D1852" s="83"/>
      <c r="E1852" s="34"/>
      <c r="F1852" s="25" t="s">
        <v>15</v>
      </c>
      <c r="G1852" s="26">
        <v>20</v>
      </c>
      <c r="H1852" s="88"/>
      <c r="I1852" s="75"/>
    </row>
    <row r="1853" spans="1:9" ht="21" x14ac:dyDescent="0.2">
      <c r="A1853" s="14" t="s">
        <v>1535</v>
      </c>
      <c r="B1853" s="21" t="s">
        <v>1536</v>
      </c>
      <c r="C1853" s="55" t="s">
        <v>1537</v>
      </c>
      <c r="D1853" s="56"/>
      <c r="E1853" s="35" t="s">
        <v>102</v>
      </c>
      <c r="F1853" s="22"/>
      <c r="G1853" s="23"/>
      <c r="H1853" s="88"/>
      <c r="I1853" s="75">
        <f t="shared" si="111"/>
        <v>0</v>
      </c>
    </row>
    <row r="1854" spans="1:9" x14ac:dyDescent="0.2">
      <c r="A1854" s="22"/>
      <c r="B1854" s="22"/>
      <c r="C1854" s="84">
        <v>2</v>
      </c>
      <c r="D1854" s="85"/>
      <c r="E1854" s="35" t="s">
        <v>102</v>
      </c>
      <c r="F1854" s="24">
        <v>2</v>
      </c>
      <c r="G1854" s="23"/>
      <c r="H1854" s="88"/>
      <c r="I1854" s="75"/>
    </row>
    <row r="1855" spans="1:9" x14ac:dyDescent="0.2">
      <c r="A1855" s="34"/>
      <c r="B1855" s="34"/>
      <c r="C1855" s="82"/>
      <c r="D1855" s="83"/>
      <c r="E1855" s="34"/>
      <c r="F1855" s="25" t="s">
        <v>15</v>
      </c>
      <c r="G1855" s="26">
        <v>2</v>
      </c>
      <c r="H1855" s="88"/>
      <c r="I1855" s="75"/>
    </row>
    <row r="1856" spans="1:9" ht="21" x14ac:dyDescent="0.2">
      <c r="A1856" s="14" t="s">
        <v>1538</v>
      </c>
      <c r="B1856" s="21" t="s">
        <v>278</v>
      </c>
      <c r="C1856" s="55" t="s">
        <v>279</v>
      </c>
      <c r="D1856" s="56"/>
      <c r="E1856" s="25" t="s">
        <v>74</v>
      </c>
      <c r="F1856" s="22"/>
      <c r="G1856" s="23"/>
      <c r="H1856" s="88"/>
      <c r="I1856" s="75">
        <f t="shared" si="111"/>
        <v>0</v>
      </c>
    </row>
    <row r="1857" spans="1:9" x14ac:dyDescent="0.2">
      <c r="A1857" s="22"/>
      <c r="B1857" s="22"/>
      <c r="C1857" s="84">
        <v>4</v>
      </c>
      <c r="D1857" s="85"/>
      <c r="E1857" s="25" t="s">
        <v>74</v>
      </c>
      <c r="F1857" s="24">
        <v>4</v>
      </c>
      <c r="G1857" s="23"/>
      <c r="H1857" s="88"/>
      <c r="I1857" s="75"/>
    </row>
    <row r="1858" spans="1:9" x14ac:dyDescent="0.2">
      <c r="A1858" s="34"/>
      <c r="B1858" s="34"/>
      <c r="C1858" s="82"/>
      <c r="D1858" s="83"/>
      <c r="E1858" s="34"/>
      <c r="F1858" s="25" t="s">
        <v>15</v>
      </c>
      <c r="G1858" s="26">
        <v>4</v>
      </c>
      <c r="H1858" s="88"/>
      <c r="I1858" s="75"/>
    </row>
    <row r="1859" spans="1:9" ht="21" x14ac:dyDescent="0.2">
      <c r="A1859" s="14" t="s">
        <v>1539</v>
      </c>
      <c r="B1859" s="21" t="s">
        <v>1540</v>
      </c>
      <c r="C1859" s="55" t="s">
        <v>1541</v>
      </c>
      <c r="D1859" s="56"/>
      <c r="E1859" s="25" t="s">
        <v>74</v>
      </c>
      <c r="F1859" s="22"/>
      <c r="G1859" s="23"/>
      <c r="H1859" s="88"/>
      <c r="I1859" s="75">
        <f t="shared" si="111"/>
        <v>0</v>
      </c>
    </row>
    <row r="1860" spans="1:9" x14ac:dyDescent="0.2">
      <c r="A1860" s="22"/>
      <c r="B1860" s="22"/>
      <c r="C1860" s="84">
        <v>4</v>
      </c>
      <c r="D1860" s="85"/>
      <c r="E1860" s="25" t="s">
        <v>74</v>
      </c>
      <c r="F1860" s="24">
        <v>4</v>
      </c>
      <c r="G1860" s="23"/>
      <c r="H1860" s="88"/>
      <c r="I1860" s="75"/>
    </row>
    <row r="1861" spans="1:9" x14ac:dyDescent="0.2">
      <c r="A1861" s="34"/>
      <c r="B1861" s="34"/>
      <c r="C1861" s="82"/>
      <c r="D1861" s="83"/>
      <c r="E1861" s="34"/>
      <c r="F1861" s="25" t="s">
        <v>15</v>
      </c>
      <c r="G1861" s="26">
        <v>4</v>
      </c>
      <c r="H1861" s="88"/>
      <c r="I1861" s="75"/>
    </row>
    <row r="1862" spans="1:9" ht="21" x14ac:dyDescent="0.2">
      <c r="A1862" s="14" t="s">
        <v>1542</v>
      </c>
      <c r="B1862" s="21" t="s">
        <v>1543</v>
      </c>
      <c r="C1862" s="55" t="s">
        <v>1544</v>
      </c>
      <c r="D1862" s="56"/>
      <c r="E1862" s="25" t="s">
        <v>268</v>
      </c>
      <c r="F1862" s="22"/>
      <c r="G1862" s="23"/>
      <c r="H1862" s="88"/>
      <c r="I1862" s="75">
        <f t="shared" si="111"/>
        <v>0</v>
      </c>
    </row>
    <row r="1863" spans="1:9" x14ac:dyDescent="0.2">
      <c r="A1863" s="22"/>
      <c r="B1863" s="22"/>
      <c r="C1863" s="84">
        <v>20</v>
      </c>
      <c r="D1863" s="85"/>
      <c r="E1863" s="25" t="s">
        <v>268</v>
      </c>
      <c r="F1863" s="24">
        <v>20</v>
      </c>
      <c r="G1863" s="23"/>
      <c r="H1863" s="88"/>
      <c r="I1863" s="75"/>
    </row>
    <row r="1864" spans="1:9" x14ac:dyDescent="0.2">
      <c r="A1864" s="34"/>
      <c r="B1864" s="34"/>
      <c r="C1864" s="82"/>
      <c r="D1864" s="83"/>
      <c r="E1864" s="34"/>
      <c r="F1864" s="25" t="s">
        <v>15</v>
      </c>
      <c r="G1864" s="26">
        <v>20</v>
      </c>
      <c r="H1864" s="88"/>
      <c r="I1864" s="75"/>
    </row>
    <row r="1865" spans="1:9" x14ac:dyDescent="0.2">
      <c r="A1865" s="14" t="s">
        <v>1545</v>
      </c>
      <c r="B1865" s="15" t="s">
        <v>1546</v>
      </c>
      <c r="C1865" s="55" t="s">
        <v>1547</v>
      </c>
      <c r="D1865" s="56"/>
      <c r="E1865" s="35" t="s">
        <v>102</v>
      </c>
      <c r="F1865" s="22"/>
      <c r="G1865" s="23"/>
      <c r="H1865" s="88"/>
      <c r="I1865" s="75">
        <f t="shared" si="111"/>
        <v>0</v>
      </c>
    </row>
    <row r="1866" spans="1:9" x14ac:dyDescent="0.2">
      <c r="A1866" s="22"/>
      <c r="B1866" s="22"/>
      <c r="C1866" s="84">
        <v>6</v>
      </c>
      <c r="D1866" s="85"/>
      <c r="E1866" s="35" t="s">
        <v>102</v>
      </c>
      <c r="F1866" s="24">
        <v>6</v>
      </c>
      <c r="G1866" s="23"/>
      <c r="H1866" s="88"/>
      <c r="I1866" s="75"/>
    </row>
    <row r="1867" spans="1:9" x14ac:dyDescent="0.2">
      <c r="A1867" s="34"/>
      <c r="B1867" s="34"/>
      <c r="C1867" s="82"/>
      <c r="D1867" s="83"/>
      <c r="E1867" s="34"/>
      <c r="F1867" s="25" t="s">
        <v>15</v>
      </c>
      <c r="G1867" s="26">
        <v>6</v>
      </c>
      <c r="H1867" s="88"/>
      <c r="I1867" s="75"/>
    </row>
    <row r="1868" spans="1:9" ht="31.5" x14ac:dyDescent="0.2">
      <c r="A1868" s="14" t="s">
        <v>1548</v>
      </c>
      <c r="B1868" s="21" t="s">
        <v>1549</v>
      </c>
      <c r="C1868" s="55" t="s">
        <v>1550</v>
      </c>
      <c r="D1868" s="56"/>
      <c r="E1868" s="31" t="s">
        <v>1551</v>
      </c>
      <c r="F1868" s="27"/>
      <c r="G1868" s="28"/>
      <c r="H1868" s="88"/>
      <c r="I1868" s="75">
        <f t="shared" ref="I1868:I1880" si="112">ROUND(G1870*H1868,2)</f>
        <v>0</v>
      </c>
    </row>
    <row r="1869" spans="1:9" x14ac:dyDescent="0.2">
      <c r="A1869" s="22"/>
      <c r="B1869" s="22"/>
      <c r="C1869" s="57">
        <v>16.25</v>
      </c>
      <c r="D1869" s="58"/>
      <c r="E1869" s="31" t="s">
        <v>1551</v>
      </c>
      <c r="F1869" s="24">
        <v>16.25</v>
      </c>
      <c r="G1869" s="23"/>
      <c r="H1869" s="88"/>
      <c r="I1869" s="75"/>
    </row>
    <row r="1870" spans="1:9" x14ac:dyDescent="0.2">
      <c r="A1870" s="34"/>
      <c r="B1870" s="34"/>
      <c r="C1870" s="82"/>
      <c r="D1870" s="83"/>
      <c r="E1870" s="34"/>
      <c r="F1870" s="25" t="s">
        <v>15</v>
      </c>
      <c r="G1870" s="26">
        <v>16.25</v>
      </c>
      <c r="H1870" s="88"/>
      <c r="I1870" s="75"/>
    </row>
    <row r="1871" spans="1:9" ht="31.5" x14ac:dyDescent="0.2">
      <c r="A1871" s="14" t="s">
        <v>1552</v>
      </c>
      <c r="B1871" s="21" t="s">
        <v>1553</v>
      </c>
      <c r="C1871" s="55" t="s">
        <v>1554</v>
      </c>
      <c r="D1871" s="56"/>
      <c r="E1871" s="31" t="s">
        <v>1551</v>
      </c>
      <c r="F1871" s="27"/>
      <c r="G1871" s="28"/>
      <c r="H1871" s="88"/>
      <c r="I1871" s="75">
        <f t="shared" si="112"/>
        <v>0</v>
      </c>
    </row>
    <row r="1872" spans="1:9" x14ac:dyDescent="0.2">
      <c r="A1872" s="22"/>
      <c r="B1872" s="22"/>
      <c r="C1872" s="57">
        <v>13.02</v>
      </c>
      <c r="D1872" s="58"/>
      <c r="E1872" s="31" t="s">
        <v>1551</v>
      </c>
      <c r="F1872" s="24">
        <v>13.02</v>
      </c>
      <c r="G1872" s="23"/>
      <c r="H1872" s="88"/>
      <c r="I1872" s="75"/>
    </row>
    <row r="1873" spans="1:9" x14ac:dyDescent="0.2">
      <c r="A1873" s="34"/>
      <c r="B1873" s="34"/>
      <c r="C1873" s="82"/>
      <c r="D1873" s="83"/>
      <c r="E1873" s="34"/>
      <c r="F1873" s="25" t="s">
        <v>15</v>
      </c>
      <c r="G1873" s="26">
        <v>13.02</v>
      </c>
      <c r="H1873" s="88"/>
      <c r="I1873" s="75"/>
    </row>
    <row r="1874" spans="1:9" ht="21" x14ac:dyDescent="0.2">
      <c r="A1874" s="29" t="s">
        <v>1555</v>
      </c>
      <c r="B1874" s="31" t="s">
        <v>33</v>
      </c>
      <c r="C1874" s="55" t="s">
        <v>1556</v>
      </c>
      <c r="D1874" s="56"/>
      <c r="E1874" s="25" t="s">
        <v>268</v>
      </c>
      <c r="F1874" s="27"/>
      <c r="G1874" s="28"/>
      <c r="H1874" s="88"/>
      <c r="I1874" s="75">
        <f t="shared" si="112"/>
        <v>0</v>
      </c>
    </row>
    <row r="1875" spans="1:9" x14ac:dyDescent="0.2">
      <c r="A1875" s="22"/>
      <c r="B1875" s="22"/>
      <c r="C1875" s="84">
        <v>1</v>
      </c>
      <c r="D1875" s="85"/>
      <c r="E1875" s="25" t="s">
        <v>268</v>
      </c>
      <c r="F1875" s="24">
        <v>1</v>
      </c>
      <c r="G1875" s="23"/>
      <c r="H1875" s="88"/>
      <c r="I1875" s="75"/>
    </row>
    <row r="1876" spans="1:9" x14ac:dyDescent="0.2">
      <c r="A1876" s="34"/>
      <c r="B1876" s="34"/>
      <c r="C1876" s="82"/>
      <c r="D1876" s="83"/>
      <c r="E1876" s="34"/>
      <c r="F1876" s="25" t="s">
        <v>15</v>
      </c>
      <c r="G1876" s="26">
        <v>1</v>
      </c>
      <c r="H1876" s="88"/>
      <c r="I1876" s="75"/>
    </row>
    <row r="1877" spans="1:9" ht="21" x14ac:dyDescent="0.2">
      <c r="A1877" s="14" t="s">
        <v>1557</v>
      </c>
      <c r="B1877" s="29" t="s">
        <v>107</v>
      </c>
      <c r="C1877" s="55" t="s">
        <v>108</v>
      </c>
      <c r="D1877" s="56"/>
      <c r="E1877" s="25" t="s">
        <v>22</v>
      </c>
      <c r="F1877" s="22"/>
      <c r="G1877" s="23"/>
      <c r="H1877" s="88"/>
      <c r="I1877" s="75">
        <f t="shared" si="112"/>
        <v>0</v>
      </c>
    </row>
    <row r="1878" spans="1:9" x14ac:dyDescent="0.2">
      <c r="A1878" s="22"/>
      <c r="B1878" s="22"/>
      <c r="C1878" s="57">
        <v>44.5</v>
      </c>
      <c r="D1878" s="58"/>
      <c r="E1878" s="25" t="s">
        <v>22</v>
      </c>
      <c r="F1878" s="24">
        <v>44.5</v>
      </c>
      <c r="G1878" s="23"/>
      <c r="H1878" s="88"/>
      <c r="I1878" s="75"/>
    </row>
    <row r="1879" spans="1:9" x14ac:dyDescent="0.2">
      <c r="A1879" s="34"/>
      <c r="B1879" s="34"/>
      <c r="C1879" s="82"/>
      <c r="D1879" s="83"/>
      <c r="E1879" s="34"/>
      <c r="F1879" s="25" t="s">
        <v>15</v>
      </c>
      <c r="G1879" s="26">
        <v>44.5</v>
      </c>
      <c r="H1879" s="88"/>
      <c r="I1879" s="75"/>
    </row>
    <row r="1880" spans="1:9" x14ac:dyDescent="0.2">
      <c r="A1880" s="14" t="s">
        <v>1558</v>
      </c>
      <c r="B1880" s="31" t="s">
        <v>33</v>
      </c>
      <c r="C1880" s="76" t="s">
        <v>1559</v>
      </c>
      <c r="D1880" s="77"/>
      <c r="E1880" s="25" t="s">
        <v>268</v>
      </c>
      <c r="F1880" s="27"/>
      <c r="G1880" s="28"/>
      <c r="H1880" s="88"/>
      <c r="I1880" s="75">
        <f t="shared" si="112"/>
        <v>0</v>
      </c>
    </row>
    <row r="1881" spans="1:9" x14ac:dyDescent="0.2">
      <c r="A1881" s="22"/>
      <c r="B1881" s="22"/>
      <c r="C1881" s="84">
        <v>1</v>
      </c>
      <c r="D1881" s="85"/>
      <c r="E1881" s="25" t="s">
        <v>268</v>
      </c>
      <c r="F1881" s="24">
        <v>1</v>
      </c>
      <c r="G1881" s="23"/>
      <c r="H1881" s="88"/>
      <c r="I1881" s="75"/>
    </row>
    <row r="1882" spans="1:9" x14ac:dyDescent="0.2">
      <c r="A1882" s="34"/>
      <c r="B1882" s="34"/>
      <c r="C1882" s="82"/>
      <c r="D1882" s="83"/>
      <c r="E1882" s="34"/>
      <c r="F1882" s="25" t="s">
        <v>15</v>
      </c>
      <c r="G1882" s="26">
        <v>1</v>
      </c>
      <c r="H1882" s="88"/>
      <c r="I1882" s="75"/>
    </row>
    <row r="1883" spans="1:9" x14ac:dyDescent="0.2">
      <c r="A1883" s="17">
        <v>9</v>
      </c>
      <c r="B1883" s="18" t="s">
        <v>1560</v>
      </c>
      <c r="C1883" s="52" t="s">
        <v>1561</v>
      </c>
      <c r="D1883" s="53"/>
      <c r="E1883" s="53"/>
      <c r="F1883" s="53"/>
      <c r="G1883" s="53"/>
      <c r="H1883" s="13"/>
      <c r="I1883" s="12">
        <f>I1884</f>
        <v>0</v>
      </c>
    </row>
    <row r="1884" spans="1:9" x14ac:dyDescent="0.2">
      <c r="A1884" s="20" t="s">
        <v>1562</v>
      </c>
      <c r="B1884" s="18" t="s">
        <v>1563</v>
      </c>
      <c r="C1884" s="52" t="s">
        <v>1564</v>
      </c>
      <c r="D1884" s="53"/>
      <c r="E1884" s="53"/>
      <c r="F1884" s="53"/>
      <c r="G1884" s="53"/>
      <c r="H1884" s="13"/>
      <c r="I1884" s="11">
        <f>SUM(I1885:I1905)</f>
        <v>0</v>
      </c>
    </row>
    <row r="1885" spans="1:9" ht="21" x14ac:dyDescent="0.2">
      <c r="A1885" s="14" t="s">
        <v>1565</v>
      </c>
      <c r="B1885" s="29" t="s">
        <v>1456</v>
      </c>
      <c r="C1885" s="76" t="s">
        <v>1457</v>
      </c>
      <c r="D1885" s="77"/>
      <c r="E1885" s="25" t="s">
        <v>22</v>
      </c>
      <c r="F1885" s="22"/>
      <c r="G1885" s="23"/>
      <c r="H1885" s="88"/>
      <c r="I1885" s="75">
        <f t="shared" ref="I1885:I1903" si="113">ROUND(G1887*H1885,2)</f>
        <v>0</v>
      </c>
    </row>
    <row r="1886" spans="1:9" x14ac:dyDescent="0.2">
      <c r="A1886" s="22"/>
      <c r="B1886" s="22"/>
      <c r="C1886" s="57">
        <v>16.600000000000001</v>
      </c>
      <c r="D1886" s="58"/>
      <c r="E1886" s="25" t="s">
        <v>22</v>
      </c>
      <c r="F1886" s="24">
        <v>16.600000000000001</v>
      </c>
      <c r="G1886" s="23"/>
      <c r="H1886" s="88"/>
      <c r="I1886" s="75"/>
    </row>
    <row r="1887" spans="1:9" x14ac:dyDescent="0.2">
      <c r="A1887" s="22"/>
      <c r="B1887" s="22"/>
      <c r="C1887" s="59"/>
      <c r="D1887" s="60"/>
      <c r="E1887" s="22"/>
      <c r="F1887" s="25" t="s">
        <v>15</v>
      </c>
      <c r="G1887" s="26">
        <v>16.600000000000001</v>
      </c>
      <c r="H1887" s="88"/>
      <c r="I1887" s="75"/>
    </row>
    <row r="1888" spans="1:9" ht="21" x14ac:dyDescent="0.2">
      <c r="A1888" s="14" t="s">
        <v>1566</v>
      </c>
      <c r="B1888" s="21" t="s">
        <v>1567</v>
      </c>
      <c r="C1888" s="55" t="s">
        <v>1568</v>
      </c>
      <c r="D1888" s="56"/>
      <c r="E1888" s="25" t="s">
        <v>22</v>
      </c>
      <c r="F1888" s="22"/>
      <c r="G1888" s="23"/>
      <c r="H1888" s="88"/>
      <c r="I1888" s="75">
        <f t="shared" si="113"/>
        <v>0</v>
      </c>
    </row>
    <row r="1889" spans="1:9" x14ac:dyDescent="0.2">
      <c r="A1889" s="34"/>
      <c r="B1889" s="34"/>
      <c r="C1889" s="78">
        <v>10.5</v>
      </c>
      <c r="D1889" s="79"/>
      <c r="E1889" s="25" t="s">
        <v>22</v>
      </c>
      <c r="F1889" s="24">
        <v>10.5</v>
      </c>
      <c r="G1889" s="37"/>
      <c r="H1889" s="88"/>
      <c r="I1889" s="75"/>
    </row>
    <row r="1890" spans="1:9" x14ac:dyDescent="0.2">
      <c r="A1890" s="22"/>
      <c r="B1890" s="22"/>
      <c r="C1890" s="59"/>
      <c r="D1890" s="60"/>
      <c r="E1890" s="22"/>
      <c r="F1890" s="25" t="s">
        <v>15</v>
      </c>
      <c r="G1890" s="26">
        <v>10.5</v>
      </c>
      <c r="H1890" s="88"/>
      <c r="I1890" s="75"/>
    </row>
    <row r="1891" spans="1:9" ht="21" x14ac:dyDescent="0.2">
      <c r="A1891" s="14" t="s">
        <v>1569</v>
      </c>
      <c r="B1891" s="29" t="s">
        <v>1570</v>
      </c>
      <c r="C1891" s="55" t="s">
        <v>1571</v>
      </c>
      <c r="D1891" s="56"/>
      <c r="E1891" s="25" t="s">
        <v>14</v>
      </c>
      <c r="F1891" s="22"/>
      <c r="G1891" s="23"/>
      <c r="H1891" s="88"/>
      <c r="I1891" s="75">
        <f t="shared" si="113"/>
        <v>0</v>
      </c>
    </row>
    <row r="1892" spans="1:9" x14ac:dyDescent="0.2">
      <c r="A1892" s="34"/>
      <c r="B1892" s="34"/>
      <c r="C1892" s="84">
        <v>70</v>
      </c>
      <c r="D1892" s="85"/>
      <c r="E1892" s="25" t="s">
        <v>14</v>
      </c>
      <c r="F1892" s="24">
        <v>70</v>
      </c>
      <c r="G1892" s="37"/>
      <c r="H1892" s="88"/>
      <c r="I1892" s="75"/>
    </row>
    <row r="1893" spans="1:9" x14ac:dyDescent="0.2">
      <c r="A1893" s="22"/>
      <c r="B1893" s="22"/>
      <c r="C1893" s="59"/>
      <c r="D1893" s="60"/>
      <c r="E1893" s="22"/>
      <c r="F1893" s="25" t="s">
        <v>15</v>
      </c>
      <c r="G1893" s="26">
        <v>70</v>
      </c>
      <c r="H1893" s="88"/>
      <c r="I1893" s="75"/>
    </row>
    <row r="1894" spans="1:9" ht="21" x14ac:dyDescent="0.2">
      <c r="A1894" s="29" t="s">
        <v>1572</v>
      </c>
      <c r="B1894" s="29" t="s">
        <v>1573</v>
      </c>
      <c r="C1894" s="76" t="s">
        <v>1574</v>
      </c>
      <c r="D1894" s="77"/>
      <c r="E1894" s="35" t="s">
        <v>102</v>
      </c>
      <c r="F1894" s="22"/>
      <c r="G1894" s="23"/>
      <c r="H1894" s="88"/>
      <c r="I1894" s="75">
        <f t="shared" si="113"/>
        <v>0</v>
      </c>
    </row>
    <row r="1895" spans="1:9" x14ac:dyDescent="0.2">
      <c r="A1895" s="34"/>
      <c r="B1895" s="34"/>
      <c r="C1895" s="84">
        <v>60</v>
      </c>
      <c r="D1895" s="85"/>
      <c r="E1895" s="35" t="s">
        <v>102</v>
      </c>
      <c r="F1895" s="24">
        <v>60</v>
      </c>
      <c r="G1895" s="37"/>
      <c r="H1895" s="88"/>
      <c r="I1895" s="75"/>
    </row>
    <row r="1896" spans="1:9" x14ac:dyDescent="0.2">
      <c r="A1896" s="22"/>
      <c r="B1896" s="22"/>
      <c r="C1896" s="59"/>
      <c r="D1896" s="60"/>
      <c r="E1896" s="22"/>
      <c r="F1896" s="25" t="s">
        <v>15</v>
      </c>
      <c r="G1896" s="26">
        <v>60</v>
      </c>
      <c r="H1896" s="88"/>
      <c r="I1896" s="75"/>
    </row>
    <row r="1897" spans="1:9" ht="21" x14ac:dyDescent="0.2">
      <c r="A1897" s="14" t="s">
        <v>1575</v>
      </c>
      <c r="B1897" s="21" t="s">
        <v>1576</v>
      </c>
      <c r="C1897" s="55" t="s">
        <v>1577</v>
      </c>
      <c r="D1897" s="56"/>
      <c r="E1897" s="35" t="s">
        <v>102</v>
      </c>
      <c r="F1897" s="22"/>
      <c r="G1897" s="23"/>
      <c r="H1897" s="88"/>
      <c r="I1897" s="75">
        <f t="shared" si="113"/>
        <v>0</v>
      </c>
    </row>
    <row r="1898" spans="1:9" x14ac:dyDescent="0.2">
      <c r="A1898" s="34"/>
      <c r="B1898" s="34"/>
      <c r="C1898" s="84">
        <v>60</v>
      </c>
      <c r="D1898" s="85"/>
      <c r="E1898" s="35" t="s">
        <v>102</v>
      </c>
      <c r="F1898" s="24">
        <v>60</v>
      </c>
      <c r="G1898" s="37"/>
      <c r="H1898" s="88"/>
      <c r="I1898" s="75"/>
    </row>
    <row r="1899" spans="1:9" x14ac:dyDescent="0.2">
      <c r="A1899" s="22"/>
      <c r="B1899" s="22"/>
      <c r="C1899" s="59"/>
      <c r="D1899" s="60"/>
      <c r="E1899" s="22"/>
      <c r="F1899" s="25" t="s">
        <v>15</v>
      </c>
      <c r="G1899" s="26">
        <v>60</v>
      </c>
      <c r="H1899" s="88"/>
      <c r="I1899" s="75"/>
    </row>
    <row r="1900" spans="1:9" ht="31.5" x14ac:dyDescent="0.2">
      <c r="A1900" s="14" t="s">
        <v>1578</v>
      </c>
      <c r="B1900" s="21" t="s">
        <v>51</v>
      </c>
      <c r="C1900" s="55" t="s">
        <v>52</v>
      </c>
      <c r="D1900" s="56"/>
      <c r="E1900" s="25" t="s">
        <v>22</v>
      </c>
      <c r="F1900" s="27"/>
      <c r="G1900" s="28"/>
      <c r="H1900" s="88"/>
      <c r="I1900" s="75">
        <f t="shared" si="113"/>
        <v>0</v>
      </c>
    </row>
    <row r="1901" spans="1:9" x14ac:dyDescent="0.2">
      <c r="A1901" s="34"/>
      <c r="B1901" s="34"/>
      <c r="C1901" s="57">
        <v>19.600000000000001</v>
      </c>
      <c r="D1901" s="58"/>
      <c r="E1901" s="25" t="s">
        <v>22</v>
      </c>
      <c r="F1901" s="24">
        <v>19.600000000000001</v>
      </c>
      <c r="G1901" s="37"/>
      <c r="H1901" s="88"/>
      <c r="I1901" s="75"/>
    </row>
    <row r="1902" spans="1:9" x14ac:dyDescent="0.2">
      <c r="A1902" s="22"/>
      <c r="B1902" s="22"/>
      <c r="C1902" s="59"/>
      <c r="D1902" s="60"/>
      <c r="E1902" s="22"/>
      <c r="F1902" s="25" t="s">
        <v>15</v>
      </c>
      <c r="G1902" s="26">
        <v>19.600000000000001</v>
      </c>
      <c r="H1902" s="88"/>
      <c r="I1902" s="75"/>
    </row>
    <row r="1903" spans="1:9" x14ac:dyDescent="0.2">
      <c r="A1903" s="14" t="s">
        <v>1579</v>
      </c>
      <c r="B1903" s="33" t="s">
        <v>33</v>
      </c>
      <c r="C1903" s="55" t="s">
        <v>54</v>
      </c>
      <c r="D1903" s="56"/>
      <c r="E1903" s="27"/>
      <c r="F1903" s="27"/>
      <c r="G1903" s="28"/>
      <c r="H1903" s="88"/>
      <c r="I1903" s="75">
        <f t="shared" si="113"/>
        <v>0</v>
      </c>
    </row>
    <row r="1904" spans="1:9" x14ac:dyDescent="0.2">
      <c r="A1904" s="34"/>
      <c r="B1904" s="34"/>
      <c r="C1904" s="57">
        <v>19.600000000000001</v>
      </c>
      <c r="D1904" s="58"/>
      <c r="E1904" s="34"/>
      <c r="F1904" s="24">
        <v>19.600000000000001</v>
      </c>
      <c r="G1904" s="37"/>
      <c r="H1904" s="88"/>
      <c r="I1904" s="75"/>
    </row>
    <row r="1905" spans="1:9" x14ac:dyDescent="0.2">
      <c r="A1905" s="22"/>
      <c r="B1905" s="22"/>
      <c r="C1905" s="59"/>
      <c r="D1905" s="60"/>
      <c r="E1905" s="22"/>
      <c r="F1905" s="25" t="s">
        <v>15</v>
      </c>
      <c r="G1905" s="26">
        <v>19.600000000000001</v>
      </c>
      <c r="H1905" s="88"/>
      <c r="I1905" s="75"/>
    </row>
    <row r="1906" spans="1:9" x14ac:dyDescent="0.2">
      <c r="A1906" s="43">
        <v>10</v>
      </c>
      <c r="B1906" s="44"/>
      <c r="C1906" s="89" t="s">
        <v>1594</v>
      </c>
      <c r="D1906" s="90"/>
      <c r="E1906" s="90"/>
      <c r="F1906" s="90"/>
      <c r="G1906" s="90"/>
      <c r="H1906" s="13"/>
      <c r="I1906" s="11">
        <f>I1907</f>
        <v>0</v>
      </c>
    </row>
    <row r="1907" spans="1:9" x14ac:dyDescent="0.2">
      <c r="A1907" s="45" t="s">
        <v>1595</v>
      </c>
      <c r="B1907" s="44"/>
      <c r="C1907" s="91" t="s">
        <v>1596</v>
      </c>
      <c r="D1907" s="92"/>
      <c r="E1907" s="46" t="s">
        <v>268</v>
      </c>
      <c r="F1907" s="44"/>
      <c r="G1907" s="48"/>
      <c r="H1907" s="88"/>
      <c r="I1907" s="75">
        <f t="shared" ref="I1907" si="114">ROUND(G1909*H1907,2)</f>
        <v>0</v>
      </c>
    </row>
    <row r="1908" spans="1:9" x14ac:dyDescent="0.2">
      <c r="A1908" s="44"/>
      <c r="B1908" s="44"/>
      <c r="C1908" s="93">
        <v>1</v>
      </c>
      <c r="D1908" s="94"/>
      <c r="E1908" s="46" t="s">
        <v>268</v>
      </c>
      <c r="F1908" s="47">
        <v>1</v>
      </c>
      <c r="G1908" s="48"/>
      <c r="H1908" s="88"/>
      <c r="I1908" s="75"/>
    </row>
    <row r="1909" spans="1:9" x14ac:dyDescent="0.2">
      <c r="A1909" s="44"/>
      <c r="B1909" s="44"/>
      <c r="C1909" s="95"/>
      <c r="D1909" s="96"/>
      <c r="E1909" s="44"/>
      <c r="F1909" s="46" t="s">
        <v>15</v>
      </c>
      <c r="G1909" s="49">
        <v>1</v>
      </c>
      <c r="H1909" s="88"/>
      <c r="I1909" s="75"/>
    </row>
  </sheetData>
  <sheetProtection algorithmName="SHA-512" hashValue="ZZyKanqfoxUGSb3tGRtwG76k9dBrQOHsdQo0+j8+mwa3ZQh5WZXVy4j9Tj69mbAVmZaFOyllQx87Dsw6vcuOgw==" saltValue="iOOKy1l3vksDzNYdZdbskQ==" spinCount="100000" sheet="1" objects="1" scenarios="1"/>
  <mergeCells count="3109">
    <mergeCell ref="C1906:G1906"/>
    <mergeCell ref="C1907:D1907"/>
    <mergeCell ref="C1908:D1908"/>
    <mergeCell ref="C1909:D1909"/>
    <mergeCell ref="H1907:H1909"/>
    <mergeCell ref="I1907:I1909"/>
    <mergeCell ref="H1885:H1887"/>
    <mergeCell ref="I1885:I1887"/>
    <mergeCell ref="H1888:H1890"/>
    <mergeCell ref="I1888:I1890"/>
    <mergeCell ref="H1891:H1893"/>
    <mergeCell ref="I1891:I1893"/>
    <mergeCell ref="H1894:H1896"/>
    <mergeCell ref="I1894:I1896"/>
    <mergeCell ref="H1897:H1899"/>
    <mergeCell ref="I1897:I1899"/>
    <mergeCell ref="H1900:H1902"/>
    <mergeCell ref="I1900:I1902"/>
    <mergeCell ref="H1903:H1905"/>
    <mergeCell ref="I1903:I1905"/>
    <mergeCell ref="C1889:D1889"/>
    <mergeCell ref="C1890:D1890"/>
    <mergeCell ref="C1891:D1891"/>
    <mergeCell ref="C1892:D1892"/>
    <mergeCell ref="C1893:D1893"/>
    <mergeCell ref="C1894:D1894"/>
    <mergeCell ref="C1895:D1895"/>
    <mergeCell ref="C1896:D1896"/>
    <mergeCell ref="C1897:D1897"/>
    <mergeCell ref="C1898:D1898"/>
    <mergeCell ref="C1899:D1899"/>
    <mergeCell ref="C1900:D1900"/>
    <mergeCell ref="H1834:H1836"/>
    <mergeCell ref="I1834:I1836"/>
    <mergeCell ref="H1837:H1839"/>
    <mergeCell ref="I1837:I1839"/>
    <mergeCell ref="H1841:H1843"/>
    <mergeCell ref="I1841:I1843"/>
    <mergeCell ref="H1844:H1846"/>
    <mergeCell ref="I1844:I1846"/>
    <mergeCell ref="H1847:H1849"/>
    <mergeCell ref="I1847:I1849"/>
    <mergeCell ref="H1850:H1852"/>
    <mergeCell ref="I1850:I1852"/>
    <mergeCell ref="H1853:H1855"/>
    <mergeCell ref="I1853:I1855"/>
    <mergeCell ref="H1877:H1879"/>
    <mergeCell ref="I1877:I1879"/>
    <mergeCell ref="H1880:H1882"/>
    <mergeCell ref="I1880:I1882"/>
    <mergeCell ref="H1868:H1870"/>
    <mergeCell ref="I1868:I1870"/>
    <mergeCell ref="H1871:H1873"/>
    <mergeCell ref="I1871:I1873"/>
    <mergeCell ref="H1874:H1876"/>
    <mergeCell ref="I1874:I1876"/>
    <mergeCell ref="H1729:H1731"/>
    <mergeCell ref="I1729:I1731"/>
    <mergeCell ref="H1735:H1737"/>
    <mergeCell ref="I1735:I1737"/>
    <mergeCell ref="H1738:H1740"/>
    <mergeCell ref="I1738:I1740"/>
    <mergeCell ref="H1774:H1776"/>
    <mergeCell ref="I1774:I1776"/>
    <mergeCell ref="H1781:H1783"/>
    <mergeCell ref="I1781:I1783"/>
    <mergeCell ref="H1784:H1786"/>
    <mergeCell ref="I1784:I1786"/>
    <mergeCell ref="H1787:H1789"/>
    <mergeCell ref="I1787:I1789"/>
    <mergeCell ref="H1790:H1792"/>
    <mergeCell ref="I1790:I1792"/>
    <mergeCell ref="H1795:H1797"/>
    <mergeCell ref="I1795:I1797"/>
    <mergeCell ref="H1751:H1753"/>
    <mergeCell ref="I1751:I1753"/>
    <mergeCell ref="H1754:H1756"/>
    <mergeCell ref="I1754:I1756"/>
    <mergeCell ref="H1757:H1759"/>
    <mergeCell ref="I1757:I1759"/>
    <mergeCell ref="H1762:H1764"/>
    <mergeCell ref="I1762:I1764"/>
    <mergeCell ref="H1765:H1767"/>
    <mergeCell ref="I1765:I1767"/>
    <mergeCell ref="H1768:H1770"/>
    <mergeCell ref="I1768:I1770"/>
    <mergeCell ref="H1771:H1773"/>
    <mergeCell ref="I1771:I1773"/>
    <mergeCell ref="H1622:H1624"/>
    <mergeCell ref="I1622:I1624"/>
    <mergeCell ref="H1656:H1658"/>
    <mergeCell ref="I1656:I1658"/>
    <mergeCell ref="H1659:H1661"/>
    <mergeCell ref="I1659:I1661"/>
    <mergeCell ref="H1662:H1664"/>
    <mergeCell ref="I1662:I1664"/>
    <mergeCell ref="H1665:H1667"/>
    <mergeCell ref="I1665:I1667"/>
    <mergeCell ref="H1668:H1670"/>
    <mergeCell ref="I1668:I1670"/>
    <mergeCell ref="H1671:H1673"/>
    <mergeCell ref="I1671:I1673"/>
    <mergeCell ref="H1674:H1676"/>
    <mergeCell ref="I1674:I1676"/>
    <mergeCell ref="H1625:H1627"/>
    <mergeCell ref="I1625:I1627"/>
    <mergeCell ref="H1628:H1630"/>
    <mergeCell ref="I1628:I1630"/>
    <mergeCell ref="H1631:H1633"/>
    <mergeCell ref="I1631:I1633"/>
    <mergeCell ref="H1511:H1513"/>
    <mergeCell ref="I1511:I1513"/>
    <mergeCell ref="I1597:I1599"/>
    <mergeCell ref="H1579:H1581"/>
    <mergeCell ref="I1579:I1581"/>
    <mergeCell ref="H1582:H1584"/>
    <mergeCell ref="I1582:I1584"/>
    <mergeCell ref="H1585:H1587"/>
    <mergeCell ref="I1585:I1587"/>
    <mergeCell ref="H1588:H1590"/>
    <mergeCell ref="I1588:I1590"/>
    <mergeCell ref="H1591:H1593"/>
    <mergeCell ref="I1591:I1593"/>
    <mergeCell ref="H1594:H1596"/>
    <mergeCell ref="I1594:I1596"/>
    <mergeCell ref="H1597:H1599"/>
    <mergeCell ref="H1539:H1541"/>
    <mergeCell ref="I1539:I1541"/>
    <mergeCell ref="H1542:H1544"/>
    <mergeCell ref="I1542:I1544"/>
    <mergeCell ref="H1545:H1547"/>
    <mergeCell ref="I1545:I1547"/>
    <mergeCell ref="H1520:H1522"/>
    <mergeCell ref="I1520:I1522"/>
    <mergeCell ref="H1524:H1526"/>
    <mergeCell ref="I1524:I1526"/>
    <mergeCell ref="H1527:H1529"/>
    <mergeCell ref="I1527:I1529"/>
    <mergeCell ref="H1530:H1532"/>
    <mergeCell ref="I1530:I1532"/>
    <mergeCell ref="H1533:H1535"/>
    <mergeCell ref="I1533:I1535"/>
    <mergeCell ref="H1434:H1436"/>
    <mergeCell ref="I1434:I1436"/>
    <mergeCell ref="H1437:H1439"/>
    <mergeCell ref="I1437:I1439"/>
    <mergeCell ref="H1440:H1442"/>
    <mergeCell ref="I1440:I1442"/>
    <mergeCell ref="H1443:H1445"/>
    <mergeCell ref="I1443:I1445"/>
    <mergeCell ref="H1446:H1448"/>
    <mergeCell ref="I1446:I1448"/>
    <mergeCell ref="H1449:H1451"/>
    <mergeCell ref="I1449:I1451"/>
    <mergeCell ref="H1452:H1454"/>
    <mergeCell ref="I1452:I1454"/>
    <mergeCell ref="H1455:H1457"/>
    <mergeCell ref="I1455:I1457"/>
    <mergeCell ref="H1486:H1488"/>
    <mergeCell ref="I1486:I1488"/>
    <mergeCell ref="H1459:H1461"/>
    <mergeCell ref="I1459:I1461"/>
    <mergeCell ref="H1462:H1464"/>
    <mergeCell ref="I1462:I1464"/>
    <mergeCell ref="H1399:H1401"/>
    <mergeCell ref="I1399:I1401"/>
    <mergeCell ref="H1431:H1433"/>
    <mergeCell ref="I1431:I1433"/>
    <mergeCell ref="H1409:H1411"/>
    <mergeCell ref="I1409:I1411"/>
    <mergeCell ref="H1412:H1414"/>
    <mergeCell ref="I1412:I1414"/>
    <mergeCell ref="H1415:H1417"/>
    <mergeCell ref="I1415:I1417"/>
    <mergeCell ref="H1418:H1420"/>
    <mergeCell ref="I1418:I1420"/>
    <mergeCell ref="H1421:H1423"/>
    <mergeCell ref="I1421:I1423"/>
    <mergeCell ref="H1424:H1426"/>
    <mergeCell ref="I1424:I1426"/>
    <mergeCell ref="H1428:H1430"/>
    <mergeCell ref="I1428:I1430"/>
    <mergeCell ref="H1323:H1325"/>
    <mergeCell ref="I1323:I1325"/>
    <mergeCell ref="H1326:H1328"/>
    <mergeCell ref="I1326:I1328"/>
    <mergeCell ref="H1329:H1331"/>
    <mergeCell ref="I1329:I1331"/>
    <mergeCell ref="H1332:H1334"/>
    <mergeCell ref="I1332:I1334"/>
    <mergeCell ref="H1335:H1337"/>
    <mergeCell ref="I1335:I1337"/>
    <mergeCell ref="H1338:H1340"/>
    <mergeCell ref="I1338:I1340"/>
    <mergeCell ref="H1342:H1344"/>
    <mergeCell ref="I1342:I1344"/>
    <mergeCell ref="H1345:H1347"/>
    <mergeCell ref="I1345:I1347"/>
    <mergeCell ref="H1375:H1377"/>
    <mergeCell ref="I1375:I1377"/>
    <mergeCell ref="H1348:H1350"/>
    <mergeCell ref="I1348:I1350"/>
    <mergeCell ref="H1351:H1353"/>
    <mergeCell ref="I1351:I1353"/>
    <mergeCell ref="H1261:H1263"/>
    <mergeCell ref="I1261:I1263"/>
    <mergeCell ref="H1235:H1237"/>
    <mergeCell ref="I1235:I1237"/>
    <mergeCell ref="H1264:H1266"/>
    <mergeCell ref="I1264:I1266"/>
    <mergeCell ref="H1320:H1322"/>
    <mergeCell ref="I1320:I1322"/>
    <mergeCell ref="H1297:H1299"/>
    <mergeCell ref="I1297:I1299"/>
    <mergeCell ref="H1300:H1302"/>
    <mergeCell ref="I1300:I1302"/>
    <mergeCell ref="H1304:H1306"/>
    <mergeCell ref="I1304:I1306"/>
    <mergeCell ref="H1307:H1309"/>
    <mergeCell ref="I1307:I1309"/>
    <mergeCell ref="H1310:H1312"/>
    <mergeCell ref="I1310:I1312"/>
    <mergeCell ref="H1313:H1315"/>
    <mergeCell ref="I1313:I1315"/>
    <mergeCell ref="H1317:H1319"/>
    <mergeCell ref="I1317:I1319"/>
    <mergeCell ref="H1168:H1170"/>
    <mergeCell ref="I1168:I1170"/>
    <mergeCell ref="H1171:H1173"/>
    <mergeCell ref="I1171:I1173"/>
    <mergeCell ref="H1181:H1183"/>
    <mergeCell ref="I1181:I1183"/>
    <mergeCell ref="H1162:H1164"/>
    <mergeCell ref="I1162:I1164"/>
    <mergeCell ref="H1165:H1167"/>
    <mergeCell ref="I1165:I1167"/>
    <mergeCell ref="H1175:H1177"/>
    <mergeCell ref="I1175:I1177"/>
    <mergeCell ref="H1178:H1180"/>
    <mergeCell ref="I1178:I1180"/>
    <mergeCell ref="H1209:H1211"/>
    <mergeCell ref="I1209:I1211"/>
    <mergeCell ref="H1213:H1215"/>
    <mergeCell ref="I1213:I1215"/>
    <mergeCell ref="I1134:I1136"/>
    <mergeCell ref="H1137:H1139"/>
    <mergeCell ref="I1137:I1139"/>
    <mergeCell ref="H1087:H1089"/>
    <mergeCell ref="H1125:H1127"/>
    <mergeCell ref="H1143:H1145"/>
    <mergeCell ref="I1143:I1145"/>
    <mergeCell ref="H1146:H1148"/>
    <mergeCell ref="I1146:I1148"/>
    <mergeCell ref="H1149:H1151"/>
    <mergeCell ref="I1149:I1151"/>
    <mergeCell ref="H1152:H1154"/>
    <mergeCell ref="I1152:I1154"/>
    <mergeCell ref="H1155:H1157"/>
    <mergeCell ref="I1155:I1157"/>
    <mergeCell ref="H1158:H1160"/>
    <mergeCell ref="I1158:I1160"/>
    <mergeCell ref="H1140:H1142"/>
    <mergeCell ref="I1140:I1142"/>
    <mergeCell ref="H1121:H1123"/>
    <mergeCell ref="I1121:I1123"/>
    <mergeCell ref="I1125:I1127"/>
    <mergeCell ref="H1128:H1130"/>
    <mergeCell ref="I1128:I1130"/>
    <mergeCell ref="H1131:H1133"/>
    <mergeCell ref="I1131:I1133"/>
    <mergeCell ref="H1134:H1136"/>
    <mergeCell ref="H1084:H1086"/>
    <mergeCell ref="I1084:I1086"/>
    <mergeCell ref="I1087:I1089"/>
    <mergeCell ref="H1090:H1092"/>
    <mergeCell ref="I1090:I1092"/>
    <mergeCell ref="H1093:H1095"/>
    <mergeCell ref="I1093:I1095"/>
    <mergeCell ref="H1096:H1098"/>
    <mergeCell ref="I1096:I1098"/>
    <mergeCell ref="H1099:H1101"/>
    <mergeCell ref="I1099:I1101"/>
    <mergeCell ref="H1112:H1114"/>
    <mergeCell ref="I1112:I1114"/>
    <mergeCell ref="H1115:H1117"/>
    <mergeCell ref="I1115:I1117"/>
    <mergeCell ref="H1118:H1120"/>
    <mergeCell ref="I1118:I1120"/>
    <mergeCell ref="H1103:H1105"/>
    <mergeCell ref="I1103:I1105"/>
    <mergeCell ref="H1106:H1108"/>
    <mergeCell ref="I1106:I1108"/>
    <mergeCell ref="H1109:H1111"/>
    <mergeCell ref="I1109:I1111"/>
    <mergeCell ref="H952:H954"/>
    <mergeCell ref="I952:I954"/>
    <mergeCell ref="H1036:H1038"/>
    <mergeCell ref="I1036:I1038"/>
    <mergeCell ref="H1046:H1048"/>
    <mergeCell ref="I1046:I1048"/>
    <mergeCell ref="H1049:H1051"/>
    <mergeCell ref="I1049:I1051"/>
    <mergeCell ref="H1052:H1054"/>
    <mergeCell ref="I1052:I1054"/>
    <mergeCell ref="H1055:H1057"/>
    <mergeCell ref="I1055:I1057"/>
    <mergeCell ref="H1058:H1060"/>
    <mergeCell ref="I1058:I1060"/>
    <mergeCell ref="H1061:H1063"/>
    <mergeCell ref="I1061:I1063"/>
    <mergeCell ref="H1064:H1066"/>
    <mergeCell ref="I1064:I1066"/>
    <mergeCell ref="H1001:H1003"/>
    <mergeCell ref="I1001:I1003"/>
    <mergeCell ref="H1004:H1006"/>
    <mergeCell ref="I1004:I1006"/>
    <mergeCell ref="H1007:H1009"/>
    <mergeCell ref="I1007:I1009"/>
    <mergeCell ref="H1017:H1019"/>
    <mergeCell ref="I1017:I1019"/>
    <mergeCell ref="H1020:H1022"/>
    <mergeCell ref="I1020:I1022"/>
    <mergeCell ref="H1023:H1025"/>
    <mergeCell ref="I1023:I1025"/>
    <mergeCell ref="H1027:H1029"/>
    <mergeCell ref="I1027:I1029"/>
    <mergeCell ref="H932:H934"/>
    <mergeCell ref="I932:I934"/>
    <mergeCell ref="H917:H919"/>
    <mergeCell ref="I917:I919"/>
    <mergeCell ref="H920:H922"/>
    <mergeCell ref="I920:I922"/>
    <mergeCell ref="H1033:H1035"/>
    <mergeCell ref="I1033:I1035"/>
    <mergeCell ref="H949:H951"/>
    <mergeCell ref="I949:I951"/>
    <mergeCell ref="H966:H968"/>
    <mergeCell ref="I966:I968"/>
    <mergeCell ref="H969:H971"/>
    <mergeCell ref="I969:I971"/>
    <mergeCell ref="H973:H975"/>
    <mergeCell ref="I973:I975"/>
    <mergeCell ref="H976:H978"/>
    <mergeCell ref="I976:I978"/>
    <mergeCell ref="H979:H981"/>
    <mergeCell ref="I979:I981"/>
    <mergeCell ref="H992:H994"/>
    <mergeCell ref="I992:I994"/>
    <mergeCell ref="H995:H997"/>
    <mergeCell ref="I995:I997"/>
    <mergeCell ref="H998:H1000"/>
    <mergeCell ref="I998:I1000"/>
    <mergeCell ref="H1010:H1012"/>
    <mergeCell ref="I1010:I1012"/>
    <mergeCell ref="H1013:H1015"/>
    <mergeCell ref="I1013:I1015"/>
    <mergeCell ref="H982:H984"/>
    <mergeCell ref="I982:I984"/>
    <mergeCell ref="H901:H903"/>
    <mergeCell ref="I901:I903"/>
    <mergeCell ref="H904:H906"/>
    <mergeCell ref="I904:I906"/>
    <mergeCell ref="H908:H910"/>
    <mergeCell ref="I908:I910"/>
    <mergeCell ref="H943:H945"/>
    <mergeCell ref="I943:I945"/>
    <mergeCell ref="H946:H948"/>
    <mergeCell ref="I946:I948"/>
    <mergeCell ref="H835:H837"/>
    <mergeCell ref="I835:I837"/>
    <mergeCell ref="I839:I841"/>
    <mergeCell ref="H839:H841"/>
    <mergeCell ref="H842:H844"/>
    <mergeCell ref="I842:I844"/>
    <mergeCell ref="H845:H847"/>
    <mergeCell ref="I845:I847"/>
    <mergeCell ref="H861:H863"/>
    <mergeCell ref="I861:I863"/>
    <mergeCell ref="H864:H866"/>
    <mergeCell ref="I864:I866"/>
    <mergeCell ref="H867:H869"/>
    <mergeCell ref="I867:I869"/>
    <mergeCell ref="H880:H882"/>
    <mergeCell ref="I880:I882"/>
    <mergeCell ref="H923:H925"/>
    <mergeCell ref="I923:I925"/>
    <mergeCell ref="H926:H928"/>
    <mergeCell ref="I926:I928"/>
    <mergeCell ref="H929:H931"/>
    <mergeCell ref="I929:I931"/>
    <mergeCell ref="H768:H770"/>
    <mergeCell ref="I768:I770"/>
    <mergeCell ref="H771:H773"/>
    <mergeCell ref="I771:I773"/>
    <mergeCell ref="H775:H777"/>
    <mergeCell ref="I775:I777"/>
    <mergeCell ref="H778:H780"/>
    <mergeCell ref="I778:I780"/>
    <mergeCell ref="H788:H790"/>
    <mergeCell ref="I788:I790"/>
    <mergeCell ref="H791:H793"/>
    <mergeCell ref="I791:I793"/>
    <mergeCell ref="H794:H796"/>
    <mergeCell ref="I794:I796"/>
    <mergeCell ref="H797:H799"/>
    <mergeCell ref="I797:I799"/>
    <mergeCell ref="H800:H802"/>
    <mergeCell ref="I800:I802"/>
    <mergeCell ref="H731:H733"/>
    <mergeCell ref="I731:I733"/>
    <mergeCell ref="H734:H736"/>
    <mergeCell ref="I734:I736"/>
    <mergeCell ref="H737:H739"/>
    <mergeCell ref="I737:I739"/>
    <mergeCell ref="H740:H742"/>
    <mergeCell ref="I740:I742"/>
    <mergeCell ref="H743:H745"/>
    <mergeCell ref="I743:I745"/>
    <mergeCell ref="H746:H748"/>
    <mergeCell ref="I746:I748"/>
    <mergeCell ref="H749:H751"/>
    <mergeCell ref="I749:I751"/>
    <mergeCell ref="H762:H764"/>
    <mergeCell ref="I762:I764"/>
    <mergeCell ref="H765:H767"/>
    <mergeCell ref="I765:I767"/>
    <mergeCell ref="H752:H754"/>
    <mergeCell ref="I752:I754"/>
    <mergeCell ref="H755:H757"/>
    <mergeCell ref="I755:I757"/>
    <mergeCell ref="H758:H760"/>
    <mergeCell ref="I758:I760"/>
    <mergeCell ref="H690:H692"/>
    <mergeCell ref="I690:I692"/>
    <mergeCell ref="H693:H695"/>
    <mergeCell ref="I693:I695"/>
    <mergeCell ref="H706:H708"/>
    <mergeCell ref="I706:I708"/>
    <mergeCell ref="H709:H711"/>
    <mergeCell ref="I709:I711"/>
    <mergeCell ref="H712:H714"/>
    <mergeCell ref="I712:I714"/>
    <mergeCell ref="H715:H717"/>
    <mergeCell ref="I715:I717"/>
    <mergeCell ref="H718:H720"/>
    <mergeCell ref="I718:I720"/>
    <mergeCell ref="H721:H723"/>
    <mergeCell ref="I721:I723"/>
    <mergeCell ref="H728:H730"/>
    <mergeCell ref="I728:I730"/>
    <mergeCell ref="H724:H726"/>
    <mergeCell ref="I724:I726"/>
    <mergeCell ref="H696:H698"/>
    <mergeCell ref="I696:I698"/>
    <mergeCell ref="H699:H701"/>
    <mergeCell ref="I699:I701"/>
    <mergeCell ref="H702:H704"/>
    <mergeCell ref="I702:I704"/>
    <mergeCell ref="H609:H611"/>
    <mergeCell ref="I609:I611"/>
    <mergeCell ref="H640:H642"/>
    <mergeCell ref="I640:I642"/>
    <mergeCell ref="H643:H645"/>
    <mergeCell ref="I643:I645"/>
    <mergeCell ref="H612:H614"/>
    <mergeCell ref="I612:I614"/>
    <mergeCell ref="H615:H617"/>
    <mergeCell ref="I615:I617"/>
    <mergeCell ref="H618:H620"/>
    <mergeCell ref="I618:I620"/>
    <mergeCell ref="H621:H623"/>
    <mergeCell ref="I621:I623"/>
    <mergeCell ref="H624:H626"/>
    <mergeCell ref="I624:I626"/>
    <mergeCell ref="H627:H629"/>
    <mergeCell ref="I627:I629"/>
    <mergeCell ref="H630:H632"/>
    <mergeCell ref="I630:I632"/>
    <mergeCell ref="H633:H635"/>
    <mergeCell ref="I633:I635"/>
    <mergeCell ref="H636:H638"/>
    <mergeCell ref="I636:I638"/>
    <mergeCell ref="H465:H467"/>
    <mergeCell ref="I465:I467"/>
    <mergeCell ref="H468:H470"/>
    <mergeCell ref="I468:I470"/>
    <mergeCell ref="H471:H473"/>
    <mergeCell ref="I471:I473"/>
    <mergeCell ref="I511:I513"/>
    <mergeCell ref="H511:H513"/>
    <mergeCell ref="H514:H516"/>
    <mergeCell ref="I514:I516"/>
    <mergeCell ref="H526:H528"/>
    <mergeCell ref="I526:I528"/>
    <mergeCell ref="H557:H559"/>
    <mergeCell ref="I557:I559"/>
    <mergeCell ref="H560:H562"/>
    <mergeCell ref="I560:I562"/>
    <mergeCell ref="H600:H602"/>
    <mergeCell ref="I600:I602"/>
    <mergeCell ref="H584:H586"/>
    <mergeCell ref="I584:I586"/>
    <mergeCell ref="H587:H589"/>
    <mergeCell ref="I587:I589"/>
    <mergeCell ref="H590:H592"/>
    <mergeCell ref="I590:I592"/>
    <mergeCell ref="H593:H595"/>
    <mergeCell ref="I593:I595"/>
    <mergeCell ref="H596:H598"/>
    <mergeCell ref="I596:I598"/>
    <mergeCell ref="H563:H565"/>
    <mergeCell ref="I563:I565"/>
    <mergeCell ref="H566:H568"/>
    <mergeCell ref="I566:I568"/>
    <mergeCell ref="H409:H411"/>
    <mergeCell ref="I409:I411"/>
    <mergeCell ref="H412:H414"/>
    <mergeCell ref="I412:I414"/>
    <mergeCell ref="H446:H448"/>
    <mergeCell ref="I446:I448"/>
    <mergeCell ref="H449:H451"/>
    <mergeCell ref="I449:I451"/>
    <mergeCell ref="H452:H454"/>
    <mergeCell ref="I452:I454"/>
    <mergeCell ref="H523:H525"/>
    <mergeCell ref="I523:I525"/>
    <mergeCell ref="H415:H417"/>
    <mergeCell ref="I415:I417"/>
    <mergeCell ref="H428:H430"/>
    <mergeCell ref="I428:I430"/>
    <mergeCell ref="H431:H433"/>
    <mergeCell ref="I431:I433"/>
    <mergeCell ref="H434:H436"/>
    <mergeCell ref="I434:I436"/>
    <mergeCell ref="H437:H439"/>
    <mergeCell ref="I437:I439"/>
    <mergeCell ref="H440:H442"/>
    <mergeCell ref="I440:I442"/>
    <mergeCell ref="H443:H445"/>
    <mergeCell ref="I443:I445"/>
    <mergeCell ref="H459:H461"/>
    <mergeCell ref="I459:I461"/>
    <mergeCell ref="H421:H423"/>
    <mergeCell ref="I421:I423"/>
    <mergeCell ref="H424:H426"/>
    <mergeCell ref="I424:I426"/>
    <mergeCell ref="H388:H390"/>
    <mergeCell ref="I388:I390"/>
    <mergeCell ref="H391:H393"/>
    <mergeCell ref="I391:I393"/>
    <mergeCell ref="H394:H396"/>
    <mergeCell ref="I394:I396"/>
    <mergeCell ref="H364:H366"/>
    <mergeCell ref="I364:I366"/>
    <mergeCell ref="H367:H369"/>
    <mergeCell ref="I367:I369"/>
    <mergeCell ref="H517:H519"/>
    <mergeCell ref="I517:I519"/>
    <mergeCell ref="H520:H522"/>
    <mergeCell ref="I520:I522"/>
    <mergeCell ref="H296:H298"/>
    <mergeCell ref="I296:I298"/>
    <mergeCell ref="H299:H301"/>
    <mergeCell ref="I299:I301"/>
    <mergeCell ref="H462:H464"/>
    <mergeCell ref="I462:I464"/>
    <mergeCell ref="H302:H304"/>
    <mergeCell ref="I302:I304"/>
    <mergeCell ref="I358:I360"/>
    <mergeCell ref="H358:H360"/>
    <mergeCell ref="H361:H363"/>
    <mergeCell ref="I361:I363"/>
    <mergeCell ref="H399:H401"/>
    <mergeCell ref="I399:I401"/>
    <mergeCell ref="H402:H404"/>
    <mergeCell ref="I402:I404"/>
    <mergeCell ref="H405:H407"/>
    <mergeCell ref="I405:I407"/>
    <mergeCell ref="H164:H166"/>
    <mergeCell ref="I164:I166"/>
    <mergeCell ref="H167:H169"/>
    <mergeCell ref="I167:I169"/>
    <mergeCell ref="H170:H172"/>
    <mergeCell ref="I170:I172"/>
    <mergeCell ref="H173:H175"/>
    <mergeCell ref="I173:I175"/>
    <mergeCell ref="H140:H142"/>
    <mergeCell ref="I140:I142"/>
    <mergeCell ref="H455:H457"/>
    <mergeCell ref="I455:I457"/>
    <mergeCell ref="H418:H420"/>
    <mergeCell ref="I418:I420"/>
    <mergeCell ref="H253:H255"/>
    <mergeCell ref="I253:I255"/>
    <mergeCell ref="H256:H258"/>
    <mergeCell ref="I256:I258"/>
    <mergeCell ref="H259:H261"/>
    <mergeCell ref="I259:I261"/>
    <mergeCell ref="H262:H264"/>
    <mergeCell ref="I262:I264"/>
    <mergeCell ref="H265:H267"/>
    <mergeCell ref="I265:I267"/>
    <mergeCell ref="H268:H270"/>
    <mergeCell ref="I268:I270"/>
    <mergeCell ref="H271:H273"/>
    <mergeCell ref="I271:I273"/>
    <mergeCell ref="H274:H276"/>
    <mergeCell ref="I274:I276"/>
    <mergeCell ref="H293:H295"/>
    <mergeCell ref="I293:I295"/>
    <mergeCell ref="H177:H179"/>
    <mergeCell ref="I177:I179"/>
    <mergeCell ref="H180:H182"/>
    <mergeCell ref="I180:I182"/>
    <mergeCell ref="H183:H185"/>
    <mergeCell ref="I183:I185"/>
    <mergeCell ref="H186:H188"/>
    <mergeCell ref="I186:I188"/>
    <mergeCell ref="H190:H192"/>
    <mergeCell ref="I190:I192"/>
    <mergeCell ref="H203:H205"/>
    <mergeCell ref="I203:I205"/>
    <mergeCell ref="H206:H208"/>
    <mergeCell ref="I206:I208"/>
    <mergeCell ref="H209:H211"/>
    <mergeCell ref="I209:I211"/>
    <mergeCell ref="H196:H198"/>
    <mergeCell ref="I196:I198"/>
    <mergeCell ref="H199:H201"/>
    <mergeCell ref="I199:I201"/>
    <mergeCell ref="H193:H195"/>
    <mergeCell ref="I193:I195"/>
    <mergeCell ref="H212:H214"/>
    <mergeCell ref="I212:I214"/>
    <mergeCell ref="H215:H217"/>
    <mergeCell ref="I215:I217"/>
    <mergeCell ref="H218:H220"/>
    <mergeCell ref="I218:I220"/>
    <mergeCell ref="H1856:H1858"/>
    <mergeCell ref="I1856:I1858"/>
    <mergeCell ref="H1859:H1861"/>
    <mergeCell ref="I1859:I1861"/>
    <mergeCell ref="H1862:H1864"/>
    <mergeCell ref="I1862:I1864"/>
    <mergeCell ref="H1865:H1867"/>
    <mergeCell ref="I1865:I1867"/>
    <mergeCell ref="H1811:H1813"/>
    <mergeCell ref="I1811:I1813"/>
    <mergeCell ref="H1814:H1816"/>
    <mergeCell ref="I1814:I1816"/>
    <mergeCell ref="H1817:H1819"/>
    <mergeCell ref="I1817:I1819"/>
    <mergeCell ref="H1820:H1822"/>
    <mergeCell ref="I1820:I1822"/>
    <mergeCell ref="H1825:H1827"/>
    <mergeCell ref="I1825:I1827"/>
    <mergeCell ref="H1828:H1830"/>
    <mergeCell ref="I1828:I1830"/>
    <mergeCell ref="H1831:H1833"/>
    <mergeCell ref="I1831:I1833"/>
    <mergeCell ref="H1807:H1809"/>
    <mergeCell ref="I1807:I1809"/>
    <mergeCell ref="H1778:H1780"/>
    <mergeCell ref="I1778:I1780"/>
    <mergeCell ref="H1798:H1800"/>
    <mergeCell ref="I1798:I1800"/>
    <mergeCell ref="H1801:H1803"/>
    <mergeCell ref="I1801:I1803"/>
    <mergeCell ref="H1804:H1806"/>
    <mergeCell ref="I1804:I1806"/>
    <mergeCell ref="H1741:H1743"/>
    <mergeCell ref="I1741:I1743"/>
    <mergeCell ref="H1744:H1746"/>
    <mergeCell ref="I1744:I1746"/>
    <mergeCell ref="H1747:H1749"/>
    <mergeCell ref="I1747:I1749"/>
    <mergeCell ref="H1689:H1691"/>
    <mergeCell ref="I1689:I1691"/>
    <mergeCell ref="H1692:H1694"/>
    <mergeCell ref="I1692:I1694"/>
    <mergeCell ref="H1696:H1698"/>
    <mergeCell ref="I1696:I1698"/>
    <mergeCell ref="H1699:H1701"/>
    <mergeCell ref="I1699:I1701"/>
    <mergeCell ref="H1702:H1704"/>
    <mergeCell ref="I1702:I1704"/>
    <mergeCell ref="H1705:H1707"/>
    <mergeCell ref="I1705:I1707"/>
    <mergeCell ref="H1708:H1710"/>
    <mergeCell ref="I1708:I1710"/>
    <mergeCell ref="H1711:H1713"/>
    <mergeCell ref="I1711:I1713"/>
    <mergeCell ref="H1714:H1716"/>
    <mergeCell ref="I1714:I1716"/>
    <mergeCell ref="H1717:H1719"/>
    <mergeCell ref="I1717:I1719"/>
    <mergeCell ref="H1720:H1722"/>
    <mergeCell ref="I1720:I1722"/>
    <mergeCell ref="H1723:H1725"/>
    <mergeCell ref="I1723:I1725"/>
    <mergeCell ref="H1726:H1728"/>
    <mergeCell ref="I1726:I1728"/>
    <mergeCell ref="H1683:H1685"/>
    <mergeCell ref="I1683:I1685"/>
    <mergeCell ref="H1686:H1688"/>
    <mergeCell ref="I1686:I1688"/>
    <mergeCell ref="H1634:H1636"/>
    <mergeCell ref="I1634:I1636"/>
    <mergeCell ref="H1637:H1639"/>
    <mergeCell ref="I1637:I1639"/>
    <mergeCell ref="H1640:H1642"/>
    <mergeCell ref="I1640:I1642"/>
    <mergeCell ref="H1643:H1645"/>
    <mergeCell ref="I1643:I1645"/>
    <mergeCell ref="H1646:H1648"/>
    <mergeCell ref="I1646:I1648"/>
    <mergeCell ref="H1650:H1652"/>
    <mergeCell ref="I1650:I1652"/>
    <mergeCell ref="H1653:H1655"/>
    <mergeCell ref="I1653:I1655"/>
    <mergeCell ref="H1677:H1679"/>
    <mergeCell ref="I1677:I1679"/>
    <mergeCell ref="H1680:H1682"/>
    <mergeCell ref="I1680:I1682"/>
    <mergeCell ref="H1601:H1603"/>
    <mergeCell ref="I1601:I1603"/>
    <mergeCell ref="H1604:H1606"/>
    <mergeCell ref="I1604:I1606"/>
    <mergeCell ref="H1607:H1609"/>
    <mergeCell ref="I1607:I1609"/>
    <mergeCell ref="H1610:H1612"/>
    <mergeCell ref="I1610:I1612"/>
    <mergeCell ref="H1613:H1615"/>
    <mergeCell ref="I1613:I1615"/>
    <mergeCell ref="H1616:H1618"/>
    <mergeCell ref="I1616:I1618"/>
    <mergeCell ref="H1619:H1621"/>
    <mergeCell ref="H1568:H1570"/>
    <mergeCell ref="I1568:I1570"/>
    <mergeCell ref="H1551:H1553"/>
    <mergeCell ref="I1551:I1553"/>
    <mergeCell ref="H1554:H1556"/>
    <mergeCell ref="I1554:I1556"/>
    <mergeCell ref="H1557:H1559"/>
    <mergeCell ref="I1557:I1559"/>
    <mergeCell ref="H1560:H1562"/>
    <mergeCell ref="I1560:I1562"/>
    <mergeCell ref="H1563:H1565"/>
    <mergeCell ref="I1563:I1565"/>
    <mergeCell ref="H1571:H1573"/>
    <mergeCell ref="I1571:I1573"/>
    <mergeCell ref="H1574:H1576"/>
    <mergeCell ref="I1574:I1576"/>
    <mergeCell ref="I1619:I1621"/>
    <mergeCell ref="H1536:H1538"/>
    <mergeCell ref="I1536:I1538"/>
    <mergeCell ref="H1548:H1550"/>
    <mergeCell ref="I1548:I1550"/>
    <mergeCell ref="H1514:H1516"/>
    <mergeCell ref="I1514:I1516"/>
    <mergeCell ref="H1517:H1519"/>
    <mergeCell ref="I1517:I1519"/>
    <mergeCell ref="H1465:H1467"/>
    <mergeCell ref="I1465:I1467"/>
    <mergeCell ref="H1468:H1470"/>
    <mergeCell ref="I1468:I1470"/>
    <mergeCell ref="H1471:H1473"/>
    <mergeCell ref="I1471:I1473"/>
    <mergeCell ref="H1474:H1476"/>
    <mergeCell ref="I1474:I1476"/>
    <mergeCell ref="H1477:H1479"/>
    <mergeCell ref="I1477:I1479"/>
    <mergeCell ref="H1480:H1482"/>
    <mergeCell ref="I1480:I1482"/>
    <mergeCell ref="H1483:H1485"/>
    <mergeCell ref="I1483:I1485"/>
    <mergeCell ref="H1489:H1491"/>
    <mergeCell ref="I1489:I1491"/>
    <mergeCell ref="H1492:H1494"/>
    <mergeCell ref="I1492:I1494"/>
    <mergeCell ref="H1495:H1497"/>
    <mergeCell ref="I1495:I1497"/>
    <mergeCell ref="H1499:H1501"/>
    <mergeCell ref="I1499:I1501"/>
    <mergeCell ref="H1502:H1504"/>
    <mergeCell ref="I1502:I1504"/>
    <mergeCell ref="H1505:H1507"/>
    <mergeCell ref="I1505:I1507"/>
    <mergeCell ref="H1508:H1510"/>
    <mergeCell ref="I1508:I1510"/>
    <mergeCell ref="H1403:H1405"/>
    <mergeCell ref="I1403:I1405"/>
    <mergeCell ref="H1406:H1408"/>
    <mergeCell ref="I1406:I1408"/>
    <mergeCell ref="H1354:H1356"/>
    <mergeCell ref="I1354:I1356"/>
    <mergeCell ref="H1357:H1359"/>
    <mergeCell ref="I1357:I1359"/>
    <mergeCell ref="H1360:H1362"/>
    <mergeCell ref="I1360:I1362"/>
    <mergeCell ref="H1363:H1365"/>
    <mergeCell ref="I1363:I1365"/>
    <mergeCell ref="H1366:H1368"/>
    <mergeCell ref="I1366:I1368"/>
    <mergeCell ref="H1369:H1371"/>
    <mergeCell ref="I1369:I1371"/>
    <mergeCell ref="H1372:H1374"/>
    <mergeCell ref="I1372:I1374"/>
    <mergeCell ref="H1378:H1380"/>
    <mergeCell ref="I1378:I1380"/>
    <mergeCell ref="H1381:H1383"/>
    <mergeCell ref="I1381:I1383"/>
    <mergeCell ref="H1384:H1386"/>
    <mergeCell ref="I1384:I1386"/>
    <mergeCell ref="H1387:H1389"/>
    <mergeCell ref="I1387:I1389"/>
    <mergeCell ref="H1390:H1392"/>
    <mergeCell ref="I1390:I1392"/>
    <mergeCell ref="H1393:H1395"/>
    <mergeCell ref="I1393:I1395"/>
    <mergeCell ref="H1396:H1398"/>
    <mergeCell ref="I1396:I1398"/>
    <mergeCell ref="H1291:H1293"/>
    <mergeCell ref="I1291:I1293"/>
    <mergeCell ref="H1294:H1296"/>
    <mergeCell ref="I1294:I1296"/>
    <mergeCell ref="H1239:H1241"/>
    <mergeCell ref="I1239:I1241"/>
    <mergeCell ref="H1242:H1244"/>
    <mergeCell ref="I1242:I1244"/>
    <mergeCell ref="H1245:H1247"/>
    <mergeCell ref="I1245:I1247"/>
    <mergeCell ref="H1248:H1250"/>
    <mergeCell ref="I1248:I1250"/>
    <mergeCell ref="H1251:H1253"/>
    <mergeCell ref="I1251:I1253"/>
    <mergeCell ref="H1254:H1256"/>
    <mergeCell ref="I1254:I1256"/>
    <mergeCell ref="H1258:H1260"/>
    <mergeCell ref="I1258:I1260"/>
    <mergeCell ref="H1267:H1269"/>
    <mergeCell ref="I1267:I1269"/>
    <mergeCell ref="H1270:H1272"/>
    <mergeCell ref="I1270:I1272"/>
    <mergeCell ref="H1274:H1276"/>
    <mergeCell ref="I1274:I1276"/>
    <mergeCell ref="H1277:H1279"/>
    <mergeCell ref="I1277:I1279"/>
    <mergeCell ref="H1280:H1282"/>
    <mergeCell ref="I1280:I1282"/>
    <mergeCell ref="H1283:H1285"/>
    <mergeCell ref="I1283:I1285"/>
    <mergeCell ref="H1288:H1290"/>
    <mergeCell ref="I1288:I1290"/>
    <mergeCell ref="H1184:H1186"/>
    <mergeCell ref="I1184:I1186"/>
    <mergeCell ref="H1187:H1189"/>
    <mergeCell ref="I1187:I1189"/>
    <mergeCell ref="H1190:H1192"/>
    <mergeCell ref="I1190:I1192"/>
    <mergeCell ref="H1194:H1196"/>
    <mergeCell ref="I1194:I1196"/>
    <mergeCell ref="H1197:H1199"/>
    <mergeCell ref="I1197:I1199"/>
    <mergeCell ref="H1200:H1202"/>
    <mergeCell ref="I1200:I1202"/>
    <mergeCell ref="H1203:H1205"/>
    <mergeCell ref="I1203:I1205"/>
    <mergeCell ref="H1206:H1208"/>
    <mergeCell ref="I1206:I1208"/>
    <mergeCell ref="H1216:H1218"/>
    <mergeCell ref="I1216:I1218"/>
    <mergeCell ref="H1219:H1221"/>
    <mergeCell ref="I1219:I1221"/>
    <mergeCell ref="H1222:H1224"/>
    <mergeCell ref="I1222:I1224"/>
    <mergeCell ref="H1225:H1227"/>
    <mergeCell ref="I1225:I1227"/>
    <mergeCell ref="H1229:H1231"/>
    <mergeCell ref="I1229:I1231"/>
    <mergeCell ref="H1232:H1234"/>
    <mergeCell ref="I1232:I1234"/>
    <mergeCell ref="H1067:H1069"/>
    <mergeCell ref="I1067:I1069"/>
    <mergeCell ref="H1070:H1072"/>
    <mergeCell ref="I1070:I1072"/>
    <mergeCell ref="H1073:H1075"/>
    <mergeCell ref="I1073:I1075"/>
    <mergeCell ref="H1076:H1078"/>
    <mergeCell ref="I1076:I1078"/>
    <mergeCell ref="H1079:H1081"/>
    <mergeCell ref="I1079:I1081"/>
    <mergeCell ref="H1039:H1041"/>
    <mergeCell ref="I1039:I1041"/>
    <mergeCell ref="H1042:H1044"/>
    <mergeCell ref="I1042:I1044"/>
    <mergeCell ref="H955:H957"/>
    <mergeCell ref="I955:I957"/>
    <mergeCell ref="H958:H960"/>
    <mergeCell ref="I958:I960"/>
    <mergeCell ref="H961:H963"/>
    <mergeCell ref="I961:I963"/>
    <mergeCell ref="H985:H987"/>
    <mergeCell ref="I985:I987"/>
    <mergeCell ref="H988:H990"/>
    <mergeCell ref="I988:I990"/>
    <mergeCell ref="H1030:H1032"/>
    <mergeCell ref="I1030:I1032"/>
    <mergeCell ref="H935:H937"/>
    <mergeCell ref="I935:I937"/>
    <mergeCell ref="H940:H942"/>
    <mergeCell ref="I940:I942"/>
    <mergeCell ref="H889:H891"/>
    <mergeCell ref="I889:I891"/>
    <mergeCell ref="H892:H894"/>
    <mergeCell ref="I892:I894"/>
    <mergeCell ref="H886:H888"/>
    <mergeCell ref="I886:I888"/>
    <mergeCell ref="H848:H850"/>
    <mergeCell ref="I848:I850"/>
    <mergeCell ref="H851:H853"/>
    <mergeCell ref="I851:I853"/>
    <mergeCell ref="H854:H856"/>
    <mergeCell ref="I854:I856"/>
    <mergeCell ref="H857:H859"/>
    <mergeCell ref="I857:I859"/>
    <mergeCell ref="H870:H872"/>
    <mergeCell ref="I870:I872"/>
    <mergeCell ref="H873:H875"/>
    <mergeCell ref="I873:I875"/>
    <mergeCell ref="H876:H878"/>
    <mergeCell ref="I876:I878"/>
    <mergeCell ref="H911:H913"/>
    <mergeCell ref="I911:I913"/>
    <mergeCell ref="H914:H916"/>
    <mergeCell ref="I914:I916"/>
    <mergeCell ref="H895:H897"/>
    <mergeCell ref="I895:I897"/>
    <mergeCell ref="H898:H900"/>
    <mergeCell ref="I898:I900"/>
    <mergeCell ref="H809:H811"/>
    <mergeCell ref="I809:I811"/>
    <mergeCell ref="H781:H783"/>
    <mergeCell ref="I781:I783"/>
    <mergeCell ref="H784:H786"/>
    <mergeCell ref="I784:I786"/>
    <mergeCell ref="H883:H885"/>
    <mergeCell ref="I883:I885"/>
    <mergeCell ref="H803:H805"/>
    <mergeCell ref="I803:I805"/>
    <mergeCell ref="H806:H808"/>
    <mergeCell ref="I806:I808"/>
    <mergeCell ref="H813:H815"/>
    <mergeCell ref="I813:I815"/>
    <mergeCell ref="H816:H818"/>
    <mergeCell ref="I816:I818"/>
    <mergeCell ref="H819:H821"/>
    <mergeCell ref="I819:I821"/>
    <mergeCell ref="H822:H824"/>
    <mergeCell ref="I822:I824"/>
    <mergeCell ref="H826:H828"/>
    <mergeCell ref="I826:I828"/>
    <mergeCell ref="H829:H831"/>
    <mergeCell ref="I829:I831"/>
    <mergeCell ref="H832:H834"/>
    <mergeCell ref="I832:I834"/>
    <mergeCell ref="H667:H669"/>
    <mergeCell ref="I667:I669"/>
    <mergeCell ref="H670:H672"/>
    <mergeCell ref="I670:I672"/>
    <mergeCell ref="H673:H675"/>
    <mergeCell ref="I673:I675"/>
    <mergeCell ref="H676:H678"/>
    <mergeCell ref="I676:I678"/>
    <mergeCell ref="H679:H681"/>
    <mergeCell ref="I679:I681"/>
    <mergeCell ref="H682:H684"/>
    <mergeCell ref="I682:I684"/>
    <mergeCell ref="H687:H689"/>
    <mergeCell ref="I687:I689"/>
    <mergeCell ref="H646:H648"/>
    <mergeCell ref="I646:I648"/>
    <mergeCell ref="H649:H651"/>
    <mergeCell ref="I649:I651"/>
    <mergeCell ref="H652:H654"/>
    <mergeCell ref="I652:I654"/>
    <mergeCell ref="H655:H657"/>
    <mergeCell ref="I655:I657"/>
    <mergeCell ref="H658:H660"/>
    <mergeCell ref="I658:I660"/>
    <mergeCell ref="H661:H663"/>
    <mergeCell ref="I661:I663"/>
    <mergeCell ref="H664:H666"/>
    <mergeCell ref="I664:I666"/>
    <mergeCell ref="H569:H571"/>
    <mergeCell ref="I569:I571"/>
    <mergeCell ref="H572:H574"/>
    <mergeCell ref="I572:I574"/>
    <mergeCell ref="H575:H577"/>
    <mergeCell ref="I575:I577"/>
    <mergeCell ref="H578:H580"/>
    <mergeCell ref="I578:I580"/>
    <mergeCell ref="H581:H583"/>
    <mergeCell ref="I581:I583"/>
    <mergeCell ref="H603:H605"/>
    <mergeCell ref="I603:I605"/>
    <mergeCell ref="H606:H608"/>
    <mergeCell ref="I606:I608"/>
    <mergeCell ref="H529:H531"/>
    <mergeCell ref="I529:I531"/>
    <mergeCell ref="H532:H534"/>
    <mergeCell ref="I532:I534"/>
    <mergeCell ref="H535:H537"/>
    <mergeCell ref="I535:I537"/>
    <mergeCell ref="H538:H540"/>
    <mergeCell ref="I538:I540"/>
    <mergeCell ref="H541:H543"/>
    <mergeCell ref="I541:I543"/>
    <mergeCell ref="H544:H546"/>
    <mergeCell ref="I544:I546"/>
    <mergeCell ref="H547:H549"/>
    <mergeCell ref="I547:I549"/>
    <mergeCell ref="H550:H552"/>
    <mergeCell ref="I550:I552"/>
    <mergeCell ref="H553:H555"/>
    <mergeCell ref="I553:I555"/>
    <mergeCell ref="H501:H503"/>
    <mergeCell ref="I501:I503"/>
    <mergeCell ref="H504:H506"/>
    <mergeCell ref="I504:I506"/>
    <mergeCell ref="H507:H509"/>
    <mergeCell ref="I507:I509"/>
    <mergeCell ref="H474:H476"/>
    <mergeCell ref="I474:I476"/>
    <mergeCell ref="H477:H479"/>
    <mergeCell ref="I477:I479"/>
    <mergeCell ref="H480:H482"/>
    <mergeCell ref="I480:I482"/>
    <mergeCell ref="H483:H485"/>
    <mergeCell ref="I483:I485"/>
    <mergeCell ref="H486:H488"/>
    <mergeCell ref="I486:I488"/>
    <mergeCell ref="H489:H491"/>
    <mergeCell ref="I489:I491"/>
    <mergeCell ref="H492:H494"/>
    <mergeCell ref="I492:I494"/>
    <mergeCell ref="H495:H497"/>
    <mergeCell ref="I495:I497"/>
    <mergeCell ref="H498:H500"/>
    <mergeCell ref="I498:I500"/>
    <mergeCell ref="H370:H372"/>
    <mergeCell ref="I370:I372"/>
    <mergeCell ref="H373:H375"/>
    <mergeCell ref="I373:I375"/>
    <mergeCell ref="H376:H378"/>
    <mergeCell ref="I376:I378"/>
    <mergeCell ref="H379:H381"/>
    <mergeCell ref="I379:I381"/>
    <mergeCell ref="H382:H384"/>
    <mergeCell ref="I382:I384"/>
    <mergeCell ref="H385:H387"/>
    <mergeCell ref="I385:I387"/>
    <mergeCell ref="H332:H334"/>
    <mergeCell ref="I332:I334"/>
    <mergeCell ref="H335:H337"/>
    <mergeCell ref="I335:I337"/>
    <mergeCell ref="H338:H340"/>
    <mergeCell ref="I338:I340"/>
    <mergeCell ref="H341:H343"/>
    <mergeCell ref="I341:I343"/>
    <mergeCell ref="H344:H346"/>
    <mergeCell ref="I344:I346"/>
    <mergeCell ref="H347:H349"/>
    <mergeCell ref="I347:I349"/>
    <mergeCell ref="H350:H352"/>
    <mergeCell ref="I350:I352"/>
    <mergeCell ref="H353:H355"/>
    <mergeCell ref="I353:I355"/>
    <mergeCell ref="H305:H307"/>
    <mergeCell ref="I305:I307"/>
    <mergeCell ref="H308:H310"/>
    <mergeCell ref="I308:I310"/>
    <mergeCell ref="H311:H313"/>
    <mergeCell ref="I311:I313"/>
    <mergeCell ref="H314:H316"/>
    <mergeCell ref="I314:I316"/>
    <mergeCell ref="H317:H319"/>
    <mergeCell ref="I317:I319"/>
    <mergeCell ref="H320:H322"/>
    <mergeCell ref="I320:I322"/>
    <mergeCell ref="H323:H325"/>
    <mergeCell ref="I323:I325"/>
    <mergeCell ref="H326:H328"/>
    <mergeCell ref="I326:I328"/>
    <mergeCell ref="H329:H331"/>
    <mergeCell ref="I329:I331"/>
    <mergeCell ref="H277:H279"/>
    <mergeCell ref="I277:I279"/>
    <mergeCell ref="H280:H282"/>
    <mergeCell ref="I280:I282"/>
    <mergeCell ref="H283:H285"/>
    <mergeCell ref="I283:I285"/>
    <mergeCell ref="H286:H288"/>
    <mergeCell ref="I286:I288"/>
    <mergeCell ref="H289:H291"/>
    <mergeCell ref="I289:I291"/>
    <mergeCell ref="H249:H251"/>
    <mergeCell ref="I249:I251"/>
    <mergeCell ref="H221:H223"/>
    <mergeCell ref="I221:I223"/>
    <mergeCell ref="H225:H227"/>
    <mergeCell ref="I225:I227"/>
    <mergeCell ref="H228:H230"/>
    <mergeCell ref="I228:I230"/>
    <mergeCell ref="H231:H233"/>
    <mergeCell ref="I231:I233"/>
    <mergeCell ref="H234:H236"/>
    <mergeCell ref="I234:I236"/>
    <mergeCell ref="H237:H239"/>
    <mergeCell ref="I237:I239"/>
    <mergeCell ref="H240:H242"/>
    <mergeCell ref="I240:I242"/>
    <mergeCell ref="H243:H245"/>
    <mergeCell ref="I243:I245"/>
    <mergeCell ref="H246:H248"/>
    <mergeCell ref="I246:I248"/>
    <mergeCell ref="H161:H163"/>
    <mergeCell ref="I161:I163"/>
    <mergeCell ref="H111:H113"/>
    <mergeCell ref="I111:I113"/>
    <mergeCell ref="H114:H116"/>
    <mergeCell ref="I114:I116"/>
    <mergeCell ref="H117:H119"/>
    <mergeCell ref="I117:I119"/>
    <mergeCell ref="H121:H123"/>
    <mergeCell ref="I121:I123"/>
    <mergeCell ref="H124:H126"/>
    <mergeCell ref="I124:I126"/>
    <mergeCell ref="H127:H129"/>
    <mergeCell ref="I127:I129"/>
    <mergeCell ref="H130:H132"/>
    <mergeCell ref="I130:I132"/>
    <mergeCell ref="H133:H135"/>
    <mergeCell ref="I133:I135"/>
    <mergeCell ref="H137:H139"/>
    <mergeCell ref="I137:I139"/>
    <mergeCell ref="H143:H145"/>
    <mergeCell ref="I143:I145"/>
    <mergeCell ref="H146:H148"/>
    <mergeCell ref="I146:I148"/>
    <mergeCell ref="H149:H151"/>
    <mergeCell ref="I149:I151"/>
    <mergeCell ref="H152:H154"/>
    <mergeCell ref="I152:I154"/>
    <mergeCell ref="H155:H157"/>
    <mergeCell ref="I155:I157"/>
    <mergeCell ref="H158:H160"/>
    <mergeCell ref="I158:I160"/>
    <mergeCell ref="H82:H84"/>
    <mergeCell ref="I82:I84"/>
    <mergeCell ref="H85:H87"/>
    <mergeCell ref="I85:I87"/>
    <mergeCell ref="H88:H90"/>
    <mergeCell ref="I88:I90"/>
    <mergeCell ref="H91:H93"/>
    <mergeCell ref="I91:I93"/>
    <mergeCell ref="H95:H97"/>
    <mergeCell ref="I95:I97"/>
    <mergeCell ref="H98:H100"/>
    <mergeCell ref="I98:I100"/>
    <mergeCell ref="H101:H103"/>
    <mergeCell ref="I101:I103"/>
    <mergeCell ref="H104:H106"/>
    <mergeCell ref="I104:I106"/>
    <mergeCell ref="H108:H110"/>
    <mergeCell ref="I108:I110"/>
    <mergeCell ref="H54:H56"/>
    <mergeCell ref="I54:I56"/>
    <mergeCell ref="H58:H60"/>
    <mergeCell ref="I58:I60"/>
    <mergeCell ref="H61:H63"/>
    <mergeCell ref="I61:I63"/>
    <mergeCell ref="H64:H66"/>
    <mergeCell ref="I64:I66"/>
    <mergeCell ref="H67:H69"/>
    <mergeCell ref="I67:I69"/>
    <mergeCell ref="H70:H72"/>
    <mergeCell ref="I70:I72"/>
    <mergeCell ref="H73:H75"/>
    <mergeCell ref="I73:I75"/>
    <mergeCell ref="H76:H78"/>
    <mergeCell ref="I76:I78"/>
    <mergeCell ref="H79:H81"/>
    <mergeCell ref="I79:I81"/>
    <mergeCell ref="H26:H28"/>
    <mergeCell ref="I26:I28"/>
    <mergeCell ref="H29:H31"/>
    <mergeCell ref="I29:I31"/>
    <mergeCell ref="H32:H34"/>
    <mergeCell ref="I32:I34"/>
    <mergeCell ref="H35:H37"/>
    <mergeCell ref="I35:I37"/>
    <mergeCell ref="H39:H41"/>
    <mergeCell ref="I39:I41"/>
    <mergeCell ref="H42:H44"/>
    <mergeCell ref="I42:I44"/>
    <mergeCell ref="H45:H47"/>
    <mergeCell ref="I45:I47"/>
    <mergeCell ref="H48:H50"/>
    <mergeCell ref="I48:I50"/>
    <mergeCell ref="H51:H53"/>
    <mergeCell ref="I51:I53"/>
    <mergeCell ref="C1901:D1901"/>
    <mergeCell ref="C1902:D1902"/>
    <mergeCell ref="C1903:D1903"/>
    <mergeCell ref="C1904:D1904"/>
    <mergeCell ref="C1905:D1905"/>
    <mergeCell ref="C1873:D1873"/>
    <mergeCell ref="C1874:D1874"/>
    <mergeCell ref="C1875:D1875"/>
    <mergeCell ref="C1876:D1876"/>
    <mergeCell ref="C1877:D1877"/>
    <mergeCell ref="C1878:D1878"/>
    <mergeCell ref="C1879:D1879"/>
    <mergeCell ref="C1880:D1880"/>
    <mergeCell ref="C1881:D1881"/>
    <mergeCell ref="C1882:D1882"/>
    <mergeCell ref="C1883:G1883"/>
    <mergeCell ref="C1884:G1884"/>
    <mergeCell ref="C1885:D1885"/>
    <mergeCell ref="C1886:D1886"/>
    <mergeCell ref="C1887:D1887"/>
    <mergeCell ref="C1888:D1888"/>
    <mergeCell ref="C1856:D1856"/>
    <mergeCell ref="C1857:D1857"/>
    <mergeCell ref="C1858:D1858"/>
    <mergeCell ref="C1859:D1859"/>
    <mergeCell ref="C1860:D1860"/>
    <mergeCell ref="C1861:D1861"/>
    <mergeCell ref="C1862:D1862"/>
    <mergeCell ref="C1863:D1863"/>
    <mergeCell ref="C1864:D1864"/>
    <mergeCell ref="C1865:D1865"/>
    <mergeCell ref="C1866:D1866"/>
    <mergeCell ref="C1867:D1867"/>
    <mergeCell ref="C1868:D1868"/>
    <mergeCell ref="C1869:D1869"/>
    <mergeCell ref="C1870:D1870"/>
    <mergeCell ref="C1871:D1871"/>
    <mergeCell ref="C1872:D1872"/>
    <mergeCell ref="C1839:D1839"/>
    <mergeCell ref="C1840:G1840"/>
    <mergeCell ref="C1841:D1841"/>
    <mergeCell ref="C1842:D1842"/>
    <mergeCell ref="C1843:D1843"/>
    <mergeCell ref="C1844:D1844"/>
    <mergeCell ref="C1845:D1845"/>
    <mergeCell ref="C1846:D1846"/>
    <mergeCell ref="C1847:D1847"/>
    <mergeCell ref="C1848:D1848"/>
    <mergeCell ref="C1849:D1849"/>
    <mergeCell ref="C1850:D1850"/>
    <mergeCell ref="C1851:D1851"/>
    <mergeCell ref="C1852:D1852"/>
    <mergeCell ref="C1853:D1853"/>
    <mergeCell ref="C1854:D1854"/>
    <mergeCell ref="C1855:D1855"/>
    <mergeCell ref="C1823:G1823"/>
    <mergeCell ref="C1824:G1824"/>
    <mergeCell ref="C1825:D1825"/>
    <mergeCell ref="C1826:D1826"/>
    <mergeCell ref="C1827:D1827"/>
    <mergeCell ref="C1828:D1828"/>
    <mergeCell ref="C1829:D1829"/>
    <mergeCell ref="C1830:D1830"/>
    <mergeCell ref="C1831:D1831"/>
    <mergeCell ref="C1832:D1832"/>
    <mergeCell ref="C1833:D1833"/>
    <mergeCell ref="C1834:D1834"/>
    <mergeCell ref="C1835:D1835"/>
    <mergeCell ref="C1836:D1836"/>
    <mergeCell ref="C1837:D1837"/>
    <mergeCell ref="C1838:D1838"/>
    <mergeCell ref="C1806:D1806"/>
    <mergeCell ref="C1807:D1807"/>
    <mergeCell ref="C1808:D1808"/>
    <mergeCell ref="C1809:D1809"/>
    <mergeCell ref="C1810:G1810"/>
    <mergeCell ref="C1811:D1811"/>
    <mergeCell ref="C1812:D1812"/>
    <mergeCell ref="C1813:D1813"/>
    <mergeCell ref="C1814:D1814"/>
    <mergeCell ref="C1815:D1815"/>
    <mergeCell ref="C1816:D1816"/>
    <mergeCell ref="C1817:D1817"/>
    <mergeCell ref="C1818:D1818"/>
    <mergeCell ref="C1819:D1819"/>
    <mergeCell ref="C1820:D1820"/>
    <mergeCell ref="C1821:D1821"/>
    <mergeCell ref="C1822:D1822"/>
    <mergeCell ref="C1789:D1789"/>
    <mergeCell ref="C1790:D1790"/>
    <mergeCell ref="C1791:D1791"/>
    <mergeCell ref="C1792:D1792"/>
    <mergeCell ref="C1793:G1793"/>
    <mergeCell ref="C1794:G1794"/>
    <mergeCell ref="C1795:D1795"/>
    <mergeCell ref="C1796:D1796"/>
    <mergeCell ref="C1797:D1797"/>
    <mergeCell ref="C1798:D1798"/>
    <mergeCell ref="C1799:D1799"/>
    <mergeCell ref="C1800:D1800"/>
    <mergeCell ref="C1801:D1801"/>
    <mergeCell ref="C1802:D1802"/>
    <mergeCell ref="C1803:D1803"/>
    <mergeCell ref="C1804:D1804"/>
    <mergeCell ref="C1805:D1805"/>
    <mergeCell ref="C1773:D1773"/>
    <mergeCell ref="C1774:D1774"/>
    <mergeCell ref="C1775:D1775"/>
    <mergeCell ref="C1776:D1776"/>
    <mergeCell ref="C1777:G1777"/>
    <mergeCell ref="C1778:D1778"/>
    <mergeCell ref="C1779:D1779"/>
    <mergeCell ref="C1780:D1780"/>
    <mergeCell ref="C1781:D1781"/>
    <mergeCell ref="C1782:D1782"/>
    <mergeCell ref="C1783:D1783"/>
    <mergeCell ref="C1784:D1784"/>
    <mergeCell ref="C1785:D1785"/>
    <mergeCell ref="C1786:D1786"/>
    <mergeCell ref="C1787:D1787"/>
    <mergeCell ref="C1788:D1788"/>
    <mergeCell ref="C1756:D1756"/>
    <mergeCell ref="C1757:D1757"/>
    <mergeCell ref="C1758:D1758"/>
    <mergeCell ref="C1759:D1759"/>
    <mergeCell ref="C1760:G1760"/>
    <mergeCell ref="C1761:G1761"/>
    <mergeCell ref="C1762:D1762"/>
    <mergeCell ref="C1763:D1763"/>
    <mergeCell ref="C1764:D1764"/>
    <mergeCell ref="C1765:D1765"/>
    <mergeCell ref="C1766:D1766"/>
    <mergeCell ref="C1767:D1767"/>
    <mergeCell ref="C1768:D1768"/>
    <mergeCell ref="C1769:D1769"/>
    <mergeCell ref="C1770:D1770"/>
    <mergeCell ref="C1771:D1771"/>
    <mergeCell ref="C1772:D1772"/>
    <mergeCell ref="C1740:D1740"/>
    <mergeCell ref="C1741:D1741"/>
    <mergeCell ref="C1742:D1742"/>
    <mergeCell ref="C1743:D1743"/>
    <mergeCell ref="C1744:D1744"/>
    <mergeCell ref="C1745:D1745"/>
    <mergeCell ref="C1746:D1746"/>
    <mergeCell ref="C1747:D1747"/>
    <mergeCell ref="C1748:D1748"/>
    <mergeCell ref="C1749:D1749"/>
    <mergeCell ref="C1750:G1750"/>
    <mergeCell ref="C1751:D1751"/>
    <mergeCell ref="C1752:D1752"/>
    <mergeCell ref="C1753:D1753"/>
    <mergeCell ref="C1754:D1754"/>
    <mergeCell ref="C1755:D1755"/>
    <mergeCell ref="C1723:D1723"/>
    <mergeCell ref="C1724:D1724"/>
    <mergeCell ref="C1725:D1725"/>
    <mergeCell ref="C1726:D1726"/>
    <mergeCell ref="C1727:D1727"/>
    <mergeCell ref="C1728:D1728"/>
    <mergeCell ref="C1729:D1729"/>
    <mergeCell ref="C1730:D1730"/>
    <mergeCell ref="C1731:D1731"/>
    <mergeCell ref="C1732:G1732"/>
    <mergeCell ref="C1733:G1733"/>
    <mergeCell ref="C1734:G1734"/>
    <mergeCell ref="C1735:D1735"/>
    <mergeCell ref="C1736:D1736"/>
    <mergeCell ref="C1737:D1737"/>
    <mergeCell ref="C1738:D1738"/>
    <mergeCell ref="C1739:D1739"/>
    <mergeCell ref="C1706:D1706"/>
    <mergeCell ref="C1707:D1707"/>
    <mergeCell ref="C1708:D1708"/>
    <mergeCell ref="C1709:D1709"/>
    <mergeCell ref="C1710:D1710"/>
    <mergeCell ref="C1711:D1711"/>
    <mergeCell ref="C1712:D1712"/>
    <mergeCell ref="C1713:D1713"/>
    <mergeCell ref="C1714:D1714"/>
    <mergeCell ref="C1715:D1715"/>
    <mergeCell ref="C1716:D1716"/>
    <mergeCell ref="C1717:D1717"/>
    <mergeCell ref="C1718:D1718"/>
    <mergeCell ref="C1719:D1719"/>
    <mergeCell ref="C1720:D1720"/>
    <mergeCell ref="C1721:D1721"/>
    <mergeCell ref="C1722:D1722"/>
    <mergeCell ref="C1690:D1690"/>
    <mergeCell ref="C1691:D1691"/>
    <mergeCell ref="C1692:D1692"/>
    <mergeCell ref="C1693:D1693"/>
    <mergeCell ref="C1694:D1694"/>
    <mergeCell ref="C1695:G1695"/>
    <mergeCell ref="C1696:D1696"/>
    <mergeCell ref="C1697:D1697"/>
    <mergeCell ref="C1698:D1698"/>
    <mergeCell ref="C1699:D1699"/>
    <mergeCell ref="C1700:D1700"/>
    <mergeCell ref="C1701:D1701"/>
    <mergeCell ref="C1702:D1702"/>
    <mergeCell ref="C1703:D1703"/>
    <mergeCell ref="C1704:D1704"/>
    <mergeCell ref="C1705:D1705"/>
    <mergeCell ref="C1673:D1673"/>
    <mergeCell ref="C1674:D1674"/>
    <mergeCell ref="C1675:D1675"/>
    <mergeCell ref="C1676:D1676"/>
    <mergeCell ref="C1677:D1677"/>
    <mergeCell ref="C1678:D1678"/>
    <mergeCell ref="C1679:D1679"/>
    <mergeCell ref="C1680:D1680"/>
    <mergeCell ref="C1681:D1681"/>
    <mergeCell ref="C1682:D1682"/>
    <mergeCell ref="C1683:D1683"/>
    <mergeCell ref="C1684:D1684"/>
    <mergeCell ref="C1685:D1685"/>
    <mergeCell ref="C1686:D1686"/>
    <mergeCell ref="C1687:D1687"/>
    <mergeCell ref="C1688:D1688"/>
    <mergeCell ref="C1689:D1689"/>
    <mergeCell ref="C1656:D1656"/>
    <mergeCell ref="C1657:D1657"/>
    <mergeCell ref="C1658:D1658"/>
    <mergeCell ref="C1659:D1659"/>
    <mergeCell ref="C1660:D1660"/>
    <mergeCell ref="C1661:D1661"/>
    <mergeCell ref="C1662:D1662"/>
    <mergeCell ref="C1663:D1663"/>
    <mergeCell ref="C1664:D1664"/>
    <mergeCell ref="C1665:D1665"/>
    <mergeCell ref="C1666:D1666"/>
    <mergeCell ref="C1667:D1667"/>
    <mergeCell ref="C1668:D1668"/>
    <mergeCell ref="C1669:D1669"/>
    <mergeCell ref="C1670:D1670"/>
    <mergeCell ref="C1671:D1671"/>
    <mergeCell ref="C1672:D1672"/>
    <mergeCell ref="C1640:D1640"/>
    <mergeCell ref="C1641:D1641"/>
    <mergeCell ref="C1642:D1642"/>
    <mergeCell ref="C1643:D1643"/>
    <mergeCell ref="C1644:D1644"/>
    <mergeCell ref="C1645:D1645"/>
    <mergeCell ref="C1646:D1646"/>
    <mergeCell ref="C1647:D1647"/>
    <mergeCell ref="C1648:D1648"/>
    <mergeCell ref="C1649:G1649"/>
    <mergeCell ref="C1650:D1650"/>
    <mergeCell ref="C1651:D1651"/>
    <mergeCell ref="C1652:D1652"/>
    <mergeCell ref="C1653:D1653"/>
    <mergeCell ref="C1654:D1654"/>
    <mergeCell ref="C1655:D1655"/>
    <mergeCell ref="C1623:D1623"/>
    <mergeCell ref="C1624:D1624"/>
    <mergeCell ref="C1625:D1625"/>
    <mergeCell ref="C1626:D1626"/>
    <mergeCell ref="C1627:D1627"/>
    <mergeCell ref="C1628:D1628"/>
    <mergeCell ref="C1629:D1629"/>
    <mergeCell ref="C1630:D1630"/>
    <mergeCell ref="C1631:D1631"/>
    <mergeCell ref="C1632:D1632"/>
    <mergeCell ref="C1633:D1633"/>
    <mergeCell ref="C1634:D1634"/>
    <mergeCell ref="C1635:D1635"/>
    <mergeCell ref="C1636:D1636"/>
    <mergeCell ref="C1637:D1637"/>
    <mergeCell ref="C1638:D1638"/>
    <mergeCell ref="C1639:D1639"/>
    <mergeCell ref="C1606:D1606"/>
    <mergeCell ref="C1607:D1607"/>
    <mergeCell ref="C1608:D1608"/>
    <mergeCell ref="C1609:D1609"/>
    <mergeCell ref="C1610:D1610"/>
    <mergeCell ref="C1611:D1611"/>
    <mergeCell ref="C1612:D1612"/>
    <mergeCell ref="C1613:D1613"/>
    <mergeCell ref="C1614:D1614"/>
    <mergeCell ref="C1615:D1615"/>
    <mergeCell ref="C1616:D1616"/>
    <mergeCell ref="C1617:D1617"/>
    <mergeCell ref="C1618:D1618"/>
    <mergeCell ref="C1619:D1619"/>
    <mergeCell ref="C1620:D1620"/>
    <mergeCell ref="C1621:D1621"/>
    <mergeCell ref="C1622:D1622"/>
    <mergeCell ref="C1590:D1590"/>
    <mergeCell ref="C1591:D1591"/>
    <mergeCell ref="C1592:D1592"/>
    <mergeCell ref="C1593:D1593"/>
    <mergeCell ref="C1594:D1594"/>
    <mergeCell ref="C1595:D1595"/>
    <mergeCell ref="C1596:D1596"/>
    <mergeCell ref="C1597:D1597"/>
    <mergeCell ref="C1598:D1598"/>
    <mergeCell ref="C1599:D1599"/>
    <mergeCell ref="C1600:G1600"/>
    <mergeCell ref="C1601:D1601"/>
    <mergeCell ref="C1602:D1602"/>
    <mergeCell ref="C1603:D1603"/>
    <mergeCell ref="C1604:D1604"/>
    <mergeCell ref="C1605:D1605"/>
    <mergeCell ref="C1577:G1577"/>
    <mergeCell ref="C1578:G1578"/>
    <mergeCell ref="C1579:D1579"/>
    <mergeCell ref="C1580:D1580"/>
    <mergeCell ref="C1581:D1581"/>
    <mergeCell ref="C1582:D1582"/>
    <mergeCell ref="C1583:D1583"/>
    <mergeCell ref="C1584:D1584"/>
    <mergeCell ref="C1585:D1585"/>
    <mergeCell ref="C1586:D1586"/>
    <mergeCell ref="C1587:D1587"/>
    <mergeCell ref="C1588:D1588"/>
    <mergeCell ref="C1589:D1589"/>
    <mergeCell ref="C1573:D1573"/>
    <mergeCell ref="C1574:D1574"/>
    <mergeCell ref="C1575:D1575"/>
    <mergeCell ref="C1576:D1576"/>
    <mergeCell ref="C1556:D1556"/>
    <mergeCell ref="C1557:D1557"/>
    <mergeCell ref="C1558:D1558"/>
    <mergeCell ref="C1559:D1559"/>
    <mergeCell ref="C1560:D1560"/>
    <mergeCell ref="C1561:D1561"/>
    <mergeCell ref="C1562:D1562"/>
    <mergeCell ref="C1563:D1563"/>
    <mergeCell ref="C1564:D1564"/>
    <mergeCell ref="C1565:D1565"/>
    <mergeCell ref="C1566:D1566"/>
    <mergeCell ref="C1567:G1567"/>
    <mergeCell ref="C1568:D1568"/>
    <mergeCell ref="C1569:D1569"/>
    <mergeCell ref="C1570:D1570"/>
    <mergeCell ref="C1571:D1571"/>
    <mergeCell ref="C1572:D1572"/>
    <mergeCell ref="C1539:D1539"/>
    <mergeCell ref="C1540:D1540"/>
    <mergeCell ref="C1541:D1541"/>
    <mergeCell ref="C1542:D1542"/>
    <mergeCell ref="C1543:D1543"/>
    <mergeCell ref="C1544:D1544"/>
    <mergeCell ref="C1545:D1545"/>
    <mergeCell ref="C1546:D1546"/>
    <mergeCell ref="C1547:D1547"/>
    <mergeCell ref="C1548:D1548"/>
    <mergeCell ref="C1549:D1549"/>
    <mergeCell ref="C1550:D1550"/>
    <mergeCell ref="C1551:D1551"/>
    <mergeCell ref="C1552:D1552"/>
    <mergeCell ref="C1553:D1553"/>
    <mergeCell ref="C1554:D1554"/>
    <mergeCell ref="C1555:D1555"/>
    <mergeCell ref="C1523:G1523"/>
    <mergeCell ref="C1524:D1524"/>
    <mergeCell ref="C1525:D1525"/>
    <mergeCell ref="C1526:D1526"/>
    <mergeCell ref="C1527:D1527"/>
    <mergeCell ref="C1528:D1528"/>
    <mergeCell ref="C1529:D1529"/>
    <mergeCell ref="C1530:D1530"/>
    <mergeCell ref="C1531:D1531"/>
    <mergeCell ref="C1532:D1532"/>
    <mergeCell ref="C1533:D1533"/>
    <mergeCell ref="C1534:D1534"/>
    <mergeCell ref="C1535:D1535"/>
    <mergeCell ref="C1536:D1536"/>
    <mergeCell ref="C1537:D1537"/>
    <mergeCell ref="C1538:D1538"/>
    <mergeCell ref="C1506:D1506"/>
    <mergeCell ref="C1507:D1507"/>
    <mergeCell ref="C1508:D1508"/>
    <mergeCell ref="C1509:D1509"/>
    <mergeCell ref="C1510:D1510"/>
    <mergeCell ref="C1511:D1511"/>
    <mergeCell ref="C1512:D1512"/>
    <mergeCell ref="C1513:D1513"/>
    <mergeCell ref="C1514:D1514"/>
    <mergeCell ref="C1515:D1515"/>
    <mergeCell ref="C1516:D1516"/>
    <mergeCell ref="C1517:D1517"/>
    <mergeCell ref="C1518:D1518"/>
    <mergeCell ref="C1519:D1519"/>
    <mergeCell ref="C1520:D1520"/>
    <mergeCell ref="C1521:D1521"/>
    <mergeCell ref="C1522:D1522"/>
    <mergeCell ref="C1498:G1498"/>
    <mergeCell ref="C1499:D1499"/>
    <mergeCell ref="C1500:D1500"/>
    <mergeCell ref="C1501:D1501"/>
    <mergeCell ref="C1502:D1502"/>
    <mergeCell ref="C1503:D1503"/>
    <mergeCell ref="C1504:D1504"/>
    <mergeCell ref="C1505:D1505"/>
    <mergeCell ref="C1493:D1493"/>
    <mergeCell ref="C1494:D1494"/>
    <mergeCell ref="C1495:D1495"/>
    <mergeCell ref="C1496:D1496"/>
    <mergeCell ref="C1497:D1497"/>
    <mergeCell ref="C1477:D1477"/>
    <mergeCell ref="C1478:D1478"/>
    <mergeCell ref="C1479:D1479"/>
    <mergeCell ref="C1480:D1480"/>
    <mergeCell ref="C1481:D1481"/>
    <mergeCell ref="C1482:D1482"/>
    <mergeCell ref="C1483:D1483"/>
    <mergeCell ref="C1484:D1484"/>
    <mergeCell ref="C1485:D1485"/>
    <mergeCell ref="C1486:D1486"/>
    <mergeCell ref="C1487:D1487"/>
    <mergeCell ref="C1488:D1488"/>
    <mergeCell ref="C1489:D1489"/>
    <mergeCell ref="C1490:D1490"/>
    <mergeCell ref="C1491:D1491"/>
    <mergeCell ref="C1492:D1492"/>
    <mergeCell ref="C1460:D1460"/>
    <mergeCell ref="C1461:D1461"/>
    <mergeCell ref="C1462:D1462"/>
    <mergeCell ref="C1463:D1463"/>
    <mergeCell ref="C1464:D1464"/>
    <mergeCell ref="C1465:D1465"/>
    <mergeCell ref="C1466:D1466"/>
    <mergeCell ref="C1467:D1467"/>
    <mergeCell ref="C1468:D1468"/>
    <mergeCell ref="C1469:D1469"/>
    <mergeCell ref="C1470:D1470"/>
    <mergeCell ref="C1471:D1471"/>
    <mergeCell ref="C1472:D1472"/>
    <mergeCell ref="C1473:D1473"/>
    <mergeCell ref="C1474:D1474"/>
    <mergeCell ref="C1475:D1475"/>
    <mergeCell ref="C1476:D1476"/>
    <mergeCell ref="C1443:D1443"/>
    <mergeCell ref="C1444:D1444"/>
    <mergeCell ref="C1445:D1445"/>
    <mergeCell ref="C1446:D1446"/>
    <mergeCell ref="C1447:D1447"/>
    <mergeCell ref="C1448:D1448"/>
    <mergeCell ref="C1449:D1449"/>
    <mergeCell ref="C1450:D1450"/>
    <mergeCell ref="C1451:D1451"/>
    <mergeCell ref="C1452:D1452"/>
    <mergeCell ref="C1453:D1453"/>
    <mergeCell ref="C1454:D1454"/>
    <mergeCell ref="C1455:D1455"/>
    <mergeCell ref="C1456:D1456"/>
    <mergeCell ref="C1457:D1457"/>
    <mergeCell ref="C1458:G1458"/>
    <mergeCell ref="C1459:D1459"/>
    <mergeCell ref="C1427:G1427"/>
    <mergeCell ref="C1428:D1428"/>
    <mergeCell ref="C1429:D1429"/>
    <mergeCell ref="C1430:D1430"/>
    <mergeCell ref="C1431:D1431"/>
    <mergeCell ref="C1432:D1432"/>
    <mergeCell ref="C1433:D1433"/>
    <mergeCell ref="C1434:D1434"/>
    <mergeCell ref="C1435:D1435"/>
    <mergeCell ref="C1436:D1436"/>
    <mergeCell ref="C1437:D1437"/>
    <mergeCell ref="C1438:D1438"/>
    <mergeCell ref="C1439:D1439"/>
    <mergeCell ref="C1440:D1440"/>
    <mergeCell ref="C1441:D1441"/>
    <mergeCell ref="C1442:D1442"/>
    <mergeCell ref="C1410:D1410"/>
    <mergeCell ref="C1411:D1411"/>
    <mergeCell ref="C1412:D1412"/>
    <mergeCell ref="C1413:D1413"/>
    <mergeCell ref="C1414:D1414"/>
    <mergeCell ref="C1415:D1415"/>
    <mergeCell ref="C1416:D1416"/>
    <mergeCell ref="C1417:D1417"/>
    <mergeCell ref="C1418:D1418"/>
    <mergeCell ref="C1419:D1419"/>
    <mergeCell ref="C1420:D1420"/>
    <mergeCell ref="C1421:D1421"/>
    <mergeCell ref="C1422:D1422"/>
    <mergeCell ref="C1423:D1423"/>
    <mergeCell ref="C1424:D1424"/>
    <mergeCell ref="C1425:D1425"/>
    <mergeCell ref="C1426:D1426"/>
    <mergeCell ref="C1393:D1393"/>
    <mergeCell ref="C1394:D1394"/>
    <mergeCell ref="C1395:D1395"/>
    <mergeCell ref="C1396:D1396"/>
    <mergeCell ref="C1397:D1397"/>
    <mergeCell ref="C1398:D1398"/>
    <mergeCell ref="C1399:D1399"/>
    <mergeCell ref="C1400:D1400"/>
    <mergeCell ref="C1401:D1401"/>
    <mergeCell ref="C1402:G1402"/>
    <mergeCell ref="C1403:D1403"/>
    <mergeCell ref="C1404:D1404"/>
    <mergeCell ref="C1405:D1405"/>
    <mergeCell ref="C1406:D1406"/>
    <mergeCell ref="C1407:D1407"/>
    <mergeCell ref="C1408:D1408"/>
    <mergeCell ref="C1409:D1409"/>
    <mergeCell ref="C1377:D1377"/>
    <mergeCell ref="C1378:D1378"/>
    <mergeCell ref="C1379:D1379"/>
    <mergeCell ref="C1380:D1380"/>
    <mergeCell ref="C1381:D1381"/>
    <mergeCell ref="C1382:D1382"/>
    <mergeCell ref="C1383:D1383"/>
    <mergeCell ref="C1384:D1384"/>
    <mergeCell ref="C1385:D1385"/>
    <mergeCell ref="C1386:D1386"/>
    <mergeCell ref="C1387:D1387"/>
    <mergeCell ref="C1388:D1388"/>
    <mergeCell ref="C1389:D1389"/>
    <mergeCell ref="C1390:D1390"/>
    <mergeCell ref="C1391:D1391"/>
    <mergeCell ref="C1392:D1392"/>
    <mergeCell ref="C1360:D1360"/>
    <mergeCell ref="C1361:D1361"/>
    <mergeCell ref="C1362:D1362"/>
    <mergeCell ref="C1363:D1363"/>
    <mergeCell ref="C1364:D1364"/>
    <mergeCell ref="C1365:D1365"/>
    <mergeCell ref="C1366:D1366"/>
    <mergeCell ref="C1367:D1367"/>
    <mergeCell ref="C1368:D1368"/>
    <mergeCell ref="C1369:D1369"/>
    <mergeCell ref="C1370:D1370"/>
    <mergeCell ref="C1371:D1371"/>
    <mergeCell ref="C1372:D1372"/>
    <mergeCell ref="C1373:D1373"/>
    <mergeCell ref="C1374:D1374"/>
    <mergeCell ref="C1375:D1375"/>
    <mergeCell ref="C1376:D1376"/>
    <mergeCell ref="C1344:D1344"/>
    <mergeCell ref="C1345:D1345"/>
    <mergeCell ref="C1346:D1346"/>
    <mergeCell ref="C1347:D1347"/>
    <mergeCell ref="C1348:D1348"/>
    <mergeCell ref="C1349:D1349"/>
    <mergeCell ref="C1350:D1350"/>
    <mergeCell ref="C1351:D1351"/>
    <mergeCell ref="C1352:D1352"/>
    <mergeCell ref="C1353:D1353"/>
    <mergeCell ref="C1354:D1354"/>
    <mergeCell ref="C1355:D1355"/>
    <mergeCell ref="C1356:D1356"/>
    <mergeCell ref="C1357:D1357"/>
    <mergeCell ref="C1358:D1358"/>
    <mergeCell ref="C1359:D1359"/>
    <mergeCell ref="C1327:D1327"/>
    <mergeCell ref="C1328:D1328"/>
    <mergeCell ref="C1329:D1329"/>
    <mergeCell ref="C1330:D1330"/>
    <mergeCell ref="C1331:D1331"/>
    <mergeCell ref="C1332:D1332"/>
    <mergeCell ref="C1333:D1333"/>
    <mergeCell ref="C1334:D1334"/>
    <mergeCell ref="C1335:D1335"/>
    <mergeCell ref="C1336:D1336"/>
    <mergeCell ref="C1337:D1337"/>
    <mergeCell ref="C1338:D1338"/>
    <mergeCell ref="C1339:D1339"/>
    <mergeCell ref="C1340:D1340"/>
    <mergeCell ref="C1341:G1341"/>
    <mergeCell ref="C1342:D1342"/>
    <mergeCell ref="C1343:D1343"/>
    <mergeCell ref="C1310:D1310"/>
    <mergeCell ref="C1311:D1311"/>
    <mergeCell ref="C1312:D1312"/>
    <mergeCell ref="C1313:D1313"/>
    <mergeCell ref="C1314:D1314"/>
    <mergeCell ref="C1315:D1315"/>
    <mergeCell ref="C1316:G1316"/>
    <mergeCell ref="C1317:D1317"/>
    <mergeCell ref="C1318:D1318"/>
    <mergeCell ref="C1319:D1319"/>
    <mergeCell ref="C1320:D1320"/>
    <mergeCell ref="C1321:D1321"/>
    <mergeCell ref="C1322:D1322"/>
    <mergeCell ref="C1323:D1323"/>
    <mergeCell ref="C1324:D1324"/>
    <mergeCell ref="C1325:D1325"/>
    <mergeCell ref="C1326:D1326"/>
    <mergeCell ref="C1294:D1294"/>
    <mergeCell ref="C1295:D1295"/>
    <mergeCell ref="C1296:D1296"/>
    <mergeCell ref="C1297:D1297"/>
    <mergeCell ref="C1298:D1298"/>
    <mergeCell ref="C1299:D1299"/>
    <mergeCell ref="C1300:D1300"/>
    <mergeCell ref="C1301:D1301"/>
    <mergeCell ref="C1302:D1302"/>
    <mergeCell ref="C1303:G1303"/>
    <mergeCell ref="C1304:D1304"/>
    <mergeCell ref="C1305:D1305"/>
    <mergeCell ref="C1306:D1306"/>
    <mergeCell ref="C1307:D1307"/>
    <mergeCell ref="C1308:D1308"/>
    <mergeCell ref="C1309:D1309"/>
    <mergeCell ref="C1277:D1277"/>
    <mergeCell ref="C1278:D1278"/>
    <mergeCell ref="C1279:D1279"/>
    <mergeCell ref="C1280:D1280"/>
    <mergeCell ref="C1281:D1281"/>
    <mergeCell ref="C1282:D1282"/>
    <mergeCell ref="C1283:D1283"/>
    <mergeCell ref="C1284:D1284"/>
    <mergeCell ref="C1285:D1285"/>
    <mergeCell ref="C1286:G1286"/>
    <mergeCell ref="C1287:G1287"/>
    <mergeCell ref="C1288:D1288"/>
    <mergeCell ref="C1289:D1289"/>
    <mergeCell ref="C1290:D1290"/>
    <mergeCell ref="C1291:D1291"/>
    <mergeCell ref="C1292:D1292"/>
    <mergeCell ref="C1293:D1293"/>
    <mergeCell ref="C1260:D1260"/>
    <mergeCell ref="C1261:D1261"/>
    <mergeCell ref="C1262:D1262"/>
    <mergeCell ref="C1263:D1263"/>
    <mergeCell ref="C1264:D1264"/>
    <mergeCell ref="C1265:D1265"/>
    <mergeCell ref="C1266:D1266"/>
    <mergeCell ref="C1267:D1267"/>
    <mergeCell ref="C1268:D1268"/>
    <mergeCell ref="C1269:D1269"/>
    <mergeCell ref="C1270:D1270"/>
    <mergeCell ref="C1271:D1271"/>
    <mergeCell ref="C1272:D1272"/>
    <mergeCell ref="C1273:G1273"/>
    <mergeCell ref="C1274:D1274"/>
    <mergeCell ref="C1275:D1275"/>
    <mergeCell ref="C1276:D1276"/>
    <mergeCell ref="C1244:D1244"/>
    <mergeCell ref="C1245:D1245"/>
    <mergeCell ref="C1246:D1246"/>
    <mergeCell ref="C1247:D1247"/>
    <mergeCell ref="C1248:D1248"/>
    <mergeCell ref="C1249:D1249"/>
    <mergeCell ref="C1250:D1250"/>
    <mergeCell ref="C1251:D1251"/>
    <mergeCell ref="C1252:D1252"/>
    <mergeCell ref="C1253:D1253"/>
    <mergeCell ref="C1254:D1254"/>
    <mergeCell ref="C1255:D1255"/>
    <mergeCell ref="C1256:D1256"/>
    <mergeCell ref="C1257:G1257"/>
    <mergeCell ref="C1258:D1258"/>
    <mergeCell ref="C1259:D1259"/>
    <mergeCell ref="C1227:D1227"/>
    <mergeCell ref="C1228:G1228"/>
    <mergeCell ref="C1229:D1229"/>
    <mergeCell ref="C1230:D1230"/>
    <mergeCell ref="C1231:D1231"/>
    <mergeCell ref="C1232:D1232"/>
    <mergeCell ref="C1233:D1233"/>
    <mergeCell ref="C1234:D1234"/>
    <mergeCell ref="C1235:D1235"/>
    <mergeCell ref="C1236:D1236"/>
    <mergeCell ref="C1237:D1237"/>
    <mergeCell ref="C1238:G1238"/>
    <mergeCell ref="C1239:D1239"/>
    <mergeCell ref="C1240:D1240"/>
    <mergeCell ref="C1241:D1241"/>
    <mergeCell ref="C1242:D1242"/>
    <mergeCell ref="C1243:D1243"/>
    <mergeCell ref="C1211:D1211"/>
    <mergeCell ref="C1212:G1212"/>
    <mergeCell ref="C1213:D1213"/>
    <mergeCell ref="C1214:D1214"/>
    <mergeCell ref="C1215:D1215"/>
    <mergeCell ref="C1216:D1216"/>
    <mergeCell ref="C1217:D1217"/>
    <mergeCell ref="C1218:D1218"/>
    <mergeCell ref="C1219:D1219"/>
    <mergeCell ref="C1220:D1220"/>
    <mergeCell ref="C1221:D1221"/>
    <mergeCell ref="C1222:D1222"/>
    <mergeCell ref="C1223:D1223"/>
    <mergeCell ref="C1224:D1224"/>
    <mergeCell ref="C1225:D1225"/>
    <mergeCell ref="C1226:D1226"/>
    <mergeCell ref="C1194:D1194"/>
    <mergeCell ref="C1195:D1195"/>
    <mergeCell ref="C1196:D1196"/>
    <mergeCell ref="C1197:D1197"/>
    <mergeCell ref="C1198:D1198"/>
    <mergeCell ref="C1199:D1199"/>
    <mergeCell ref="C1200:D1200"/>
    <mergeCell ref="C1201:D1201"/>
    <mergeCell ref="C1202:D1202"/>
    <mergeCell ref="C1203:D1203"/>
    <mergeCell ref="C1204:D1204"/>
    <mergeCell ref="C1205:D1205"/>
    <mergeCell ref="C1206:D1206"/>
    <mergeCell ref="C1207:D1207"/>
    <mergeCell ref="C1208:D1208"/>
    <mergeCell ref="C1209:D1209"/>
    <mergeCell ref="C1210:D1210"/>
    <mergeCell ref="C1177:D1177"/>
    <mergeCell ref="C1178:D1178"/>
    <mergeCell ref="C1179:D1179"/>
    <mergeCell ref="C1180:D1180"/>
    <mergeCell ref="C1181:D1181"/>
    <mergeCell ref="C1182:D1182"/>
    <mergeCell ref="C1183:D1183"/>
    <mergeCell ref="C1184:D1184"/>
    <mergeCell ref="C1185:D1185"/>
    <mergeCell ref="C1186:D1186"/>
    <mergeCell ref="C1187:D1187"/>
    <mergeCell ref="C1188:D1188"/>
    <mergeCell ref="C1189:D1189"/>
    <mergeCell ref="C1190:D1190"/>
    <mergeCell ref="C1191:D1191"/>
    <mergeCell ref="C1192:D1192"/>
    <mergeCell ref="C1193:G1193"/>
    <mergeCell ref="C1161:G1161"/>
    <mergeCell ref="C1162:D1162"/>
    <mergeCell ref="C1163:D1163"/>
    <mergeCell ref="C1164:D1164"/>
    <mergeCell ref="C1165:D1165"/>
    <mergeCell ref="C1166:D1166"/>
    <mergeCell ref="C1167:D1167"/>
    <mergeCell ref="C1168:D1168"/>
    <mergeCell ref="C1169:D1169"/>
    <mergeCell ref="C1170:D1170"/>
    <mergeCell ref="C1171:D1171"/>
    <mergeCell ref="C1172:D1172"/>
    <mergeCell ref="C1173:D1173"/>
    <mergeCell ref="C1174:G1174"/>
    <mergeCell ref="C1175:D1175"/>
    <mergeCell ref="C1176:D1176"/>
    <mergeCell ref="C1144:D1144"/>
    <mergeCell ref="C1145:D1145"/>
    <mergeCell ref="C1146:D1146"/>
    <mergeCell ref="C1147:D1147"/>
    <mergeCell ref="C1148:D1148"/>
    <mergeCell ref="C1149:D1149"/>
    <mergeCell ref="C1150:D1150"/>
    <mergeCell ref="C1151:D1151"/>
    <mergeCell ref="C1152:D1152"/>
    <mergeCell ref="C1153:D1153"/>
    <mergeCell ref="C1154:D1154"/>
    <mergeCell ref="C1155:D1155"/>
    <mergeCell ref="C1156:D1156"/>
    <mergeCell ref="C1157:D1157"/>
    <mergeCell ref="C1158:D1158"/>
    <mergeCell ref="C1159:D1159"/>
    <mergeCell ref="C1160:D1160"/>
    <mergeCell ref="C1127:D1127"/>
    <mergeCell ref="C1128:D1128"/>
    <mergeCell ref="C1129:D1129"/>
    <mergeCell ref="C1130:D1130"/>
    <mergeCell ref="C1131:D1131"/>
    <mergeCell ref="C1132:D1132"/>
    <mergeCell ref="C1133:D1133"/>
    <mergeCell ref="C1134:D1134"/>
    <mergeCell ref="C1135:D1135"/>
    <mergeCell ref="C1136:D1136"/>
    <mergeCell ref="C1137:D1137"/>
    <mergeCell ref="C1138:D1138"/>
    <mergeCell ref="C1139:D1139"/>
    <mergeCell ref="C1140:D1140"/>
    <mergeCell ref="C1141:D1141"/>
    <mergeCell ref="C1142:D1142"/>
    <mergeCell ref="C1143:D1143"/>
    <mergeCell ref="C1111:D1111"/>
    <mergeCell ref="C1112:D1112"/>
    <mergeCell ref="C1113:D1113"/>
    <mergeCell ref="C1114:D1114"/>
    <mergeCell ref="C1115:D1115"/>
    <mergeCell ref="C1116:D1116"/>
    <mergeCell ref="C1117:D1117"/>
    <mergeCell ref="C1118:D1118"/>
    <mergeCell ref="C1119:D1119"/>
    <mergeCell ref="C1120:D1120"/>
    <mergeCell ref="C1121:D1121"/>
    <mergeCell ref="C1122:D1122"/>
    <mergeCell ref="C1123:D1123"/>
    <mergeCell ref="C1124:G1124"/>
    <mergeCell ref="C1125:D1125"/>
    <mergeCell ref="C1126:D1126"/>
    <mergeCell ref="C1094:D1094"/>
    <mergeCell ref="C1095:D1095"/>
    <mergeCell ref="C1096:D1096"/>
    <mergeCell ref="C1097:D1097"/>
    <mergeCell ref="C1098:D1098"/>
    <mergeCell ref="C1099:D1099"/>
    <mergeCell ref="C1100:D1100"/>
    <mergeCell ref="C1101:D1101"/>
    <mergeCell ref="C1102:G1102"/>
    <mergeCell ref="C1103:D1103"/>
    <mergeCell ref="C1104:D1104"/>
    <mergeCell ref="C1105:D1105"/>
    <mergeCell ref="C1106:D1106"/>
    <mergeCell ref="C1107:D1107"/>
    <mergeCell ref="C1108:D1108"/>
    <mergeCell ref="C1109:D1109"/>
    <mergeCell ref="C1110:D1110"/>
    <mergeCell ref="C1082:G1082"/>
    <mergeCell ref="C1083:G1083"/>
    <mergeCell ref="C1084:D1084"/>
    <mergeCell ref="C1085:D1085"/>
    <mergeCell ref="C1086:D1086"/>
    <mergeCell ref="C1087:D1087"/>
    <mergeCell ref="C1088:D1088"/>
    <mergeCell ref="C1089:D1089"/>
    <mergeCell ref="C1090:D1090"/>
    <mergeCell ref="C1091:D1091"/>
    <mergeCell ref="C1092:D1092"/>
    <mergeCell ref="C1093:D1093"/>
    <mergeCell ref="C1074:D1074"/>
    <mergeCell ref="C1075:D1075"/>
    <mergeCell ref="C1076:D1076"/>
    <mergeCell ref="C1077:D1077"/>
    <mergeCell ref="C1078:D1078"/>
    <mergeCell ref="C1079:D1079"/>
    <mergeCell ref="C1080:D1080"/>
    <mergeCell ref="C1081:D1081"/>
    <mergeCell ref="C1058:D1058"/>
    <mergeCell ref="C1059:D1059"/>
    <mergeCell ref="C1060:D1060"/>
    <mergeCell ref="C1061:D1061"/>
    <mergeCell ref="C1062:D1062"/>
    <mergeCell ref="C1063:D1063"/>
    <mergeCell ref="C1064:D1064"/>
    <mergeCell ref="C1065:D1065"/>
    <mergeCell ref="C1066:D1066"/>
    <mergeCell ref="C1067:D1067"/>
    <mergeCell ref="C1068:D1068"/>
    <mergeCell ref="C1069:D1069"/>
    <mergeCell ref="C1070:D1070"/>
    <mergeCell ref="C1071:D1071"/>
    <mergeCell ref="C1072:D1072"/>
    <mergeCell ref="C1073:D1073"/>
    <mergeCell ref="C1041:D1041"/>
    <mergeCell ref="C1042:D1042"/>
    <mergeCell ref="C1043:D1043"/>
    <mergeCell ref="C1044:D1044"/>
    <mergeCell ref="C1045:G1045"/>
    <mergeCell ref="C1046:D1046"/>
    <mergeCell ref="C1047:D1047"/>
    <mergeCell ref="C1048:D1048"/>
    <mergeCell ref="C1049:D1049"/>
    <mergeCell ref="C1050:D1050"/>
    <mergeCell ref="C1051:D1051"/>
    <mergeCell ref="C1052:D1052"/>
    <mergeCell ref="C1053:D1053"/>
    <mergeCell ref="C1054:D1054"/>
    <mergeCell ref="C1055:D1055"/>
    <mergeCell ref="C1056:D1056"/>
    <mergeCell ref="C1057:D1057"/>
    <mergeCell ref="C1025:D1025"/>
    <mergeCell ref="C1026:G1026"/>
    <mergeCell ref="C1027:D1027"/>
    <mergeCell ref="C1028:D1028"/>
    <mergeCell ref="C1029:D1029"/>
    <mergeCell ref="C1030:D1030"/>
    <mergeCell ref="C1031:D1031"/>
    <mergeCell ref="C1032:D1032"/>
    <mergeCell ref="C1033:D1033"/>
    <mergeCell ref="C1034:D1034"/>
    <mergeCell ref="C1035:D1035"/>
    <mergeCell ref="C1036:D1036"/>
    <mergeCell ref="C1037:D1037"/>
    <mergeCell ref="C1038:D1038"/>
    <mergeCell ref="C1039:D1039"/>
    <mergeCell ref="C1040:D1040"/>
    <mergeCell ref="C1008:D1008"/>
    <mergeCell ref="C1009:D1009"/>
    <mergeCell ref="C1010:D1010"/>
    <mergeCell ref="C1011:D1011"/>
    <mergeCell ref="C1012:D1012"/>
    <mergeCell ref="C1013:D1013"/>
    <mergeCell ref="C1014:D1014"/>
    <mergeCell ref="C1015:D1015"/>
    <mergeCell ref="C1016:G1016"/>
    <mergeCell ref="C1017:D1017"/>
    <mergeCell ref="C1018:D1018"/>
    <mergeCell ref="C1019:D1019"/>
    <mergeCell ref="C1020:D1020"/>
    <mergeCell ref="C1021:D1021"/>
    <mergeCell ref="C1022:D1022"/>
    <mergeCell ref="C1023:D1023"/>
    <mergeCell ref="C1024:D1024"/>
    <mergeCell ref="C991:G991"/>
    <mergeCell ref="C992:D992"/>
    <mergeCell ref="C993:D993"/>
    <mergeCell ref="C994:D994"/>
    <mergeCell ref="C995:D995"/>
    <mergeCell ref="C996:D996"/>
    <mergeCell ref="C997:D997"/>
    <mergeCell ref="C998:D998"/>
    <mergeCell ref="C999:D999"/>
    <mergeCell ref="C1000:D1000"/>
    <mergeCell ref="C1001:D1001"/>
    <mergeCell ref="C1002:D1002"/>
    <mergeCell ref="C1003:D1003"/>
    <mergeCell ref="C1004:D1004"/>
    <mergeCell ref="C1005:D1005"/>
    <mergeCell ref="C1006:D1006"/>
    <mergeCell ref="C1007:D1007"/>
    <mergeCell ref="C975:D975"/>
    <mergeCell ref="C976:D976"/>
    <mergeCell ref="C977:D977"/>
    <mergeCell ref="C978:D978"/>
    <mergeCell ref="C979:D979"/>
    <mergeCell ref="C980:D980"/>
    <mergeCell ref="C981:D981"/>
    <mergeCell ref="C982:D982"/>
    <mergeCell ref="C983:D983"/>
    <mergeCell ref="C984:D984"/>
    <mergeCell ref="C985:D985"/>
    <mergeCell ref="C986:D986"/>
    <mergeCell ref="C987:D987"/>
    <mergeCell ref="C988:D988"/>
    <mergeCell ref="C989:D989"/>
    <mergeCell ref="C990:D990"/>
    <mergeCell ref="C958:D958"/>
    <mergeCell ref="C959:D959"/>
    <mergeCell ref="C960:D960"/>
    <mergeCell ref="C961:D961"/>
    <mergeCell ref="C962:D962"/>
    <mergeCell ref="C963:D963"/>
    <mergeCell ref="C964:G964"/>
    <mergeCell ref="C965:G965"/>
    <mergeCell ref="C966:D966"/>
    <mergeCell ref="C967:D967"/>
    <mergeCell ref="C968:D968"/>
    <mergeCell ref="C969:D969"/>
    <mergeCell ref="C970:D970"/>
    <mergeCell ref="C971:D971"/>
    <mergeCell ref="C972:G972"/>
    <mergeCell ref="C973:D973"/>
    <mergeCell ref="C974:D974"/>
    <mergeCell ref="C941:D941"/>
    <mergeCell ref="C942:D942"/>
    <mergeCell ref="C943:D943"/>
    <mergeCell ref="C944:D944"/>
    <mergeCell ref="C945:D945"/>
    <mergeCell ref="C946:D946"/>
    <mergeCell ref="C947:D947"/>
    <mergeCell ref="C948:D948"/>
    <mergeCell ref="C949:D949"/>
    <mergeCell ref="C950:D950"/>
    <mergeCell ref="C951:D951"/>
    <mergeCell ref="C952:D952"/>
    <mergeCell ref="C953:D953"/>
    <mergeCell ref="C954:D954"/>
    <mergeCell ref="C955:D955"/>
    <mergeCell ref="C956:D956"/>
    <mergeCell ref="C957:D957"/>
    <mergeCell ref="C925:D925"/>
    <mergeCell ref="C926:D926"/>
    <mergeCell ref="C927:D927"/>
    <mergeCell ref="C928:D928"/>
    <mergeCell ref="C929:D929"/>
    <mergeCell ref="C930:D930"/>
    <mergeCell ref="C931:D931"/>
    <mergeCell ref="C932:D932"/>
    <mergeCell ref="C933:D933"/>
    <mergeCell ref="C934:D934"/>
    <mergeCell ref="C935:D935"/>
    <mergeCell ref="C936:D936"/>
    <mergeCell ref="C937:D937"/>
    <mergeCell ref="C938:D938"/>
    <mergeCell ref="C939:G939"/>
    <mergeCell ref="C940:D940"/>
    <mergeCell ref="C908:D908"/>
    <mergeCell ref="C909:D909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18:D918"/>
    <mergeCell ref="C919:D919"/>
    <mergeCell ref="C920:D920"/>
    <mergeCell ref="C921:D921"/>
    <mergeCell ref="C922:D922"/>
    <mergeCell ref="C923:D923"/>
    <mergeCell ref="C924:D924"/>
    <mergeCell ref="C892:D892"/>
    <mergeCell ref="C893:D893"/>
    <mergeCell ref="C894:D894"/>
    <mergeCell ref="C895:D895"/>
    <mergeCell ref="C896:D896"/>
    <mergeCell ref="C897:D897"/>
    <mergeCell ref="C898:D898"/>
    <mergeCell ref="C899:D899"/>
    <mergeCell ref="C900:D900"/>
    <mergeCell ref="C901:D901"/>
    <mergeCell ref="C902:D902"/>
    <mergeCell ref="C903:D903"/>
    <mergeCell ref="C904:D904"/>
    <mergeCell ref="C905:D905"/>
    <mergeCell ref="C906:D906"/>
    <mergeCell ref="C907:G907"/>
    <mergeCell ref="C875:D875"/>
    <mergeCell ref="C876:D876"/>
    <mergeCell ref="C877:D877"/>
    <mergeCell ref="C878:D878"/>
    <mergeCell ref="C879:G879"/>
    <mergeCell ref="C880:D880"/>
    <mergeCell ref="C881:D881"/>
    <mergeCell ref="C882:D882"/>
    <mergeCell ref="C883:D883"/>
    <mergeCell ref="C884:D884"/>
    <mergeCell ref="C885:D885"/>
    <mergeCell ref="C886:D886"/>
    <mergeCell ref="C887:D887"/>
    <mergeCell ref="C888:D888"/>
    <mergeCell ref="C889:D889"/>
    <mergeCell ref="C890:D890"/>
    <mergeCell ref="C891:D891"/>
    <mergeCell ref="C858:D858"/>
    <mergeCell ref="C859:D859"/>
    <mergeCell ref="C860:G860"/>
    <mergeCell ref="C861:D861"/>
    <mergeCell ref="C862:D862"/>
    <mergeCell ref="C863:D863"/>
    <mergeCell ref="C864:D864"/>
    <mergeCell ref="C865:D865"/>
    <mergeCell ref="C866:D866"/>
    <mergeCell ref="C867:D867"/>
    <mergeCell ref="C868:D868"/>
    <mergeCell ref="C869:D869"/>
    <mergeCell ref="C870:D870"/>
    <mergeCell ref="C871:D871"/>
    <mergeCell ref="C872:D872"/>
    <mergeCell ref="C873:D873"/>
    <mergeCell ref="C874:D874"/>
    <mergeCell ref="C842:D842"/>
    <mergeCell ref="C843:D843"/>
    <mergeCell ref="C844:D844"/>
    <mergeCell ref="C845:D845"/>
    <mergeCell ref="C846:D846"/>
    <mergeCell ref="C847:D847"/>
    <mergeCell ref="C848:D848"/>
    <mergeCell ref="C849:D849"/>
    <mergeCell ref="C850:D850"/>
    <mergeCell ref="C851:D851"/>
    <mergeCell ref="C852:D852"/>
    <mergeCell ref="C853:D853"/>
    <mergeCell ref="C854:D854"/>
    <mergeCell ref="C855:D855"/>
    <mergeCell ref="C856:D856"/>
    <mergeCell ref="C857:D857"/>
    <mergeCell ref="C825:G825"/>
    <mergeCell ref="C826:D826"/>
    <mergeCell ref="C827:D827"/>
    <mergeCell ref="C828:D828"/>
    <mergeCell ref="C829:D829"/>
    <mergeCell ref="C830:D830"/>
    <mergeCell ref="C831:D831"/>
    <mergeCell ref="C832:D832"/>
    <mergeCell ref="C833:D833"/>
    <mergeCell ref="C834:D834"/>
    <mergeCell ref="C835:D835"/>
    <mergeCell ref="C836:D836"/>
    <mergeCell ref="C837:D837"/>
    <mergeCell ref="C838:G838"/>
    <mergeCell ref="C839:D839"/>
    <mergeCell ref="C840:D840"/>
    <mergeCell ref="C841:D841"/>
    <mergeCell ref="C808:D808"/>
    <mergeCell ref="C809:D809"/>
    <mergeCell ref="C810:D810"/>
    <mergeCell ref="C811:D811"/>
    <mergeCell ref="C812:G812"/>
    <mergeCell ref="C813:D813"/>
    <mergeCell ref="C814:D814"/>
    <mergeCell ref="C815:D815"/>
    <mergeCell ref="C816:D816"/>
    <mergeCell ref="C817:D817"/>
    <mergeCell ref="C818:D818"/>
    <mergeCell ref="C819:D819"/>
    <mergeCell ref="C820:D820"/>
    <mergeCell ref="C821:D821"/>
    <mergeCell ref="C822:D822"/>
    <mergeCell ref="C823:D823"/>
    <mergeCell ref="C824:D824"/>
    <mergeCell ref="C792:D792"/>
    <mergeCell ref="C793:D793"/>
    <mergeCell ref="C794:D794"/>
    <mergeCell ref="C795:D795"/>
    <mergeCell ref="C796:D796"/>
    <mergeCell ref="C797:D797"/>
    <mergeCell ref="C798:D798"/>
    <mergeCell ref="C799:D799"/>
    <mergeCell ref="C800:D800"/>
    <mergeCell ref="C801:D801"/>
    <mergeCell ref="C802:D802"/>
    <mergeCell ref="C803:D803"/>
    <mergeCell ref="C804:D804"/>
    <mergeCell ref="C805:D805"/>
    <mergeCell ref="C806:D806"/>
    <mergeCell ref="C807:D807"/>
    <mergeCell ref="C775:D775"/>
    <mergeCell ref="C776:D776"/>
    <mergeCell ref="C777:D777"/>
    <mergeCell ref="C778:D778"/>
    <mergeCell ref="C779:D779"/>
    <mergeCell ref="C780:D780"/>
    <mergeCell ref="C781:D781"/>
    <mergeCell ref="C782:D782"/>
    <mergeCell ref="C783:D783"/>
    <mergeCell ref="C784:D784"/>
    <mergeCell ref="C785:D785"/>
    <mergeCell ref="C786:D786"/>
    <mergeCell ref="C787:G787"/>
    <mergeCell ref="C788:D788"/>
    <mergeCell ref="C789:D789"/>
    <mergeCell ref="C790:D790"/>
    <mergeCell ref="C791:D791"/>
    <mergeCell ref="C758:D758"/>
    <mergeCell ref="C759:D759"/>
    <mergeCell ref="C760:D760"/>
    <mergeCell ref="C761:G761"/>
    <mergeCell ref="C762:D762"/>
    <mergeCell ref="C763:D763"/>
    <mergeCell ref="C764:D764"/>
    <mergeCell ref="C765:D765"/>
    <mergeCell ref="C766:D766"/>
    <mergeCell ref="C767:D767"/>
    <mergeCell ref="C768:D768"/>
    <mergeCell ref="C769:D769"/>
    <mergeCell ref="C770:D770"/>
    <mergeCell ref="C771:D771"/>
    <mergeCell ref="C772:D772"/>
    <mergeCell ref="C773:D773"/>
    <mergeCell ref="C774:G774"/>
    <mergeCell ref="C742:D742"/>
    <mergeCell ref="C743:D743"/>
    <mergeCell ref="C744:D744"/>
    <mergeCell ref="C745:D745"/>
    <mergeCell ref="C746:D746"/>
    <mergeCell ref="C747:D747"/>
    <mergeCell ref="C748:D748"/>
    <mergeCell ref="C749:D749"/>
    <mergeCell ref="C750:D750"/>
    <mergeCell ref="C751:D751"/>
    <mergeCell ref="C752:D752"/>
    <mergeCell ref="C753:D753"/>
    <mergeCell ref="C754:D754"/>
    <mergeCell ref="C755:D755"/>
    <mergeCell ref="C756:D756"/>
    <mergeCell ref="C757:D757"/>
    <mergeCell ref="C725:D725"/>
    <mergeCell ref="C726:D726"/>
    <mergeCell ref="C727:G727"/>
    <mergeCell ref="C728:D728"/>
    <mergeCell ref="C729:D729"/>
    <mergeCell ref="C730:D730"/>
    <mergeCell ref="C731:D731"/>
    <mergeCell ref="C732:D732"/>
    <mergeCell ref="C733:D733"/>
    <mergeCell ref="C734:D734"/>
    <mergeCell ref="C735:D735"/>
    <mergeCell ref="C736:D736"/>
    <mergeCell ref="C737:D737"/>
    <mergeCell ref="C738:D738"/>
    <mergeCell ref="C739:D739"/>
    <mergeCell ref="C740:D740"/>
    <mergeCell ref="C741:D741"/>
    <mergeCell ref="C708:D708"/>
    <mergeCell ref="C709:D709"/>
    <mergeCell ref="C710:D710"/>
    <mergeCell ref="C711:D711"/>
    <mergeCell ref="C712:D712"/>
    <mergeCell ref="C713:D713"/>
    <mergeCell ref="C714:D714"/>
    <mergeCell ref="C715:D715"/>
    <mergeCell ref="C716:D716"/>
    <mergeCell ref="C717:D717"/>
    <mergeCell ref="C718:D718"/>
    <mergeCell ref="C719:D719"/>
    <mergeCell ref="C720:D720"/>
    <mergeCell ref="C721:D721"/>
    <mergeCell ref="C722:D722"/>
    <mergeCell ref="C723:D723"/>
    <mergeCell ref="C724:D724"/>
    <mergeCell ref="C692:D692"/>
    <mergeCell ref="C693:D693"/>
    <mergeCell ref="C694:D694"/>
    <mergeCell ref="C695:D695"/>
    <mergeCell ref="C696:D696"/>
    <mergeCell ref="C697:D697"/>
    <mergeCell ref="C698:D698"/>
    <mergeCell ref="C699:D699"/>
    <mergeCell ref="C700:D700"/>
    <mergeCell ref="C701:D701"/>
    <mergeCell ref="C702:D702"/>
    <mergeCell ref="C703:D703"/>
    <mergeCell ref="C704:D704"/>
    <mergeCell ref="C705:G705"/>
    <mergeCell ref="C706:D706"/>
    <mergeCell ref="C707:D707"/>
    <mergeCell ref="C675:D675"/>
    <mergeCell ref="C676:D676"/>
    <mergeCell ref="C677:D677"/>
    <mergeCell ref="C678:D678"/>
    <mergeCell ref="C679:D679"/>
    <mergeCell ref="C680:D680"/>
    <mergeCell ref="C681:D681"/>
    <mergeCell ref="C682:D682"/>
    <mergeCell ref="C683:D683"/>
    <mergeCell ref="C684:D684"/>
    <mergeCell ref="C685:G685"/>
    <mergeCell ref="C686:G686"/>
    <mergeCell ref="C687:D687"/>
    <mergeCell ref="C688:D688"/>
    <mergeCell ref="C689:D689"/>
    <mergeCell ref="C690:D690"/>
    <mergeCell ref="C691:D691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0:D670"/>
    <mergeCell ref="C671:D671"/>
    <mergeCell ref="C672:D672"/>
    <mergeCell ref="C673:D673"/>
    <mergeCell ref="C674:D674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25:D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G639"/>
    <mergeCell ref="C640:D640"/>
    <mergeCell ref="C641:D641"/>
    <mergeCell ref="C609:D609"/>
    <mergeCell ref="C610:D610"/>
    <mergeCell ref="C611:D611"/>
    <mergeCell ref="C612:D612"/>
    <mergeCell ref="C613:D613"/>
    <mergeCell ref="C614:D614"/>
    <mergeCell ref="C615:D615"/>
    <mergeCell ref="C616:D616"/>
    <mergeCell ref="C617:D617"/>
    <mergeCell ref="C618:D618"/>
    <mergeCell ref="C619:D619"/>
    <mergeCell ref="C620:D620"/>
    <mergeCell ref="C621:D621"/>
    <mergeCell ref="C622:D622"/>
    <mergeCell ref="C623:D623"/>
    <mergeCell ref="C624:D624"/>
    <mergeCell ref="C592:D592"/>
    <mergeCell ref="C593:D593"/>
    <mergeCell ref="C594:D594"/>
    <mergeCell ref="C595:D595"/>
    <mergeCell ref="C596:D596"/>
    <mergeCell ref="C597:D597"/>
    <mergeCell ref="C598:D598"/>
    <mergeCell ref="C599:G599"/>
    <mergeCell ref="C600:D600"/>
    <mergeCell ref="C601:D601"/>
    <mergeCell ref="C602:D602"/>
    <mergeCell ref="C603:D603"/>
    <mergeCell ref="C604:D604"/>
    <mergeCell ref="C605:D605"/>
    <mergeCell ref="C606:D606"/>
    <mergeCell ref="C607:D607"/>
    <mergeCell ref="C608:D608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559:D559"/>
    <mergeCell ref="C560:D560"/>
    <mergeCell ref="C561:D561"/>
    <mergeCell ref="C562:D562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74:D574"/>
    <mergeCell ref="C542:D542"/>
    <mergeCell ref="C543:D543"/>
    <mergeCell ref="C544:D544"/>
    <mergeCell ref="C545:D545"/>
    <mergeCell ref="C546:D546"/>
    <mergeCell ref="C547:D547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C556:G556"/>
    <mergeCell ref="C557:D557"/>
    <mergeCell ref="C558:D558"/>
    <mergeCell ref="C526:D526"/>
    <mergeCell ref="C527:D527"/>
    <mergeCell ref="C528:D528"/>
    <mergeCell ref="C529:D529"/>
    <mergeCell ref="C530:D530"/>
    <mergeCell ref="C531:D531"/>
    <mergeCell ref="C532:D532"/>
    <mergeCell ref="C533:D533"/>
    <mergeCell ref="C534:D534"/>
    <mergeCell ref="C535:D535"/>
    <mergeCell ref="C536:D536"/>
    <mergeCell ref="C537:D537"/>
    <mergeCell ref="C538:D538"/>
    <mergeCell ref="C539:D539"/>
    <mergeCell ref="C540:D540"/>
    <mergeCell ref="C541:D541"/>
    <mergeCell ref="C509:D509"/>
    <mergeCell ref="C510:G510"/>
    <mergeCell ref="C511:D511"/>
    <mergeCell ref="C512:D512"/>
    <mergeCell ref="C513:D513"/>
    <mergeCell ref="C514:D514"/>
    <mergeCell ref="C515:D515"/>
    <mergeCell ref="C516:D516"/>
    <mergeCell ref="C517:D517"/>
    <mergeCell ref="C518:D518"/>
    <mergeCell ref="C519:D519"/>
    <mergeCell ref="C520:D520"/>
    <mergeCell ref="C521:D521"/>
    <mergeCell ref="C522:D522"/>
    <mergeCell ref="C523:D523"/>
    <mergeCell ref="C524:D524"/>
    <mergeCell ref="C525:D525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C508:D508"/>
    <mergeCell ref="C476:D476"/>
    <mergeCell ref="C477:D477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88:D488"/>
    <mergeCell ref="C489:D489"/>
    <mergeCell ref="C490:D490"/>
    <mergeCell ref="C491:D491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C472:D472"/>
    <mergeCell ref="C473:D473"/>
    <mergeCell ref="C474:D474"/>
    <mergeCell ref="C475:D475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G458"/>
    <mergeCell ref="C426:D426"/>
    <mergeCell ref="C427:G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393:D393"/>
    <mergeCell ref="C394:D394"/>
    <mergeCell ref="C395:D395"/>
    <mergeCell ref="C396:D396"/>
    <mergeCell ref="C397:G397"/>
    <mergeCell ref="C398:G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G408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G357"/>
    <mergeCell ref="C358:D358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C302:D302"/>
    <mergeCell ref="C303:D303"/>
    <mergeCell ref="C304:D304"/>
    <mergeCell ref="C305:D305"/>
    <mergeCell ref="C306:D306"/>
    <mergeCell ref="C307:D307"/>
    <mergeCell ref="C308:D308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G292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G252"/>
    <mergeCell ref="C253:D253"/>
    <mergeCell ref="C254:D254"/>
    <mergeCell ref="C255:D255"/>
    <mergeCell ref="C256:D256"/>
    <mergeCell ref="C257:D257"/>
    <mergeCell ref="C258:D258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G224"/>
    <mergeCell ref="C225:D225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G202"/>
    <mergeCell ref="C203:D203"/>
    <mergeCell ref="C204:D204"/>
    <mergeCell ref="C205:D205"/>
    <mergeCell ref="C206:D206"/>
    <mergeCell ref="C207:D207"/>
    <mergeCell ref="C208:D208"/>
    <mergeCell ref="C209:D209"/>
    <mergeCell ref="C176:G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G189"/>
    <mergeCell ref="C190:D190"/>
    <mergeCell ref="C191:D191"/>
    <mergeCell ref="C192:D192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G136"/>
    <mergeCell ref="C137:D137"/>
    <mergeCell ref="C138:D138"/>
    <mergeCell ref="C139:D139"/>
    <mergeCell ref="C140:D140"/>
    <mergeCell ref="C141:D141"/>
    <mergeCell ref="C142:D142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G120"/>
    <mergeCell ref="C121:D121"/>
    <mergeCell ref="C122:D122"/>
    <mergeCell ref="C123:D123"/>
    <mergeCell ref="C124:D124"/>
    <mergeCell ref="C125:D125"/>
    <mergeCell ref="C93:D93"/>
    <mergeCell ref="C94:G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G107"/>
    <mergeCell ref="C108:D108"/>
    <mergeCell ref="C109:D109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G57"/>
    <mergeCell ref="C58:D58"/>
    <mergeCell ref="C59:D59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G38"/>
    <mergeCell ref="C39:D39"/>
    <mergeCell ref="C40:D40"/>
    <mergeCell ref="C41:D41"/>
    <mergeCell ref="C42:D42"/>
    <mergeCell ref="C14:D14"/>
    <mergeCell ref="C15:G15"/>
    <mergeCell ref="C16:G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1:I1"/>
    <mergeCell ref="A2:I2"/>
    <mergeCell ref="C4:G4"/>
    <mergeCell ref="C5:G5"/>
    <mergeCell ref="C6:G6"/>
    <mergeCell ref="C7:G7"/>
    <mergeCell ref="C8:G8"/>
    <mergeCell ref="C9:G9"/>
    <mergeCell ref="C10:G10"/>
    <mergeCell ref="C11:G11"/>
    <mergeCell ref="B12:G12"/>
    <mergeCell ref="H17:H19"/>
    <mergeCell ref="I17:I19"/>
    <mergeCell ref="H20:H22"/>
    <mergeCell ref="I20:I22"/>
    <mergeCell ref="H23:H25"/>
    <mergeCell ref="I23:I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Macke</dc:creator>
  <cp:lastModifiedBy>Marta Kiszewska</cp:lastModifiedBy>
  <dcterms:created xsi:type="dcterms:W3CDTF">2023-11-20T09:29:06Z</dcterms:created>
  <dcterms:modified xsi:type="dcterms:W3CDTF">2024-01-26T13:05:36Z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2023-11-06T00:00:00Z</vt:filetime>
  </property>
  <property fmtid="{D5CDD505-2E9C-101B-9397-08002B2CF9AE}" pid="3" name="LastSaved">
    <vt:filetime>2023-11-20T00:00:00Z</vt:filetime>
  </property>
  <property fmtid="{D5CDD505-2E9C-101B-9397-08002B2CF9AE}" pid="4" name="Producer">
    <vt:lpwstr>Developer Express Inc. DXperience (tm) v22.2.3</vt:lpwstr>
  </property>
</Properties>
</file>