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2 zamówienia publiczne\BZP.271.1.33.2022_WIZ_zieleń\"/>
    </mc:Choice>
  </mc:AlternateContent>
  <bookViews>
    <workbookView xWindow="0" yWindow="0" windowWidth="12480" windowHeight="1009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H72" i="1" l="1"/>
  <c r="H65" i="1"/>
  <c r="H66" i="1"/>
  <c r="H67" i="1"/>
  <c r="H68" i="1"/>
  <c r="H69" i="1"/>
  <c r="H70" i="1"/>
  <c r="H71" i="1"/>
  <c r="H64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43" i="1"/>
  <c r="H42" i="1"/>
  <c r="H39" i="1"/>
  <c r="H40" i="1"/>
  <c r="H41" i="1"/>
  <c r="H38" i="1"/>
  <c r="H3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8" i="1"/>
  <c r="H73" i="1" l="1"/>
  <c r="H74" i="1" s="1"/>
  <c r="H75" i="1" s="1"/>
</calcChain>
</file>

<file path=xl/sharedStrings.xml><?xml version="1.0" encoding="utf-8"?>
<sst xmlns="http://schemas.openxmlformats.org/spreadsheetml/2006/main" count="274" uniqueCount="175">
  <si>
    <t>ZAKRES  RZECZOWO - FINANSOWY</t>
  </si>
  <si>
    <t>Podstawa- STWiOR- UTRZYMANIE  ZIELENI  punkt:</t>
  </si>
  <si>
    <t>Wartość netto (zł)</t>
  </si>
  <si>
    <t>m2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</si>
  <si>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</si>
  <si>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</si>
  <si>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</si>
  <si>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</si>
  <si>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</si>
  <si>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</si>
  <si>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</si>
  <si>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</si>
  <si>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</si>
  <si>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</si>
  <si>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</si>
  <si>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</si>
  <si>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</si>
  <si>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</si>
  <si>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</si>
  <si>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</si>
  <si>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</si>
  <si>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</si>
  <si>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</si>
  <si>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</si>
  <si>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</si>
  <si>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</si>
  <si>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</si>
  <si>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</si>
  <si>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</si>
  <si>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</si>
  <si>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</si>
  <si>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</si>
  <si>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</si>
  <si>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</si>
  <si>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</si>
  <si>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</si>
  <si>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</si>
  <si>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</si>
  <si>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</si>
  <si>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0,5 m2</t>
  </si>
  <si>
    <t>stawka   jednostkowa netto (zł)</t>
  </si>
  <si>
    <t>Opis prac  do wykonania</t>
  </si>
  <si>
    <t xml:space="preserve">ilość planowanych prac </t>
  </si>
  <si>
    <t>krotność</t>
  </si>
  <si>
    <t>Pielęgnacja i utrzymanie  zieleni w pasach dróg krajowych, powiatowych i gminnych, na terenie Gminy Miasto Świnoujście w latach 2022-2024</t>
  </si>
  <si>
    <t>Lp.</t>
  </si>
  <si>
    <t>Jm.</t>
  </si>
  <si>
    <t xml:space="preserve">Odchwaszczanie rabat (krzewów i bylin) wraz z wysprzątaniem </t>
  </si>
  <si>
    <t>Leczenie drzew</t>
  </si>
  <si>
    <t xml:space="preserve">Usuwanie odrostów przy drzewach, znakach drogowych, barierkach   </t>
  </si>
  <si>
    <t>Ściółkowanie podłoża korą (bez kory)</t>
  </si>
  <si>
    <t>Podcinka sanitarna drzew w utrudnionych warunkach o średnicy do 10 cm</t>
  </si>
  <si>
    <t>Podcinka sanitarna drzew w utrudnionych warunkach o średnicy od 11-15 cm</t>
  </si>
  <si>
    <t>Podcinka sanitarna drzew w utrudnionych warunkach o średnicy od 16 - 20 cm</t>
  </si>
  <si>
    <t>Podcinka sanitarna drzew w utrudnionych warunkach o średnicy od 21 -30 cm</t>
  </si>
  <si>
    <t>Podcinka sanitarna drzew w utrudnionych warunkach o średnicy od 32-40 cm</t>
  </si>
  <si>
    <t>Podcinka sanitarna drzew w utrudnionych warunkach o średnicy pow. 41 cm</t>
  </si>
  <si>
    <t>Usuwanie drzew – miękkie, średnica pnia do 15 cm</t>
  </si>
  <si>
    <t>Usuwanie drzew – miękkie, średnica pnia od 16-20 cm</t>
  </si>
  <si>
    <t>Usuwanie drzew – miękkie, średnica pnia od 21-30 cm</t>
  </si>
  <si>
    <t>Usuwanie drzew – miękkie, średnica pnia od 31-40 cm</t>
  </si>
  <si>
    <t>Usuwanie drzew – miękkie, średnica pnia od 41-65 cm</t>
  </si>
  <si>
    <t>Usuwanie drzew – miękkie, średnica pnia od 65 cm dodatek za każde dalsze 5 cm średnicy pnia</t>
  </si>
  <si>
    <t>Usuwanie drzew – twarde, średnica pnia do 15 cm</t>
  </si>
  <si>
    <t>Usuwanie drzew – twarde, średnica pnia od 16-20 cm</t>
  </si>
  <si>
    <t>Usuwanie drzew – twarde, średnica pnia od 21-30 cm</t>
  </si>
  <si>
    <t>Usuwanie drzew – twarde, średnica pnia od 31-40 cm</t>
  </si>
  <si>
    <t>Usuwanie drzew – twarde, średnica pnia od 41-65 cm</t>
  </si>
  <si>
    <t>Usuwanie drzew – twarde, średnica pnia od 65 cm dodatek za każde dalsze 5 cm średnicy pnia</t>
  </si>
  <si>
    <t xml:space="preserve">Karczowanie krzewów </t>
  </si>
  <si>
    <t>Podcinka krzewów i formowanie żywopłotów o średnicy korony do 2 m</t>
  </si>
  <si>
    <t>Podcinka krzewów i formowanie żywopłotów o średnicy korony ponad 2 m</t>
  </si>
  <si>
    <t>Frezowanie pni</t>
  </si>
  <si>
    <t>Usuwanie galęzi i krzewów ograniczających skrajnie drogową oraz złamanych lub uszkodzonych (od jednego drzewa)</t>
  </si>
  <si>
    <t>Sadzenie drzew (bez ceny drzewa)</t>
  </si>
  <si>
    <t xml:space="preserve">Sadzenie krzewów i bylin (cena bez krzewów i bylin) </t>
  </si>
  <si>
    <t xml:space="preserve">Pielęgnacja nowych nasadzeń drzew </t>
  </si>
  <si>
    <t xml:space="preserve">Palikowanie i wiązania elastyczne( bez ceny materiału) </t>
  </si>
  <si>
    <t>Pielęgnacja krzewów i bylin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</si>
  <si>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</si>
  <si>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</si>
  <si>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</si>
  <si>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</si>
  <si>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</si>
  <si>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</si>
  <si>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</si>
  <si>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</si>
  <si>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</si>
  <si>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</si>
  <si>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</si>
  <si>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</si>
  <si>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</si>
  <si>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</si>
  <si>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</si>
  <si>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</si>
  <si>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</si>
  <si>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</si>
  <si>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</si>
  <si>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</si>
  <si>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</si>
  <si>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</si>
  <si>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</si>
  <si>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</si>
  <si>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</si>
  <si>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</si>
  <si>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</si>
  <si>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</si>
  <si>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</si>
  <si>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</si>
  <si>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Zgrabienie skoszonej trawy wraz z uprzątnięciem - drogi krajowe</t>
  </si>
  <si>
    <t>Koszenie trawy - wysepki</t>
  </si>
  <si>
    <t>Uprzątnięcie skoszonej trawy - wysepki</t>
  </si>
  <si>
    <t>Koszenie trawy - drogi gminne Przytór/Łunowo/Ognica</t>
  </si>
  <si>
    <r>
      <t xml:space="preserve">Koszenie trawy - </t>
    </r>
    <r>
      <rPr>
        <sz val="8"/>
        <rFont val="Times New Roman CE"/>
        <charset val="238"/>
      </rPr>
      <t>drogi krajowe</t>
    </r>
  </si>
  <si>
    <t>5.11</t>
  </si>
  <si>
    <t>5.19</t>
  </si>
  <si>
    <t>5.3</t>
  </si>
  <si>
    <t>5.4</t>
  </si>
  <si>
    <t>5.2.3, 5.2.7, 5.2.8</t>
  </si>
  <si>
    <t>2.9.1, 5.6</t>
  </si>
  <si>
    <t>2.9.2, 5.6</t>
  </si>
  <si>
    <t>5.6, 5.6.1</t>
  </si>
  <si>
    <t>52.1, 2.2, 5.6.2</t>
  </si>
  <si>
    <t>5.9</t>
  </si>
  <si>
    <t>5.10.4</t>
  </si>
  <si>
    <t>5.8</t>
  </si>
  <si>
    <t>2.4, 5.13</t>
  </si>
  <si>
    <t>5.2.6, 5.2.7, 5.2.8</t>
  </si>
  <si>
    <t>5.2.5, 5.2.7, 5.2.8</t>
  </si>
  <si>
    <t>5.5</t>
  </si>
  <si>
    <t>5.1.1, 5.1.4, 5.1.5, 5.10.3</t>
  </si>
  <si>
    <t>5.1.2, 5.1.3, 5.1.4, 5.10.2, 5.10.3</t>
  </si>
  <si>
    <t>5.2, 5.2.1, 5.2.2, 5.2.4, 5.2.7, 5.8</t>
  </si>
  <si>
    <t>5.1.6, 5.1.3</t>
  </si>
  <si>
    <t>5.1.6</t>
  </si>
  <si>
    <t xml:space="preserve">5.1.6, 5.1.7 </t>
  </si>
  <si>
    <t>5.12</t>
  </si>
  <si>
    <t>5.14</t>
  </si>
  <si>
    <t>5.14, 5.15</t>
  </si>
  <si>
    <t>5.16, 5.10.1</t>
  </si>
  <si>
    <t>5.18</t>
  </si>
  <si>
    <t>5.17</t>
  </si>
  <si>
    <t>Worki nawadniające zakup (min 75 l) i utrzymanie worka nawadniającego drzewo</t>
  </si>
  <si>
    <t xml:space="preserve">Formowanie mis przy mlodych drzewach </t>
  </si>
  <si>
    <t xml:space="preserve">Usuwanie wiatrołomów </t>
  </si>
  <si>
    <t xml:space="preserve">Renowacja nawierzchni trawników </t>
  </si>
  <si>
    <t>Wykonanie nowego trawnika</t>
  </si>
  <si>
    <t xml:space="preserve">Zdjęcie palików (od 1 drzewa) </t>
  </si>
  <si>
    <t>Nawożenie (bez ceny nawozu)</t>
  </si>
  <si>
    <t xml:space="preserve">Podlewanie drzew i krzewów </t>
  </si>
  <si>
    <t>Okrywanie róz i bylin</t>
  </si>
  <si>
    <t>Uprzątnięcie skoszonej trawy - 
drogi gminne Warszów</t>
  </si>
  <si>
    <t>Koszenie trawy - 
drogi gminne Warszów</t>
  </si>
  <si>
    <t>Uprzątnięcie skoszonej trawy - 
drogi powiatowe prawobrzeże</t>
  </si>
  <si>
    <t>Koszenie trawy - 
drogi powiatowe prawobrzeże</t>
  </si>
  <si>
    <t>Uprzątnięcie skoszonej trawy - 
drogi powiatowe lewobrzeże</t>
  </si>
  <si>
    <t>Koszenie trawy - 
drogi powiatowe lewobrzeże</t>
  </si>
  <si>
    <t>Uprzątnięcie skoszonej trawy - 
drogi powiatowe Dzielnica Nadmorska</t>
  </si>
  <si>
    <t>Koszenie trawy - 
drogi powiatowe Dzielnica Nadmorska</t>
  </si>
  <si>
    <t>Uprzątnięcie skoszonej trawy - 
drogi gminne Dzielnica Nadmorska</t>
  </si>
  <si>
    <t>Koszenie trawy - 
drogi gminne Dzielnica Nadmorska</t>
  </si>
  <si>
    <t>Uprzątnięcie skoszonej trawy - 
drogi gminne Przytór/Łunowo/Ognica</t>
  </si>
  <si>
    <t>Uprzątnięcie skoszonej trawy - 
drogi gminne lewobrzeże 1</t>
  </si>
  <si>
    <t>Uprzątnięcie skoszonej trawy - 
drogi gminne lewobrzeże 2</t>
  </si>
  <si>
    <t>Odchwaszczanie trawników (wyrywanie chwastów)</t>
  </si>
  <si>
    <t xml:space="preserve">Odsłanianie poprzez przycinkę gałęzi (od ilości  drzew): znaków drogowych, sygnalizacji świetlnej, lamp ulicznych, reklam  </t>
  </si>
  <si>
    <t>Uprzątnięcie skoszonej trawy - 
drogi gminne Karsibór</t>
  </si>
  <si>
    <t xml:space="preserve">Wartość ogółem netto (zł) </t>
  </si>
  <si>
    <t xml:space="preserve">Wartość podatku VAT (zł) </t>
  </si>
  <si>
    <t xml:space="preserve">Wartość ogółem brutto (zł) </t>
  </si>
  <si>
    <t>w okresie 18 miesięcy</t>
  </si>
  <si>
    <t>Koszenie trawy - 
drogi gminne lewobrzeże 2</t>
  </si>
  <si>
    <t>Koszenie trawy - 
drogi gminne lewobrzeże 1</t>
  </si>
  <si>
    <t>Koszenie trawy - 
drogi gminne Karsibór</t>
  </si>
  <si>
    <t xml:space="preserve">Załącznik nr 4.1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</si>
</sst>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9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Czcionka tekstu podstawowego"/>
      <family val="2"/>
      <charset val="238"/>
    </font>
    <font>
      <b/>
      <sz val="8"/>
      <name val="Czcionka tekstu podstawowego"/>
      <charset val="238"/>
    </font>
    <font>
      <sz val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8"/>
      <name val="Times New Roman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11" borderId="9" applyNumberFormat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23" fillId="0" borderId="0" xfId="0" applyFont="1"/>
    <xf numFmtId="0" fontId="14" fillId="0" borderId="10" xfId="0" applyFont="1" applyBorder="1" applyAlignment="1">
      <alignment horizontal="center" vertical="center"/>
    </xf>
    <xf numFmtId="0" fontId="17" fillId="12" borderId="10" xfId="0" applyFont="1" applyFill="1" applyBorder="1" applyAlignment="1">
      <alignment horizontal="center" wrapText="1"/>
    </xf>
    <xf numFmtId="4" fontId="17" fillId="12" borderId="10" xfId="0" applyNumberFormat="1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11" xfId="0" applyNumberForma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right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zoomScale="130" zoomScaleNormal="130" workbookViewId="0">
      <selection activeCell="K4" sqref="K4"/>
    </sheetView>
  </sheetViews>
  <sheetFormatPr defaultRowHeight="14.25"/>
  <cols>
    <col min="1" max="1" width="3.625" style="1" customWidth="1"/>
    <col min="2" max="2" width="11.875" style="2" customWidth="1"/>
    <col min="3" max="3" width="29.125" style="3" customWidth="1"/>
    <col min="4" max="4" width="3.625" style="1" customWidth="1"/>
    <col min="5" max="5" width="8.25" style="1" customWidth="1"/>
    <col min="6" max="6" width="6.375" style="1" customWidth="1"/>
    <col min="7" max="7" width="7.375" customWidth="1"/>
    <col min="8" max="8" width="12" customWidth="1"/>
  </cols>
  <sheetData>
    <row r="1" spans="1:8" s="4" customFormat="1">
      <c r="A1" s="33" t="s">
        <v>174</v>
      </c>
      <c r="B1" s="33"/>
      <c r="C1" s="33"/>
      <c r="D1" s="33"/>
      <c r="E1" s="33"/>
      <c r="F1" s="33"/>
      <c r="G1" s="33"/>
      <c r="H1" s="33"/>
    </row>
    <row r="2" spans="1:8">
      <c r="A2" s="33"/>
      <c r="B2" s="33"/>
      <c r="C2" s="33"/>
      <c r="D2" s="33"/>
      <c r="E2" s="33"/>
      <c r="F2" s="33"/>
      <c r="G2" s="33"/>
      <c r="H2" s="33"/>
    </row>
    <row r="3" spans="1:8" ht="15.75">
      <c r="A3" s="35" t="s">
        <v>0</v>
      </c>
      <c r="B3" s="35"/>
      <c r="C3" s="35"/>
      <c r="D3" s="35"/>
      <c r="E3" s="35"/>
      <c r="F3" s="35"/>
      <c r="G3" s="35"/>
      <c r="H3" s="35"/>
    </row>
    <row r="4" spans="1:8" ht="32.25" customHeight="1">
      <c r="A4" s="6"/>
      <c r="B4" s="36" t="s">
        <v>44</v>
      </c>
      <c r="C4" s="36"/>
      <c r="D4" s="36"/>
      <c r="E4" s="36"/>
      <c r="F4" s="36"/>
      <c r="G4" s="36"/>
      <c r="H4" s="7"/>
    </row>
    <row r="5" spans="1:8">
      <c r="A5" s="8"/>
      <c r="B5" s="5"/>
      <c r="C5" s="9" t="s">
        <v>170</v>
      </c>
      <c r="D5" s="5"/>
      <c r="E5" s="5"/>
      <c r="F5" s="5"/>
      <c r="G5" s="5"/>
      <c r="H5" s="5"/>
    </row>
    <row r="6" spans="1:8" ht="48" customHeight="1">
      <c r="A6" s="20" t="s">
        <v>45</v>
      </c>
      <c r="B6" s="18" t="s">
        <v>1</v>
      </c>
      <c r="C6" s="20" t="s">
        <v>41</v>
      </c>
      <c r="D6" s="20" t="s">
        <v>46</v>
      </c>
      <c r="E6" s="19" t="s">
        <v>42</v>
      </c>
      <c r="F6" s="19" t="s">
        <v>43</v>
      </c>
      <c r="G6" s="19" t="s">
        <v>40</v>
      </c>
      <c r="H6" s="19" t="s">
        <v>2</v>
      </c>
    </row>
    <row r="7" spans="1:8">
      <c r="A7" s="10"/>
      <c r="B7" s="11"/>
      <c r="C7" s="12"/>
      <c r="D7" s="10"/>
      <c r="E7" s="13"/>
      <c r="F7" s="13"/>
      <c r="G7" s="13"/>
      <c r="H7" s="13"/>
    </row>
    <row r="8" spans="1:8" ht="22.5" customHeight="1">
      <c r="A8" s="10" t="s">
        <v>5</v>
      </c>
      <c r="B8" s="14" t="s">
        <v>132</v>
      </c>
      <c r="C8" s="15" t="s">
        <v>51</v>
      </c>
      <c r="D8" s="10" t="s">
        <v>4</v>
      </c>
      <c r="E8" s="23">
        <v>50</v>
      </c>
      <c r="F8" s="21">
        <v>1</v>
      </c>
      <c r="G8" s="26"/>
      <c r="H8" s="13">
        <f>E8*G8</f>
        <v>0</v>
      </c>
    </row>
    <row r="9" spans="1:8" ht="24" customHeight="1">
      <c r="A9" s="10" t="s">
        <v>6</v>
      </c>
      <c r="B9" s="14" t="s">
        <v>132</v>
      </c>
      <c r="C9" s="15" t="s">
        <v>52</v>
      </c>
      <c r="D9" s="10" t="s">
        <v>4</v>
      </c>
      <c r="E9" s="23">
        <v>50</v>
      </c>
      <c r="F9" s="21">
        <v>1</v>
      </c>
      <c r="G9" s="26"/>
      <c r="H9" s="13">
        <f t="shared" ref="H9:H36" si="0">E9*G9</f>
        <v>0</v>
      </c>
    </row>
    <row r="10" spans="1:8" ht="24" customHeight="1">
      <c r="A10" s="10" t="s">
        <v>7</v>
      </c>
      <c r="B10" s="14" t="s">
        <v>132</v>
      </c>
      <c r="C10" s="15" t="s">
        <v>53</v>
      </c>
      <c r="D10" s="10" t="s">
        <v>4</v>
      </c>
      <c r="E10" s="23">
        <v>75</v>
      </c>
      <c r="F10" s="21">
        <v>1</v>
      </c>
      <c r="G10" s="26"/>
      <c r="H10" s="13">
        <f t="shared" si="0"/>
        <v>0</v>
      </c>
    </row>
    <row r="11" spans="1:8" s="16" customFormat="1" ht="24.75" customHeight="1">
      <c r="A11" s="10" t="s">
        <v>8</v>
      </c>
      <c r="B11" s="14" t="s">
        <v>132</v>
      </c>
      <c r="C11" s="15" t="s">
        <v>54</v>
      </c>
      <c r="D11" s="10" t="s">
        <v>4</v>
      </c>
      <c r="E11" s="23">
        <v>150</v>
      </c>
      <c r="F11" s="21">
        <v>1</v>
      </c>
      <c r="G11" s="26"/>
      <c r="H11" s="13">
        <f t="shared" si="0"/>
        <v>0</v>
      </c>
    </row>
    <row r="12" spans="1:8" s="16" customFormat="1" ht="24" customHeight="1">
      <c r="A12" s="10" t="s">
        <v>9</v>
      </c>
      <c r="B12" s="14" t="s">
        <v>132</v>
      </c>
      <c r="C12" s="15" t="s">
        <v>55</v>
      </c>
      <c r="D12" s="10" t="s">
        <v>4</v>
      </c>
      <c r="E12" s="23">
        <v>200</v>
      </c>
      <c r="F12" s="21">
        <v>1</v>
      </c>
      <c r="G12" s="26"/>
      <c r="H12" s="13">
        <f t="shared" si="0"/>
        <v>0</v>
      </c>
    </row>
    <row r="13" spans="1:8" ht="21.75" customHeight="1">
      <c r="A13" s="10" t="s">
        <v>10</v>
      </c>
      <c r="B13" s="14" t="s">
        <v>132</v>
      </c>
      <c r="C13" s="15" t="s">
        <v>56</v>
      </c>
      <c r="D13" s="10" t="s">
        <v>4</v>
      </c>
      <c r="E13" s="23">
        <v>250</v>
      </c>
      <c r="F13" s="21">
        <v>1</v>
      </c>
      <c r="G13" s="26"/>
      <c r="H13" s="13">
        <f t="shared" si="0"/>
        <v>0</v>
      </c>
    </row>
    <row r="14" spans="1:8" ht="22.5">
      <c r="A14" s="10" t="s">
        <v>11</v>
      </c>
      <c r="B14" s="14" t="s">
        <v>114</v>
      </c>
      <c r="C14" s="15" t="s">
        <v>57</v>
      </c>
      <c r="D14" s="10" t="s">
        <v>4</v>
      </c>
      <c r="E14" s="23">
        <v>100</v>
      </c>
      <c r="F14" s="21">
        <v>1</v>
      </c>
      <c r="G14" s="26"/>
      <c r="H14" s="13">
        <f t="shared" si="0"/>
        <v>0</v>
      </c>
    </row>
    <row r="15" spans="1:8" ht="22.5">
      <c r="A15" s="10" t="s">
        <v>12</v>
      </c>
      <c r="B15" s="14" t="s">
        <v>114</v>
      </c>
      <c r="C15" s="15" t="s">
        <v>58</v>
      </c>
      <c r="D15" s="10" t="s">
        <v>4</v>
      </c>
      <c r="E15" s="23">
        <v>25</v>
      </c>
      <c r="F15" s="21">
        <v>1</v>
      </c>
      <c r="G15" s="26"/>
      <c r="H15" s="13">
        <f t="shared" si="0"/>
        <v>0</v>
      </c>
    </row>
    <row r="16" spans="1:8" s="16" customFormat="1" ht="22.5">
      <c r="A16" s="10" t="s">
        <v>13</v>
      </c>
      <c r="B16" s="14" t="s">
        <v>114</v>
      </c>
      <c r="C16" s="15" t="s">
        <v>59</v>
      </c>
      <c r="D16" s="10" t="s">
        <v>4</v>
      </c>
      <c r="E16" s="23">
        <v>40</v>
      </c>
      <c r="F16" s="21">
        <v>1</v>
      </c>
      <c r="G16" s="26"/>
      <c r="H16" s="13">
        <f t="shared" si="0"/>
        <v>0</v>
      </c>
    </row>
    <row r="17" spans="1:8" ht="22.5">
      <c r="A17" s="10" t="s">
        <v>14</v>
      </c>
      <c r="B17" s="14" t="s">
        <v>114</v>
      </c>
      <c r="C17" s="15" t="s">
        <v>60</v>
      </c>
      <c r="D17" s="10" t="s">
        <v>4</v>
      </c>
      <c r="E17" s="23">
        <v>40</v>
      </c>
      <c r="F17" s="21">
        <v>1</v>
      </c>
      <c r="G17" s="26"/>
      <c r="H17" s="13">
        <f t="shared" si="0"/>
        <v>0</v>
      </c>
    </row>
    <row r="18" spans="1:8" ht="22.5">
      <c r="A18" s="10" t="s">
        <v>15</v>
      </c>
      <c r="B18" s="14" t="s">
        <v>114</v>
      </c>
      <c r="C18" s="15" t="s">
        <v>61</v>
      </c>
      <c r="D18" s="10" t="s">
        <v>4</v>
      </c>
      <c r="E18" s="23">
        <v>50</v>
      </c>
      <c r="F18" s="21">
        <v>1</v>
      </c>
      <c r="G18" s="26"/>
      <c r="H18" s="13">
        <f t="shared" si="0"/>
        <v>0</v>
      </c>
    </row>
    <row r="19" spans="1:8" ht="22.5">
      <c r="A19" s="17" t="s">
        <v>16</v>
      </c>
      <c r="B19" s="14" t="s">
        <v>114</v>
      </c>
      <c r="C19" s="15" t="s">
        <v>62</v>
      </c>
      <c r="D19" s="10" t="s">
        <v>4</v>
      </c>
      <c r="E19" s="24">
        <v>15</v>
      </c>
      <c r="F19" s="22">
        <v>1</v>
      </c>
      <c r="G19" s="26"/>
      <c r="H19" s="13">
        <f t="shared" si="0"/>
        <v>0</v>
      </c>
    </row>
    <row r="20" spans="1:8" ht="22.5">
      <c r="A20" s="17" t="s">
        <v>17</v>
      </c>
      <c r="B20" s="14" t="s">
        <v>114</v>
      </c>
      <c r="C20" s="15" t="s">
        <v>63</v>
      </c>
      <c r="D20" s="10" t="s">
        <v>4</v>
      </c>
      <c r="E20" s="24">
        <v>50</v>
      </c>
      <c r="F20" s="22">
        <v>1</v>
      </c>
      <c r="G20" s="26"/>
      <c r="H20" s="13">
        <f t="shared" si="0"/>
        <v>0</v>
      </c>
    </row>
    <row r="21" spans="1:8" ht="22.5">
      <c r="A21" s="17" t="s">
        <v>18</v>
      </c>
      <c r="B21" s="14" t="s">
        <v>114</v>
      </c>
      <c r="C21" s="15" t="s">
        <v>64</v>
      </c>
      <c r="D21" s="10" t="s">
        <v>4</v>
      </c>
      <c r="E21" s="24">
        <v>50</v>
      </c>
      <c r="F21" s="22">
        <v>1</v>
      </c>
      <c r="G21" s="26"/>
      <c r="H21" s="13">
        <f t="shared" si="0"/>
        <v>0</v>
      </c>
    </row>
    <row r="22" spans="1:8" ht="22.5">
      <c r="A22" s="17" t="s">
        <v>19</v>
      </c>
      <c r="B22" s="14" t="s">
        <v>114</v>
      </c>
      <c r="C22" s="15" t="s">
        <v>65</v>
      </c>
      <c r="D22" s="10" t="s">
        <v>4</v>
      </c>
      <c r="E22" s="24">
        <v>30</v>
      </c>
      <c r="F22" s="22">
        <v>1</v>
      </c>
      <c r="G22" s="26"/>
      <c r="H22" s="13">
        <f t="shared" si="0"/>
        <v>0</v>
      </c>
    </row>
    <row r="23" spans="1:8" ht="22.5">
      <c r="A23" s="17" t="s">
        <v>20</v>
      </c>
      <c r="B23" s="14" t="s">
        <v>114</v>
      </c>
      <c r="C23" s="15" t="s">
        <v>66</v>
      </c>
      <c r="D23" s="10" t="s">
        <v>4</v>
      </c>
      <c r="E23" s="24">
        <v>40</v>
      </c>
      <c r="F23" s="22">
        <v>1</v>
      </c>
      <c r="G23" s="26"/>
      <c r="H23" s="13">
        <f t="shared" si="0"/>
        <v>0</v>
      </c>
    </row>
    <row r="24" spans="1:8" ht="22.5">
      <c r="A24" s="17" t="s">
        <v>21</v>
      </c>
      <c r="B24" s="14" t="s">
        <v>114</v>
      </c>
      <c r="C24" s="15" t="s">
        <v>67</v>
      </c>
      <c r="D24" s="10" t="s">
        <v>4</v>
      </c>
      <c r="E24" s="24">
        <v>50</v>
      </c>
      <c r="F24" s="22">
        <v>1</v>
      </c>
      <c r="G24" s="26"/>
      <c r="H24" s="13">
        <f t="shared" si="0"/>
        <v>0</v>
      </c>
    </row>
    <row r="25" spans="1:8" ht="22.5">
      <c r="A25" s="17" t="s">
        <v>22</v>
      </c>
      <c r="B25" s="14" t="s">
        <v>114</v>
      </c>
      <c r="C25" s="15" t="s">
        <v>68</v>
      </c>
      <c r="D25" s="10" t="s">
        <v>4</v>
      </c>
      <c r="E25" s="24">
        <v>15</v>
      </c>
      <c r="F25" s="22">
        <v>1</v>
      </c>
      <c r="G25" s="26"/>
      <c r="H25" s="13">
        <f t="shared" si="0"/>
        <v>0</v>
      </c>
    </row>
    <row r="26" spans="1:8">
      <c r="A26" s="17" t="s">
        <v>23</v>
      </c>
      <c r="B26" s="14" t="s">
        <v>115</v>
      </c>
      <c r="C26" s="15" t="s">
        <v>69</v>
      </c>
      <c r="D26" s="10" t="s">
        <v>3</v>
      </c>
      <c r="E26" s="24">
        <v>50</v>
      </c>
      <c r="F26" s="22">
        <v>1</v>
      </c>
      <c r="G26" s="26"/>
      <c r="H26" s="13">
        <f t="shared" si="0"/>
        <v>0</v>
      </c>
    </row>
    <row r="27" spans="1:8" ht="22.5">
      <c r="A27" s="17" t="s">
        <v>24</v>
      </c>
      <c r="B27" s="14" t="s">
        <v>116</v>
      </c>
      <c r="C27" s="15" t="s">
        <v>70</v>
      </c>
      <c r="D27" s="10" t="s">
        <v>3</v>
      </c>
      <c r="E27" s="24">
        <v>1500</v>
      </c>
      <c r="F27" s="22">
        <v>1</v>
      </c>
      <c r="G27" s="26"/>
      <c r="H27" s="13">
        <f t="shared" si="0"/>
        <v>0</v>
      </c>
    </row>
    <row r="28" spans="1:8" ht="22.5">
      <c r="A28" s="17" t="s">
        <v>25</v>
      </c>
      <c r="B28" s="14" t="s">
        <v>116</v>
      </c>
      <c r="C28" s="15" t="s">
        <v>71</v>
      </c>
      <c r="D28" s="10" t="s">
        <v>3</v>
      </c>
      <c r="E28" s="24">
        <v>1000</v>
      </c>
      <c r="F28" s="22">
        <v>1</v>
      </c>
      <c r="G28" s="26"/>
      <c r="H28" s="13">
        <f t="shared" si="0"/>
        <v>0</v>
      </c>
    </row>
    <row r="29" spans="1:8">
      <c r="A29" s="17" t="s">
        <v>26</v>
      </c>
      <c r="B29" s="14" t="s">
        <v>117</v>
      </c>
      <c r="C29" s="15" t="s">
        <v>72</v>
      </c>
      <c r="D29" s="10" t="s">
        <v>4</v>
      </c>
      <c r="E29" s="24">
        <v>50</v>
      </c>
      <c r="F29" s="22">
        <v>1</v>
      </c>
      <c r="G29" s="26"/>
      <c r="H29" s="13">
        <f t="shared" si="0"/>
        <v>0</v>
      </c>
    </row>
    <row r="30" spans="1:8" ht="33.75">
      <c r="A30" s="17" t="s">
        <v>27</v>
      </c>
      <c r="B30" s="14" t="s">
        <v>118</v>
      </c>
      <c r="C30" s="15" t="s">
        <v>73</v>
      </c>
      <c r="D30" s="10" t="s">
        <v>4</v>
      </c>
      <c r="E30" s="24">
        <v>2500</v>
      </c>
      <c r="F30" s="22">
        <v>1</v>
      </c>
      <c r="G30" s="26"/>
      <c r="H30" s="13">
        <f t="shared" si="0"/>
        <v>0</v>
      </c>
    </row>
    <row r="31" spans="1:8">
      <c r="A31" s="17" t="s">
        <v>28</v>
      </c>
      <c r="B31" s="14" t="s">
        <v>119</v>
      </c>
      <c r="C31" s="15" t="s">
        <v>74</v>
      </c>
      <c r="D31" s="10" t="s">
        <v>4</v>
      </c>
      <c r="E31" s="24">
        <v>200</v>
      </c>
      <c r="F31" s="22">
        <v>1</v>
      </c>
      <c r="G31" s="26"/>
      <c r="H31" s="13">
        <f t="shared" si="0"/>
        <v>0</v>
      </c>
    </row>
    <row r="32" spans="1:8" ht="22.5">
      <c r="A32" s="17" t="s">
        <v>29</v>
      </c>
      <c r="B32" s="14" t="s">
        <v>120</v>
      </c>
      <c r="C32" s="15" t="s">
        <v>75</v>
      </c>
      <c r="D32" s="10" t="s">
        <v>4</v>
      </c>
      <c r="E32" s="24">
        <v>1500</v>
      </c>
      <c r="F32" s="22">
        <v>1</v>
      </c>
      <c r="G32" s="26"/>
      <c r="H32" s="13">
        <f t="shared" si="0"/>
        <v>0</v>
      </c>
    </row>
    <row r="33" spans="1:8">
      <c r="A33" s="17" t="s">
        <v>30</v>
      </c>
      <c r="B33" s="14" t="s">
        <v>121</v>
      </c>
      <c r="C33" s="15" t="s">
        <v>76</v>
      </c>
      <c r="D33" s="10" t="s">
        <v>4</v>
      </c>
      <c r="E33" s="24">
        <v>200</v>
      </c>
      <c r="F33" s="22">
        <v>1</v>
      </c>
      <c r="G33" s="26"/>
      <c r="H33" s="13">
        <f t="shared" si="0"/>
        <v>0</v>
      </c>
    </row>
    <row r="34" spans="1:8" ht="22.5">
      <c r="A34" s="17" t="s">
        <v>31</v>
      </c>
      <c r="B34" s="14" t="s">
        <v>122</v>
      </c>
      <c r="C34" s="15" t="s">
        <v>77</v>
      </c>
      <c r="D34" s="10" t="s">
        <v>4</v>
      </c>
      <c r="E34" s="24">
        <v>200</v>
      </c>
      <c r="F34" s="22">
        <v>1</v>
      </c>
      <c r="G34" s="26"/>
      <c r="H34" s="13">
        <f t="shared" si="0"/>
        <v>0</v>
      </c>
    </row>
    <row r="35" spans="1:8">
      <c r="A35" s="17" t="s">
        <v>32</v>
      </c>
      <c r="B35" s="14" t="s">
        <v>123</v>
      </c>
      <c r="C35" s="15" t="s">
        <v>78</v>
      </c>
      <c r="D35" s="10" t="s">
        <v>4</v>
      </c>
      <c r="E35" s="24">
        <v>15000</v>
      </c>
      <c r="F35" s="22">
        <v>1</v>
      </c>
      <c r="G35" s="26"/>
      <c r="H35" s="13">
        <f t="shared" si="0"/>
        <v>0</v>
      </c>
    </row>
    <row r="36" spans="1:8" ht="22.5">
      <c r="A36" s="17" t="s">
        <v>33</v>
      </c>
      <c r="B36" s="14" t="s">
        <v>124</v>
      </c>
      <c r="C36" s="15" t="s">
        <v>142</v>
      </c>
      <c r="D36" s="10" t="s">
        <v>4</v>
      </c>
      <c r="E36" s="24">
        <v>200</v>
      </c>
      <c r="F36" s="22">
        <v>1</v>
      </c>
      <c r="G36" s="26"/>
      <c r="H36" s="13">
        <f t="shared" si="0"/>
        <v>0</v>
      </c>
    </row>
    <row r="37" spans="1:8" ht="22.5">
      <c r="A37" s="17">
        <v>30</v>
      </c>
      <c r="B37" s="14" t="s">
        <v>125</v>
      </c>
      <c r="C37" s="15" t="s">
        <v>47</v>
      </c>
      <c r="D37" s="10" t="s">
        <v>3</v>
      </c>
      <c r="E37" s="25">
        <v>4869.9399999999996</v>
      </c>
      <c r="F37" s="22">
        <v>5</v>
      </c>
      <c r="G37" s="26"/>
      <c r="H37" s="13">
        <f>E37*F37*G37</f>
        <v>0</v>
      </c>
    </row>
    <row r="38" spans="1:8">
      <c r="A38" s="17" t="s">
        <v>34</v>
      </c>
      <c r="B38" s="14" t="s">
        <v>126</v>
      </c>
      <c r="C38" s="15" t="s">
        <v>50</v>
      </c>
      <c r="D38" s="10" t="s">
        <v>3</v>
      </c>
      <c r="E38" s="24">
        <v>500</v>
      </c>
      <c r="F38" s="22">
        <v>1</v>
      </c>
      <c r="G38" s="26"/>
      <c r="H38" s="13">
        <f>E38*G38</f>
        <v>0</v>
      </c>
    </row>
    <row r="39" spans="1:8" ht="22.5">
      <c r="A39" s="17" t="s">
        <v>35</v>
      </c>
      <c r="B39" s="14" t="s">
        <v>127</v>
      </c>
      <c r="C39" s="15" t="s">
        <v>49</v>
      </c>
      <c r="D39" s="10" t="s">
        <v>4</v>
      </c>
      <c r="E39" s="24">
        <v>1000</v>
      </c>
      <c r="F39" s="22">
        <v>1</v>
      </c>
      <c r="G39" s="26"/>
      <c r="H39" s="13">
        <f t="shared" ref="H39:H41" si="1">E39*G39</f>
        <v>0</v>
      </c>
    </row>
    <row r="40" spans="1:8" ht="33.75">
      <c r="A40" s="17" t="s">
        <v>36</v>
      </c>
      <c r="B40" s="14" t="s">
        <v>128</v>
      </c>
      <c r="C40" s="15" t="s">
        <v>165</v>
      </c>
      <c r="D40" s="10" t="s">
        <v>4</v>
      </c>
      <c r="E40" s="24">
        <v>10000</v>
      </c>
      <c r="F40" s="22">
        <v>1</v>
      </c>
      <c r="G40" s="26"/>
      <c r="H40" s="13">
        <f t="shared" si="1"/>
        <v>0</v>
      </c>
    </row>
    <row r="41" spans="1:8">
      <c r="A41" s="17" t="s">
        <v>37</v>
      </c>
      <c r="B41" s="14" t="s">
        <v>129</v>
      </c>
      <c r="C41" s="15" t="s">
        <v>48</v>
      </c>
      <c r="D41" s="10" t="s">
        <v>4</v>
      </c>
      <c r="E41" s="24">
        <v>10</v>
      </c>
      <c r="F41" s="22">
        <v>1</v>
      </c>
      <c r="G41" s="26"/>
      <c r="H41" s="13">
        <f t="shared" si="1"/>
        <v>0</v>
      </c>
    </row>
    <row r="42" spans="1:8" ht="21.75" customHeight="1">
      <c r="A42" s="17" t="s">
        <v>38</v>
      </c>
      <c r="B42" s="14" t="s">
        <v>130</v>
      </c>
      <c r="C42" s="15" t="s">
        <v>113</v>
      </c>
      <c r="D42" s="10" t="s">
        <v>3</v>
      </c>
      <c r="E42" s="25">
        <v>214575.14</v>
      </c>
      <c r="F42" s="22">
        <v>3</v>
      </c>
      <c r="G42" s="26"/>
      <c r="H42" s="13">
        <f>E42*F42*G42</f>
        <v>0</v>
      </c>
    </row>
    <row r="43" spans="1:8" ht="21.75" customHeight="1">
      <c r="A43" s="17" t="s">
        <v>79</v>
      </c>
      <c r="B43" s="14" t="s">
        <v>131</v>
      </c>
      <c r="C43" s="15" t="s">
        <v>109</v>
      </c>
      <c r="D43" s="10" t="s">
        <v>3</v>
      </c>
      <c r="E43" s="25">
        <v>60738.1</v>
      </c>
      <c r="F43" s="22">
        <v>3</v>
      </c>
      <c r="G43" s="26"/>
      <c r="H43" s="13">
        <f>E43*F43*G43</f>
        <v>0</v>
      </c>
    </row>
    <row r="44" spans="1:8" ht="21.75" customHeight="1">
      <c r="A44" s="17" t="s">
        <v>80</v>
      </c>
      <c r="B44" s="14" t="s">
        <v>130</v>
      </c>
      <c r="C44" s="15" t="s">
        <v>110</v>
      </c>
      <c r="D44" s="10" t="s">
        <v>3</v>
      </c>
      <c r="E44" s="25">
        <v>8628.76</v>
      </c>
      <c r="F44" s="22">
        <v>4</v>
      </c>
      <c r="G44" s="26"/>
      <c r="H44" s="13">
        <f t="shared" ref="H44:H63" si="2">E44*F44*G44</f>
        <v>0</v>
      </c>
    </row>
    <row r="45" spans="1:8" ht="21.75" customHeight="1">
      <c r="A45" s="17" t="s">
        <v>81</v>
      </c>
      <c r="B45" s="14" t="s">
        <v>131</v>
      </c>
      <c r="C45" s="15" t="s">
        <v>111</v>
      </c>
      <c r="D45" s="10" t="s">
        <v>3</v>
      </c>
      <c r="E45" s="25">
        <v>8628.76</v>
      </c>
      <c r="F45" s="22">
        <v>4</v>
      </c>
      <c r="G45" s="26"/>
      <c r="H45" s="13">
        <f t="shared" si="2"/>
        <v>0</v>
      </c>
    </row>
    <row r="46" spans="1:8" ht="21.75" customHeight="1">
      <c r="A46" s="17" t="s">
        <v>82</v>
      </c>
      <c r="B46" s="14" t="s">
        <v>130</v>
      </c>
      <c r="C46" s="15" t="s">
        <v>160</v>
      </c>
      <c r="D46" s="10" t="s">
        <v>3</v>
      </c>
      <c r="E46" s="25">
        <v>47537.04</v>
      </c>
      <c r="F46" s="22">
        <v>4</v>
      </c>
      <c r="G46" s="26"/>
      <c r="H46" s="13">
        <f t="shared" si="2"/>
        <v>0</v>
      </c>
    </row>
    <row r="47" spans="1:8" ht="21.75" customHeight="1">
      <c r="A47" s="17" t="s">
        <v>83</v>
      </c>
      <c r="B47" s="14" t="s">
        <v>131</v>
      </c>
      <c r="C47" s="15" t="s">
        <v>159</v>
      </c>
      <c r="D47" s="10" t="s">
        <v>3</v>
      </c>
      <c r="E47" s="25">
        <v>47537.04</v>
      </c>
      <c r="F47" s="22">
        <v>4</v>
      </c>
      <c r="G47" s="26"/>
      <c r="H47" s="13">
        <f t="shared" si="2"/>
        <v>0</v>
      </c>
    </row>
    <row r="48" spans="1:8" ht="21.75" customHeight="1">
      <c r="A48" s="17" t="s">
        <v>84</v>
      </c>
      <c r="B48" s="14" t="s">
        <v>130</v>
      </c>
      <c r="C48" s="15" t="s">
        <v>158</v>
      </c>
      <c r="D48" s="10" t="s">
        <v>3</v>
      </c>
      <c r="E48" s="25">
        <v>8361.69</v>
      </c>
      <c r="F48" s="22">
        <v>4</v>
      </c>
      <c r="G48" s="26"/>
      <c r="H48" s="13">
        <f t="shared" si="2"/>
        <v>0</v>
      </c>
    </row>
    <row r="49" spans="1:8" ht="21.75" customHeight="1">
      <c r="A49" s="17" t="s">
        <v>85</v>
      </c>
      <c r="B49" s="14" t="s">
        <v>131</v>
      </c>
      <c r="C49" s="15" t="s">
        <v>157</v>
      </c>
      <c r="D49" s="10" t="s">
        <v>3</v>
      </c>
      <c r="E49" s="25">
        <v>8361.69</v>
      </c>
      <c r="F49" s="22">
        <v>4</v>
      </c>
      <c r="G49" s="26"/>
      <c r="H49" s="13">
        <f t="shared" si="2"/>
        <v>0</v>
      </c>
    </row>
    <row r="50" spans="1:8" ht="21.75" customHeight="1">
      <c r="A50" s="17" t="s">
        <v>86</v>
      </c>
      <c r="B50" s="14" t="s">
        <v>130</v>
      </c>
      <c r="C50" s="15" t="s">
        <v>156</v>
      </c>
      <c r="D50" s="10" t="s">
        <v>3</v>
      </c>
      <c r="E50" s="25">
        <v>78060.990000000005</v>
      </c>
      <c r="F50" s="22">
        <v>4</v>
      </c>
      <c r="G50" s="26"/>
      <c r="H50" s="13">
        <f t="shared" si="2"/>
        <v>0</v>
      </c>
    </row>
    <row r="51" spans="1:8" ht="21.75" customHeight="1">
      <c r="A51" s="17" t="s">
        <v>87</v>
      </c>
      <c r="B51" s="14" t="s">
        <v>131</v>
      </c>
      <c r="C51" s="15" t="s">
        <v>155</v>
      </c>
      <c r="D51" s="10" t="s">
        <v>3</v>
      </c>
      <c r="E51" s="25">
        <v>78060.990000000005</v>
      </c>
      <c r="F51" s="22">
        <v>4</v>
      </c>
      <c r="G51" s="26"/>
      <c r="H51" s="13">
        <f t="shared" si="2"/>
        <v>0</v>
      </c>
    </row>
    <row r="52" spans="1:8" ht="21.75" customHeight="1">
      <c r="A52" s="17" t="s">
        <v>88</v>
      </c>
      <c r="B52" s="14" t="s">
        <v>130</v>
      </c>
      <c r="C52" s="15" t="s">
        <v>154</v>
      </c>
      <c r="D52" s="10" t="s">
        <v>3</v>
      </c>
      <c r="E52" s="25">
        <v>143081.84</v>
      </c>
      <c r="F52" s="22">
        <v>4</v>
      </c>
      <c r="G52" s="26"/>
      <c r="H52" s="13">
        <f t="shared" si="2"/>
        <v>0</v>
      </c>
    </row>
    <row r="53" spans="1:8" ht="21.75" customHeight="1">
      <c r="A53" s="17" t="s">
        <v>89</v>
      </c>
      <c r="B53" s="14" t="s">
        <v>131</v>
      </c>
      <c r="C53" s="15" t="s">
        <v>153</v>
      </c>
      <c r="D53" s="10" t="s">
        <v>3</v>
      </c>
      <c r="E53" s="25">
        <v>143081.84</v>
      </c>
      <c r="F53" s="22">
        <v>4</v>
      </c>
      <c r="G53" s="26"/>
      <c r="H53" s="13">
        <f t="shared" si="2"/>
        <v>0</v>
      </c>
    </row>
    <row r="54" spans="1:8" ht="21.75" customHeight="1">
      <c r="A54" s="17" t="s">
        <v>90</v>
      </c>
      <c r="B54" s="14" t="s">
        <v>130</v>
      </c>
      <c r="C54" s="15" t="s">
        <v>152</v>
      </c>
      <c r="D54" s="10" t="s">
        <v>3</v>
      </c>
      <c r="E54" s="25">
        <v>56067.199999999997</v>
      </c>
      <c r="F54" s="22">
        <v>3</v>
      </c>
      <c r="G54" s="26"/>
      <c r="H54" s="13">
        <f t="shared" si="2"/>
        <v>0</v>
      </c>
    </row>
    <row r="55" spans="1:8" ht="21.75" customHeight="1">
      <c r="A55" s="17" t="s">
        <v>91</v>
      </c>
      <c r="B55" s="14" t="s">
        <v>131</v>
      </c>
      <c r="C55" s="15" t="s">
        <v>151</v>
      </c>
      <c r="D55" s="10" t="s">
        <v>3</v>
      </c>
      <c r="E55" s="25">
        <v>56067.199999999997</v>
      </c>
      <c r="F55" s="22">
        <v>3</v>
      </c>
      <c r="G55" s="26"/>
      <c r="H55" s="13">
        <f t="shared" si="2"/>
        <v>0</v>
      </c>
    </row>
    <row r="56" spans="1:8" ht="21.75" customHeight="1">
      <c r="A56" s="17" t="s">
        <v>92</v>
      </c>
      <c r="B56" s="14" t="s">
        <v>130</v>
      </c>
      <c r="C56" s="15" t="s">
        <v>112</v>
      </c>
      <c r="D56" s="10" t="s">
        <v>3</v>
      </c>
      <c r="E56" s="25">
        <v>17060.759999999998</v>
      </c>
      <c r="F56" s="22">
        <v>3</v>
      </c>
      <c r="G56" s="26"/>
      <c r="H56" s="13">
        <f t="shared" si="2"/>
        <v>0</v>
      </c>
    </row>
    <row r="57" spans="1:8" ht="21.75" customHeight="1">
      <c r="A57" s="17" t="s">
        <v>93</v>
      </c>
      <c r="B57" s="14" t="s">
        <v>131</v>
      </c>
      <c r="C57" s="15" t="s">
        <v>161</v>
      </c>
      <c r="D57" s="10" t="s">
        <v>3</v>
      </c>
      <c r="E57" s="25">
        <v>17060.759999999998</v>
      </c>
      <c r="F57" s="22">
        <v>3</v>
      </c>
      <c r="G57" s="26"/>
      <c r="H57" s="13">
        <f t="shared" si="2"/>
        <v>0</v>
      </c>
    </row>
    <row r="58" spans="1:8" ht="21.75" customHeight="1">
      <c r="A58" s="17" t="s">
        <v>94</v>
      </c>
      <c r="B58" s="14" t="s">
        <v>130</v>
      </c>
      <c r="C58" s="15" t="s">
        <v>173</v>
      </c>
      <c r="D58" s="10" t="s">
        <v>3</v>
      </c>
      <c r="E58" s="25">
        <v>50752.91</v>
      </c>
      <c r="F58" s="22">
        <v>3</v>
      </c>
      <c r="G58" s="26"/>
      <c r="H58" s="13">
        <f t="shared" si="2"/>
        <v>0</v>
      </c>
    </row>
    <row r="59" spans="1:8" ht="21.75" customHeight="1">
      <c r="A59" s="17" t="s">
        <v>95</v>
      </c>
      <c r="B59" s="14" t="s">
        <v>131</v>
      </c>
      <c r="C59" s="15" t="s">
        <v>166</v>
      </c>
      <c r="D59" s="10" t="s">
        <v>3</v>
      </c>
      <c r="E59" s="25">
        <v>50752.91</v>
      </c>
      <c r="F59" s="22">
        <v>3</v>
      </c>
      <c r="G59" s="26"/>
      <c r="H59" s="13">
        <f t="shared" si="2"/>
        <v>0</v>
      </c>
    </row>
    <row r="60" spans="1:8" ht="21.75" customHeight="1">
      <c r="A60" s="17" t="s">
        <v>96</v>
      </c>
      <c r="B60" s="14" t="s">
        <v>130</v>
      </c>
      <c r="C60" s="15" t="s">
        <v>172</v>
      </c>
      <c r="D60" s="10" t="s">
        <v>3</v>
      </c>
      <c r="E60" s="25">
        <v>31236.2</v>
      </c>
      <c r="F60" s="22">
        <v>3</v>
      </c>
      <c r="G60" s="26"/>
      <c r="H60" s="13">
        <f t="shared" si="2"/>
        <v>0</v>
      </c>
    </row>
    <row r="61" spans="1:8" ht="21.75" customHeight="1">
      <c r="A61" s="17" t="s">
        <v>97</v>
      </c>
      <c r="B61" s="14" t="s">
        <v>131</v>
      </c>
      <c r="C61" s="15" t="s">
        <v>162</v>
      </c>
      <c r="D61" s="10" t="s">
        <v>3</v>
      </c>
      <c r="E61" s="25">
        <v>31236.2</v>
      </c>
      <c r="F61" s="22">
        <v>3</v>
      </c>
      <c r="G61" s="26"/>
      <c r="H61" s="13">
        <f t="shared" si="2"/>
        <v>0</v>
      </c>
    </row>
    <row r="62" spans="1:8" ht="21.75" customHeight="1">
      <c r="A62" s="17" t="s">
        <v>98</v>
      </c>
      <c r="B62" s="14" t="s">
        <v>130</v>
      </c>
      <c r="C62" s="15" t="s">
        <v>171</v>
      </c>
      <c r="D62" s="10" t="s">
        <v>3</v>
      </c>
      <c r="E62" s="25">
        <v>22869.39</v>
      </c>
      <c r="F62" s="22">
        <v>3</v>
      </c>
      <c r="G62" s="26"/>
      <c r="H62" s="13">
        <f t="shared" si="2"/>
        <v>0</v>
      </c>
    </row>
    <row r="63" spans="1:8" ht="21" customHeight="1">
      <c r="A63" s="17" t="s">
        <v>99</v>
      </c>
      <c r="B63" s="14" t="s">
        <v>131</v>
      </c>
      <c r="C63" s="15" t="s">
        <v>163</v>
      </c>
      <c r="D63" s="10" t="s">
        <v>3</v>
      </c>
      <c r="E63" s="25">
        <v>22869.39</v>
      </c>
      <c r="F63" s="22">
        <v>3</v>
      </c>
      <c r="G63" s="26"/>
      <c r="H63" s="13">
        <f t="shared" si="2"/>
        <v>0</v>
      </c>
    </row>
    <row r="64" spans="1:8" ht="21" customHeight="1">
      <c r="A64" s="17" t="s">
        <v>100</v>
      </c>
      <c r="B64" s="14" t="s">
        <v>133</v>
      </c>
      <c r="C64" s="15" t="s">
        <v>164</v>
      </c>
      <c r="D64" s="10" t="s">
        <v>39</v>
      </c>
      <c r="E64" s="24">
        <v>2000</v>
      </c>
      <c r="F64" s="22">
        <v>1</v>
      </c>
      <c r="G64" s="26"/>
      <c r="H64" s="13">
        <f>E64*G64</f>
        <v>0</v>
      </c>
    </row>
    <row r="65" spans="1:8">
      <c r="A65" s="17" t="s">
        <v>101</v>
      </c>
      <c r="B65" s="14" t="s">
        <v>134</v>
      </c>
      <c r="C65" s="15" t="s">
        <v>145</v>
      </c>
      <c r="D65" s="10" t="s">
        <v>3</v>
      </c>
      <c r="E65" s="24">
        <v>2000</v>
      </c>
      <c r="F65" s="22">
        <v>1</v>
      </c>
      <c r="G65" s="26"/>
      <c r="H65" s="13">
        <f t="shared" ref="H65:H71" si="3">E65*G65</f>
        <v>0</v>
      </c>
    </row>
    <row r="66" spans="1:8">
      <c r="A66" s="17" t="s">
        <v>102</v>
      </c>
      <c r="B66" s="14" t="s">
        <v>135</v>
      </c>
      <c r="C66" s="15" t="s">
        <v>146</v>
      </c>
      <c r="D66" s="10" t="s">
        <v>3</v>
      </c>
      <c r="E66" s="24">
        <v>500</v>
      </c>
      <c r="F66" s="22">
        <v>1</v>
      </c>
      <c r="G66" s="26"/>
      <c r="H66" s="13">
        <f t="shared" si="3"/>
        <v>0</v>
      </c>
    </row>
    <row r="67" spans="1:8">
      <c r="A67" s="17" t="s">
        <v>103</v>
      </c>
      <c r="B67" s="14" t="s">
        <v>136</v>
      </c>
      <c r="C67" s="15" t="s">
        <v>147</v>
      </c>
      <c r="D67" s="10" t="s">
        <v>4</v>
      </c>
      <c r="E67" s="24">
        <v>200</v>
      </c>
      <c r="F67" s="22">
        <v>1</v>
      </c>
      <c r="G67" s="26"/>
      <c r="H67" s="13">
        <f t="shared" si="3"/>
        <v>0</v>
      </c>
    </row>
    <row r="68" spans="1:8">
      <c r="A68" s="17" t="s">
        <v>104</v>
      </c>
      <c r="B68" s="14" t="s">
        <v>137</v>
      </c>
      <c r="C68" s="15" t="s">
        <v>148</v>
      </c>
      <c r="D68" s="10" t="s">
        <v>3</v>
      </c>
      <c r="E68" s="24">
        <v>10000</v>
      </c>
      <c r="F68" s="22">
        <v>1</v>
      </c>
      <c r="G68" s="26"/>
      <c r="H68" s="13">
        <f t="shared" si="3"/>
        <v>0</v>
      </c>
    </row>
    <row r="69" spans="1:8">
      <c r="A69" s="17" t="s">
        <v>105</v>
      </c>
      <c r="B69" s="14" t="s">
        <v>138</v>
      </c>
      <c r="C69" s="15" t="s">
        <v>149</v>
      </c>
      <c r="D69" s="10" t="s">
        <v>4</v>
      </c>
      <c r="E69" s="24">
        <v>50000</v>
      </c>
      <c r="F69" s="22">
        <v>1</v>
      </c>
      <c r="G69" s="26"/>
      <c r="H69" s="13">
        <f t="shared" si="3"/>
        <v>0</v>
      </c>
    </row>
    <row r="70" spans="1:8" ht="14.25" customHeight="1">
      <c r="A70" s="17" t="s">
        <v>106</v>
      </c>
      <c r="B70" s="14" t="s">
        <v>139</v>
      </c>
      <c r="C70" s="15" t="s">
        <v>144</v>
      </c>
      <c r="D70" s="10" t="s">
        <v>4</v>
      </c>
      <c r="E70" s="24">
        <v>150</v>
      </c>
      <c r="F70" s="22">
        <v>1</v>
      </c>
      <c r="G70" s="26"/>
      <c r="H70" s="13">
        <f t="shared" si="3"/>
        <v>0</v>
      </c>
    </row>
    <row r="71" spans="1:8">
      <c r="A71" s="17" t="s">
        <v>107</v>
      </c>
      <c r="B71" s="14" t="s">
        <v>140</v>
      </c>
      <c r="C71" s="15" t="s">
        <v>143</v>
      </c>
      <c r="D71" s="10" t="s">
        <v>4</v>
      </c>
      <c r="E71" s="24">
        <v>100</v>
      </c>
      <c r="F71" s="22">
        <v>1</v>
      </c>
      <c r="G71" s="26"/>
      <c r="H71" s="13">
        <f t="shared" si="3"/>
        <v>0</v>
      </c>
    </row>
    <row r="72" spans="1:8">
      <c r="A72" s="17" t="s">
        <v>108</v>
      </c>
      <c r="B72" s="14" t="s">
        <v>141</v>
      </c>
      <c r="C72" s="15" t="s">
        <v>150</v>
      </c>
      <c r="D72" s="10" t="s">
        <v>3</v>
      </c>
      <c r="E72" s="24">
        <v>1000</v>
      </c>
      <c r="F72" s="22">
        <v>2</v>
      </c>
      <c r="G72" s="26"/>
      <c r="H72" s="13">
        <f>E72*F72*G72</f>
        <v>0</v>
      </c>
    </row>
    <row r="73" spans="1:8" ht="15.75" customHeight="1">
      <c r="A73" s="34" t="s">
        <v>167</v>
      </c>
      <c r="B73" s="34"/>
      <c r="C73" s="34"/>
      <c r="D73" s="34"/>
      <c r="E73" s="34"/>
      <c r="F73" s="34"/>
      <c r="G73" s="34"/>
      <c r="H73" s="32">
        <f>SUM(H8:H72)</f>
        <v>0</v>
      </c>
    </row>
    <row r="74" spans="1:8" ht="15" customHeight="1">
      <c r="A74" s="37" t="s">
        <v>168</v>
      </c>
      <c r="B74" s="37"/>
      <c r="C74" s="37"/>
      <c r="D74" s="37"/>
      <c r="E74" s="37"/>
      <c r="F74" s="37"/>
      <c r="G74" s="37"/>
      <c r="H74" s="27">
        <f>H73*0.08</f>
        <v>0</v>
      </c>
    </row>
    <row r="75" spans="1:8" ht="15.75">
      <c r="A75" s="34" t="s">
        <v>169</v>
      </c>
      <c r="B75" s="34"/>
      <c r="C75" s="34"/>
      <c r="D75" s="34"/>
      <c r="E75" s="34"/>
      <c r="F75" s="34"/>
      <c r="G75" s="34"/>
      <c r="H75" s="27">
        <f>H73+H74</f>
        <v>0</v>
      </c>
    </row>
    <row r="76" spans="1:8">
      <c r="A76" s="28"/>
      <c r="B76" s="29"/>
      <c r="C76" s="30"/>
      <c r="D76" s="28"/>
      <c r="E76" s="28"/>
      <c r="F76" s="28"/>
      <c r="G76" s="31"/>
      <c r="H76" s="31"/>
    </row>
  </sheetData>
  <mergeCells count="6">
    <mergeCell ref="A1:H2"/>
    <mergeCell ref="A75:G75"/>
    <mergeCell ref="A3:H3"/>
    <mergeCell ref="B4:G4"/>
    <mergeCell ref="A73:G73"/>
    <mergeCell ref="A74:G74"/>
  </mergeCells>
  <pageMargins left="0.70833333333333337" right="0.31527777777777777" top="0.39374999999999999" bottom="0.55138888888888893" header="0.51180555555555562" footer="0.31527777777777777"/>
  <pageSetup paperSize="9" firstPageNumber="0" orientation="portrait" horizontalDpi="300" verticalDpi="30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gmelerska</dc:creator>
  <cp:lastModifiedBy>Kaczmarek Monika</cp:lastModifiedBy>
  <cp:lastPrinted>2022-06-24T09:40:12Z</cp:lastPrinted>
  <dcterms:created xsi:type="dcterms:W3CDTF">2016-02-09T10:33:10Z</dcterms:created>
  <dcterms:modified xsi:type="dcterms:W3CDTF">2022-07-14T10:08:36Z</dcterms:modified>
</cp:coreProperties>
</file>