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840" activeTab="0"/>
  </bookViews>
  <sheets>
    <sheet name="Kosztorys ofertowy  -  papier" sheetId="1" r:id="rId1"/>
    <sheet name="Kosztorys ofertowy  -  z formuł" sheetId="2" r:id="rId2"/>
  </sheets>
  <definedNames>
    <definedName name="_xlnm.Print_Titles" localSheetId="0">'Kosztorys ofertowy  -  papier'!$5:$6</definedName>
    <definedName name="_xlnm.Print_Titles" localSheetId="1">'Kosztorys ofertowy  -  z formuł'!$5:$6</definedName>
  </definedNames>
  <calcPr fullCalcOnLoad="1"/>
</workbook>
</file>

<file path=xl/sharedStrings.xml><?xml version="1.0" encoding="utf-8"?>
<sst xmlns="http://schemas.openxmlformats.org/spreadsheetml/2006/main" count="78" uniqueCount="34">
  <si>
    <t>lp.</t>
  </si>
  <si>
    <t>Wyszczególnienie robót</t>
  </si>
  <si>
    <t>jedn</t>
  </si>
  <si>
    <t>ilość</t>
  </si>
  <si>
    <t xml:space="preserve">cena </t>
  </si>
  <si>
    <t>Wartość</t>
  </si>
  <si>
    <t>m2</t>
  </si>
  <si>
    <t>t</t>
  </si>
  <si>
    <t>05.03.17     REMONT CZĄSTKOWE NAWIERZCHNI BITUMICZNYCH EMULSJĄ ASFALTOWĄ I GRYSAMI</t>
  </si>
  <si>
    <t>II.</t>
  </si>
  <si>
    <t>%</t>
  </si>
  <si>
    <r>
      <rPr>
        <b/>
        <sz val="10"/>
        <rFont val="Arial CE"/>
        <family val="0"/>
      </rPr>
      <t>Warstwa ścieralna gr. 6 cm z betonu asfaltowego KR 4 (krótkie dywaniki o powierzchni min. 100 m2 w jednym miejscu) wykonana za pomocą rozścielacza do mas bitumicznych</t>
    </r>
    <r>
      <rPr>
        <sz val="10"/>
        <rFont val="Arial CE"/>
        <family val="0"/>
      </rPr>
      <t>:
- oczyszczenie powierzchni sprężonym powietrzem,
- skropienie emulsją podłoża (0,45 kg/m2 czystaego asfaltu,
- rozłożenie siatki z włókien szklanych o wytrzymałości na rozciąganie min. 100 x 100 kN,
- przyklejenie taśmy bitumicznej do pionowej krawędzi, 
- wykonanie warstwy ścieralnej,
- zamknięcie dla ruchu wykonanej warstwy na czas 12 godzin.</t>
    </r>
  </si>
  <si>
    <t>05.03.11     FREZOWANIE NAWIERZCHNI BITUMICZNYCH NA ZIMNO</t>
  </si>
  <si>
    <t>05.03.05a     WARSTWA ŚCIERALNA Z BETONU ASFALTOWEGO</t>
  </si>
  <si>
    <t>DROGOWE PRZEJŚCIE GRANICZNE MEDYKA</t>
  </si>
  <si>
    <t xml:space="preserve">        ZADANIE PODSTAWOWE</t>
  </si>
  <si>
    <t xml:space="preserve">       OPCJA</t>
  </si>
  <si>
    <r>
      <t xml:space="preserve">Remont wyboi emulsją asfaltową i grysami  bazaltowymi  remonterem  - rakowiny oraz wyboje o głębokości do 4 cm...
</t>
    </r>
    <r>
      <rPr>
        <sz val="10"/>
        <rFont val="Arial CE"/>
        <family val="0"/>
      </rPr>
      <t>(opis jak w zadaniu podstawowym)</t>
    </r>
  </si>
  <si>
    <r>
      <t xml:space="preserve">Warstwa ścieralna gr. 6 cm z betonu asfaltowego KR 4 (krótkie dywaniki o powierzchni min. 100 m2 w jednym miejscu) ...
</t>
    </r>
    <r>
      <rPr>
        <sz val="10"/>
        <rFont val="Arial CE"/>
        <family val="0"/>
      </rPr>
      <t>(opis jak w zadaniu podstawowym)</t>
    </r>
  </si>
  <si>
    <r>
      <rPr>
        <b/>
        <sz val="10"/>
        <rFont val="Arial CE"/>
        <family val="0"/>
      </rPr>
      <t xml:space="preserve">Frezowanie nawierzchni asfaltowej na głębokość 6 cm z transportem urobku </t>
    </r>
    <r>
      <rPr>
        <sz val="10"/>
        <rFont val="Arial CE"/>
        <family val="0"/>
      </rPr>
      <t>...
(opis jak w zadaniu podstawowym)</t>
    </r>
  </si>
  <si>
    <t>5a</t>
  </si>
  <si>
    <t>6a</t>
  </si>
  <si>
    <t>7a</t>
  </si>
  <si>
    <t xml:space="preserve">Podatek VAT </t>
  </si>
  <si>
    <t>Razem brutto łącznie z opcją</t>
  </si>
  <si>
    <t>Razem  część II zadanie podstawowe netto</t>
  </si>
  <si>
    <t>Razem  część II opcja netto</t>
  </si>
  <si>
    <t>Ogółem wartość netto łącznie z opcją</t>
  </si>
  <si>
    <t>Remont cząstkowy nawierzchni bitumicznych dróg i placów 
na terenie drogowych przejść granicznych  - Medyka</t>
  </si>
  <si>
    <t>Remont cząstkowy nawierzchni bitumicznych dróg i placów 
na terenie drogowych przejść granicznych - Medyka</t>
  </si>
  <si>
    <t>KOSZTORYS   OFERTOWY 2</t>
  </si>
  <si>
    <r>
      <rPr>
        <b/>
        <sz val="10"/>
        <rFont val="Arial CE"/>
        <family val="0"/>
      </rPr>
      <t xml:space="preserve">Remont wyboi emulsją asfaltową i grysami  bazaltowymi  remonterem  - rakowiny oraz wyboje o głębokości  do 4 cm
</t>
    </r>
    <r>
      <rPr>
        <sz val="10"/>
        <rFont val="Arial CE"/>
        <family val="0"/>
      </rPr>
      <t>wykonywany bez zatrzymania odpraw:
(rozliczeniem jest łączna ilość zużytych materiałów: emulsji i grysu 
  w tonach)
- oczyszczenie powierzchni sprężonym powietrzem,
- skropienie emulsją remontowanej powierzchni,
- wypełnienie ubytku grysem z emulsją,
- zasypanie wykonanej łaty grysem bez emulsji.</t>
    </r>
  </si>
  <si>
    <r>
      <rPr>
        <b/>
        <sz val="10"/>
        <rFont val="Arial CE"/>
        <family val="0"/>
      </rPr>
      <t>Frezowanie nawierzchni asfaltowej na głębokość 6 cm z transportem urobku wykonywane bez zatrzymania odpraw</t>
    </r>
    <r>
      <rPr>
        <sz val="10"/>
        <rFont val="Arial CE"/>
        <family val="0"/>
      </rPr>
      <t>:
(materiał z rozbiórki do zagospodarowania przez Wykonawcę poza terenem przejścia )
- frezowanie mechaniczne frezarką o sze. bębna min. 0,7 m,
- mechaniczne oczyszczenie podłoża szczotką,</t>
    </r>
  </si>
  <si>
    <r>
      <rPr>
        <b/>
        <sz val="10"/>
        <rFont val="Arial CE"/>
        <family val="0"/>
      </rPr>
      <t xml:space="preserve">Frezowanie nawierzchni asfaltowej na głębokość 6 cm z transportem urobku </t>
    </r>
    <r>
      <rPr>
        <sz val="10"/>
        <rFont val="Arial CE"/>
        <family val="0"/>
      </rPr>
      <t>wykonywane bez zatrzymania odpraw:
(materiał z rozbiórki do zagospodarowania przez Wykonawcę poza terenem przejścia )
- frezowanie mechaniczne frezarką o sze. bębna min. 0,7 m,
- mechaniczne oczyszczenie podłoża szczotką,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</si>
</sst>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b/>
      <sz val="12"/>
      <color indexed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1" xfId="0" applyFill="1" applyBorder="1" applyAlignment="1">
      <alignment horizontal="left" vertical="top" wrapText="1"/>
    </xf>
    <xf numFmtId="4" fontId="4" fillId="0" borderId="21" xfId="0" applyNumberFormat="1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center" vertical="top"/>
    </xf>
    <xf numFmtId="0" fontId="8" fillId="34" borderId="23" xfId="0" applyFont="1" applyFill="1" applyBorder="1" applyAlignment="1">
      <alignment vertical="center"/>
    </xf>
    <xf numFmtId="4" fontId="5" fillId="34" borderId="23" xfId="0" applyNumberFormat="1" applyFont="1" applyFill="1" applyBorder="1" applyAlignment="1">
      <alignment horizontal="center" vertical="center"/>
    </xf>
    <xf numFmtId="4" fontId="5" fillId="34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center" vertical="top"/>
    </xf>
    <xf numFmtId="0" fontId="0" fillId="0" borderId="28" xfId="0" applyFill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4" fontId="4" fillId="0" borderId="28" xfId="0" applyNumberFormat="1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" fontId="5" fillId="0" borderId="32" xfId="0" applyNumberFormat="1" applyFont="1" applyBorder="1" applyAlignment="1">
      <alignment horizontal="right" vertical="center"/>
    </xf>
    <xf numFmtId="4" fontId="5" fillId="0" borderId="33" xfId="0" applyNumberFormat="1" applyFont="1" applyBorder="1" applyAlignment="1">
      <alignment horizontal="righ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4" fontId="5" fillId="0" borderId="43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4" fontId="5" fillId="0" borderId="48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3" borderId="46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85" zoomScaleSheetLayoutView="85" workbookViewId="0" topLeftCell="A1">
      <selection activeCell="K14" sqref="K14"/>
    </sheetView>
  </sheetViews>
  <sheetFormatPr defaultColWidth="9.00390625" defaultRowHeight="12.75"/>
  <cols>
    <col min="1" max="1" width="3.875" style="0" customWidth="1"/>
    <col min="2" max="2" width="58.75390625" style="0" customWidth="1"/>
    <col min="3" max="3" width="6.375" style="0" customWidth="1"/>
    <col min="4" max="4" width="7.25390625" style="0" customWidth="1"/>
    <col min="5" max="5" width="9.875" style="2" customWidth="1"/>
    <col min="6" max="6" width="12.125" style="2" customWidth="1"/>
  </cols>
  <sheetData>
    <row r="1" spans="1:6" s="1" customFormat="1" ht="23.25">
      <c r="A1" s="69" t="s">
        <v>30</v>
      </c>
      <c r="B1" s="69"/>
      <c r="C1" s="69"/>
      <c r="D1" s="69"/>
      <c r="E1" s="69"/>
      <c r="F1" s="69"/>
    </row>
    <row r="2" spans="1:6" s="1" customFormat="1" ht="36" customHeight="1">
      <c r="A2" s="70" t="s">
        <v>28</v>
      </c>
      <c r="B2" s="71"/>
      <c r="C2" s="71"/>
      <c r="D2" s="71"/>
      <c r="E2" s="71"/>
      <c r="F2" s="71"/>
    </row>
    <row r="3" ht="12.75" customHeight="1" thickBot="1"/>
    <row r="4" ht="5.25" customHeight="1" hidden="1"/>
    <row r="5" spans="1:6" s="22" customFormat="1" ht="36.75" customHeight="1" thickBot="1" thickTop="1">
      <c r="A5" s="19" t="s">
        <v>0</v>
      </c>
      <c r="B5" s="20" t="s">
        <v>1</v>
      </c>
      <c r="C5" s="21" t="s">
        <v>2</v>
      </c>
      <c r="D5" s="26" t="s">
        <v>3</v>
      </c>
      <c r="E5" s="27" t="s">
        <v>4</v>
      </c>
      <c r="F5" s="28" t="s">
        <v>5</v>
      </c>
    </row>
    <row r="6" spans="1:6" s="4" customFormat="1" ht="13.5" thickBot="1">
      <c r="A6" s="10">
        <v>1</v>
      </c>
      <c r="B6" s="3">
        <v>3</v>
      </c>
      <c r="C6" s="3">
        <v>4</v>
      </c>
      <c r="D6" s="3">
        <v>5</v>
      </c>
      <c r="E6" s="3">
        <v>6</v>
      </c>
      <c r="F6" s="11">
        <v>7</v>
      </c>
    </row>
    <row r="7" spans="1:6" s="9" customFormat="1" ht="20.25" customHeight="1" thickBot="1">
      <c r="A7" s="12" t="s">
        <v>9</v>
      </c>
      <c r="B7" s="72" t="s">
        <v>14</v>
      </c>
      <c r="C7" s="73"/>
      <c r="D7" s="7"/>
      <c r="E7" s="8"/>
      <c r="F7" s="13"/>
    </row>
    <row r="8" spans="1:6" s="6" customFormat="1" ht="20.25" customHeight="1">
      <c r="A8" s="66" t="s">
        <v>15</v>
      </c>
      <c r="B8" s="67"/>
      <c r="C8" s="67"/>
      <c r="D8" s="67"/>
      <c r="E8" s="67"/>
      <c r="F8" s="68"/>
    </row>
    <row r="9" spans="1:6" s="6" customFormat="1" ht="20.25" customHeight="1">
      <c r="A9" s="14"/>
      <c r="B9" s="45" t="s">
        <v>8</v>
      </c>
      <c r="C9" s="45"/>
      <c r="D9" s="45"/>
      <c r="E9" s="45"/>
      <c r="F9" s="46"/>
    </row>
    <row r="10" spans="1:6" s="5" customFormat="1" ht="117.75" customHeight="1">
      <c r="A10" s="29">
        <v>5</v>
      </c>
      <c r="B10" s="23" t="s">
        <v>31</v>
      </c>
      <c r="C10" s="30" t="s">
        <v>7</v>
      </c>
      <c r="D10" s="31">
        <v>45</v>
      </c>
      <c r="E10" s="24"/>
      <c r="F10" s="25"/>
    </row>
    <row r="11" spans="1:6" s="6" customFormat="1" ht="20.25" customHeight="1">
      <c r="A11" s="14"/>
      <c r="B11" s="45" t="s">
        <v>12</v>
      </c>
      <c r="C11" s="45"/>
      <c r="D11" s="45"/>
      <c r="E11" s="45"/>
      <c r="F11" s="46"/>
    </row>
    <row r="12" spans="1:6" s="5" customFormat="1" ht="78" customHeight="1">
      <c r="A12" s="32">
        <v>6</v>
      </c>
      <c r="B12" s="23" t="s">
        <v>32</v>
      </c>
      <c r="C12" s="30" t="s">
        <v>6</v>
      </c>
      <c r="D12" s="31">
        <v>430</v>
      </c>
      <c r="E12" s="24"/>
      <c r="F12" s="25"/>
    </row>
    <row r="13" spans="1:6" s="6" customFormat="1" ht="20.25" customHeight="1">
      <c r="A13" s="14"/>
      <c r="B13" s="45" t="s">
        <v>13</v>
      </c>
      <c r="C13" s="45"/>
      <c r="D13" s="45"/>
      <c r="E13" s="45"/>
      <c r="F13" s="46"/>
    </row>
    <row r="14" spans="1:6" s="5" customFormat="1" ht="133.5" customHeight="1" thickBot="1">
      <c r="A14" s="35">
        <v>7</v>
      </c>
      <c r="B14" s="36" t="s">
        <v>11</v>
      </c>
      <c r="C14" s="37" t="s">
        <v>6</v>
      </c>
      <c r="D14" s="38">
        <f>+D12</f>
        <v>430</v>
      </c>
      <c r="E14" s="39"/>
      <c r="F14" s="25"/>
    </row>
    <row r="15" spans="1:6" s="15" customFormat="1" ht="20.25" customHeight="1" thickBot="1">
      <c r="A15" s="61" t="s">
        <v>25</v>
      </c>
      <c r="B15" s="62"/>
      <c r="C15" s="62"/>
      <c r="D15" s="63"/>
      <c r="E15" s="64"/>
      <c r="F15" s="65"/>
    </row>
    <row r="16" spans="1:6" s="6" customFormat="1" ht="21.75" customHeight="1">
      <c r="A16" s="66" t="s">
        <v>16</v>
      </c>
      <c r="B16" s="67"/>
      <c r="C16" s="67"/>
      <c r="D16" s="67"/>
      <c r="E16" s="67"/>
      <c r="F16" s="68"/>
    </row>
    <row r="17" spans="1:6" s="6" customFormat="1" ht="20.25" customHeight="1">
      <c r="A17" s="14"/>
      <c r="B17" s="45" t="s">
        <v>8</v>
      </c>
      <c r="C17" s="45"/>
      <c r="D17" s="45"/>
      <c r="E17" s="45"/>
      <c r="F17" s="46"/>
    </row>
    <row r="18" spans="1:6" s="5" customFormat="1" ht="41.25" customHeight="1">
      <c r="A18" s="29" t="s">
        <v>20</v>
      </c>
      <c r="B18" s="33" t="s">
        <v>17</v>
      </c>
      <c r="C18" s="30" t="s">
        <v>7</v>
      </c>
      <c r="D18" s="31">
        <v>22.5</v>
      </c>
      <c r="E18" s="24"/>
      <c r="F18" s="25"/>
    </row>
    <row r="19" spans="1:6" s="6" customFormat="1" ht="20.25" customHeight="1">
      <c r="A19" s="14"/>
      <c r="B19" s="45" t="s">
        <v>12</v>
      </c>
      <c r="C19" s="45"/>
      <c r="D19" s="45"/>
      <c r="E19" s="45"/>
      <c r="F19" s="46"/>
    </row>
    <row r="20" spans="1:6" s="5" customFormat="1" ht="42.75" customHeight="1">
      <c r="A20" s="32" t="s">
        <v>21</v>
      </c>
      <c r="B20" s="23" t="s">
        <v>19</v>
      </c>
      <c r="C20" s="30" t="s">
        <v>6</v>
      </c>
      <c r="D20" s="31">
        <v>215</v>
      </c>
      <c r="E20" s="24"/>
      <c r="F20" s="25"/>
    </row>
    <row r="21" spans="1:6" s="6" customFormat="1" ht="20.25" customHeight="1">
      <c r="A21" s="14"/>
      <c r="B21" s="45" t="s">
        <v>13</v>
      </c>
      <c r="C21" s="45"/>
      <c r="D21" s="45"/>
      <c r="E21" s="45"/>
      <c r="F21" s="46"/>
    </row>
    <row r="22" spans="1:6" s="5" customFormat="1" ht="41.25" customHeight="1" thickBot="1">
      <c r="A22" s="35" t="s">
        <v>22</v>
      </c>
      <c r="B22" s="34" t="s">
        <v>18</v>
      </c>
      <c r="C22" s="37" t="s">
        <v>6</v>
      </c>
      <c r="D22" s="38">
        <f>+D20</f>
        <v>215</v>
      </c>
      <c r="E22" s="39"/>
      <c r="F22" s="25"/>
    </row>
    <row r="23" spans="1:6" s="15" customFormat="1" ht="27.75" customHeight="1" thickBot="1">
      <c r="A23" s="47" t="s">
        <v>26</v>
      </c>
      <c r="B23" s="48"/>
      <c r="C23" s="48"/>
      <c r="D23" s="49"/>
      <c r="E23" s="50"/>
      <c r="F23" s="51"/>
    </row>
    <row r="24" spans="1:6" s="15" customFormat="1" ht="27.75" customHeight="1" thickTop="1">
      <c r="A24" s="52" t="s">
        <v>27</v>
      </c>
      <c r="B24" s="53"/>
      <c r="C24" s="53"/>
      <c r="D24" s="54"/>
      <c r="E24" s="55"/>
      <c r="F24" s="56"/>
    </row>
    <row r="25" spans="1:6" s="16" customFormat="1" ht="27.75" customHeight="1">
      <c r="A25" s="57" t="s">
        <v>23</v>
      </c>
      <c r="B25" s="58"/>
      <c r="C25" s="17">
        <v>23</v>
      </c>
      <c r="D25" s="18" t="s">
        <v>10</v>
      </c>
      <c r="E25" s="59"/>
      <c r="F25" s="60"/>
    </row>
    <row r="26" spans="1:6" s="15" customFormat="1" ht="27.75" customHeight="1" thickBot="1">
      <c r="A26" s="40" t="s">
        <v>24</v>
      </c>
      <c r="B26" s="41"/>
      <c r="C26" s="41"/>
      <c r="D26" s="42"/>
      <c r="E26" s="43"/>
      <c r="F26" s="44"/>
    </row>
    <row r="27" ht="13.5" thickTop="1"/>
  </sheetData>
  <sheetProtection/>
  <mergeCells count="21">
    <mergeCell ref="A1:F1"/>
    <mergeCell ref="A2:F2"/>
    <mergeCell ref="B7:C7"/>
    <mergeCell ref="A8:F8"/>
    <mergeCell ref="B9:F9"/>
    <mergeCell ref="B11:F11"/>
    <mergeCell ref="B13:F13"/>
    <mergeCell ref="A15:D15"/>
    <mergeCell ref="E15:F15"/>
    <mergeCell ref="A16:F16"/>
    <mergeCell ref="B17:F17"/>
    <mergeCell ref="B19:F19"/>
    <mergeCell ref="A26:D26"/>
    <mergeCell ref="E26:F26"/>
    <mergeCell ref="B21:F21"/>
    <mergeCell ref="A23:D23"/>
    <mergeCell ref="E23:F23"/>
    <mergeCell ref="A24:D24"/>
    <mergeCell ref="E24:F24"/>
    <mergeCell ref="A25:B25"/>
    <mergeCell ref="E25:F25"/>
  </mergeCells>
  <printOptions/>
  <pageMargins left="1.1811023622047245" right="0.5905511811023623" top="0.5905511811023623" bottom="0.5905511811023623" header="0.5118110236220472" footer="0.31496062992125984"/>
  <pageSetup fitToHeight="4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85" zoomScaleSheetLayoutView="85" workbookViewId="0" topLeftCell="A1">
      <selection activeCell="I12" sqref="I12"/>
    </sheetView>
  </sheetViews>
  <sheetFormatPr defaultColWidth="9.00390625" defaultRowHeight="12.75"/>
  <cols>
    <col min="1" max="1" width="3.875" style="0" customWidth="1"/>
    <col min="2" max="2" width="58.75390625" style="0" customWidth="1"/>
    <col min="3" max="3" width="6.375" style="0" customWidth="1"/>
    <col min="4" max="4" width="7.25390625" style="0" customWidth="1"/>
    <col min="5" max="5" width="9.875" style="2" customWidth="1"/>
    <col min="6" max="6" width="12.125" style="2" customWidth="1"/>
  </cols>
  <sheetData>
    <row r="1" spans="1:6" s="1" customFormat="1" ht="23.25">
      <c r="A1" s="69" t="s">
        <v>30</v>
      </c>
      <c r="B1" s="69"/>
      <c r="C1" s="69"/>
      <c r="D1" s="69"/>
      <c r="E1" s="69"/>
      <c r="F1" s="69"/>
    </row>
    <row r="2" spans="1:6" s="1" customFormat="1" ht="36" customHeight="1">
      <c r="A2" s="70" t="s">
        <v>29</v>
      </c>
      <c r="B2" s="71"/>
      <c r="C2" s="71"/>
      <c r="D2" s="71"/>
      <c r="E2" s="71"/>
      <c r="F2" s="71"/>
    </row>
    <row r="3" ht="12.75" customHeight="1" thickBot="1"/>
    <row r="4" ht="5.25" customHeight="1" hidden="1"/>
    <row r="5" spans="1:6" s="22" customFormat="1" ht="36.75" customHeight="1" thickBot="1" thickTop="1">
      <c r="A5" s="19" t="s">
        <v>0</v>
      </c>
      <c r="B5" s="20" t="s">
        <v>1</v>
      </c>
      <c r="C5" s="21" t="s">
        <v>2</v>
      </c>
      <c r="D5" s="26" t="s">
        <v>3</v>
      </c>
      <c r="E5" s="27" t="s">
        <v>4</v>
      </c>
      <c r="F5" s="28" t="s">
        <v>5</v>
      </c>
    </row>
    <row r="6" spans="1:6" s="4" customFormat="1" ht="13.5" thickBot="1">
      <c r="A6" s="10">
        <v>1</v>
      </c>
      <c r="B6" s="3">
        <v>3</v>
      </c>
      <c r="C6" s="3">
        <v>4</v>
      </c>
      <c r="D6" s="3">
        <v>5</v>
      </c>
      <c r="E6" s="3">
        <v>6</v>
      </c>
      <c r="F6" s="11">
        <v>7</v>
      </c>
    </row>
    <row r="7" spans="1:6" s="9" customFormat="1" ht="20.25" customHeight="1" thickBot="1">
      <c r="A7" s="12" t="s">
        <v>9</v>
      </c>
      <c r="B7" s="72" t="s">
        <v>14</v>
      </c>
      <c r="C7" s="73"/>
      <c r="D7" s="7"/>
      <c r="E7" s="8"/>
      <c r="F7" s="13"/>
    </row>
    <row r="8" spans="1:6" s="6" customFormat="1" ht="20.25" customHeight="1">
      <c r="A8" s="66" t="s">
        <v>15</v>
      </c>
      <c r="B8" s="67"/>
      <c r="C8" s="67"/>
      <c r="D8" s="67"/>
      <c r="E8" s="67"/>
      <c r="F8" s="68"/>
    </row>
    <row r="9" spans="1:6" s="6" customFormat="1" ht="20.25" customHeight="1">
      <c r="A9" s="14"/>
      <c r="B9" s="45" t="s">
        <v>8</v>
      </c>
      <c r="C9" s="45"/>
      <c r="D9" s="45"/>
      <c r="E9" s="45"/>
      <c r="F9" s="46"/>
    </row>
    <row r="10" spans="1:6" s="5" customFormat="1" ht="117.75" customHeight="1">
      <c r="A10" s="29">
        <v>5</v>
      </c>
      <c r="B10" s="23" t="s">
        <v>31</v>
      </c>
      <c r="C10" s="30" t="s">
        <v>7</v>
      </c>
      <c r="D10" s="31">
        <v>45</v>
      </c>
      <c r="E10" s="24"/>
      <c r="F10" s="25">
        <f>ROUND(D10*E10,2)</f>
        <v>0</v>
      </c>
    </row>
    <row r="11" spans="1:6" s="6" customFormat="1" ht="20.25" customHeight="1">
      <c r="A11" s="14"/>
      <c r="B11" s="45" t="s">
        <v>12</v>
      </c>
      <c r="C11" s="45"/>
      <c r="D11" s="45"/>
      <c r="E11" s="45"/>
      <c r="F11" s="46"/>
    </row>
    <row r="12" spans="1:6" s="5" customFormat="1" ht="81.75" customHeight="1">
      <c r="A12" s="32">
        <v>6</v>
      </c>
      <c r="B12" s="23" t="s">
        <v>33</v>
      </c>
      <c r="C12" s="30" t="s">
        <v>6</v>
      </c>
      <c r="D12" s="31">
        <v>430</v>
      </c>
      <c r="E12" s="24"/>
      <c r="F12" s="25">
        <f>ROUND(D12*E12,2)</f>
        <v>0</v>
      </c>
    </row>
    <row r="13" spans="1:6" s="6" customFormat="1" ht="20.25" customHeight="1">
      <c r="A13" s="14"/>
      <c r="B13" s="45" t="s">
        <v>13</v>
      </c>
      <c r="C13" s="45"/>
      <c r="D13" s="45"/>
      <c r="E13" s="45"/>
      <c r="F13" s="46"/>
    </row>
    <row r="14" spans="1:6" s="5" customFormat="1" ht="133.5" customHeight="1" thickBot="1">
      <c r="A14" s="35">
        <v>7</v>
      </c>
      <c r="B14" s="36" t="s">
        <v>11</v>
      </c>
      <c r="C14" s="37" t="s">
        <v>6</v>
      </c>
      <c r="D14" s="38">
        <f>+D12</f>
        <v>430</v>
      </c>
      <c r="E14" s="39"/>
      <c r="F14" s="25">
        <f>ROUND(D14*E14,2)</f>
        <v>0</v>
      </c>
    </row>
    <row r="15" spans="1:6" s="15" customFormat="1" ht="20.25" customHeight="1" thickBot="1">
      <c r="A15" s="61" t="s">
        <v>25</v>
      </c>
      <c r="B15" s="62"/>
      <c r="C15" s="62"/>
      <c r="D15" s="63"/>
      <c r="E15" s="64">
        <f>SUM(F10:F14)</f>
        <v>0</v>
      </c>
      <c r="F15" s="65"/>
    </row>
    <row r="16" spans="1:6" s="6" customFormat="1" ht="21.75" customHeight="1">
      <c r="A16" s="66" t="s">
        <v>16</v>
      </c>
      <c r="B16" s="67"/>
      <c r="C16" s="67"/>
      <c r="D16" s="67"/>
      <c r="E16" s="67"/>
      <c r="F16" s="68"/>
    </row>
    <row r="17" spans="1:6" s="6" customFormat="1" ht="20.25" customHeight="1">
      <c r="A17" s="14"/>
      <c r="B17" s="45" t="s">
        <v>8</v>
      </c>
      <c r="C17" s="45"/>
      <c r="D17" s="45"/>
      <c r="E17" s="45"/>
      <c r="F17" s="46"/>
    </row>
    <row r="18" spans="1:6" s="5" customFormat="1" ht="41.25" customHeight="1">
      <c r="A18" s="29" t="s">
        <v>20</v>
      </c>
      <c r="B18" s="33" t="s">
        <v>17</v>
      </c>
      <c r="C18" s="30" t="s">
        <v>7</v>
      </c>
      <c r="D18" s="31">
        <v>22.5</v>
      </c>
      <c r="E18" s="24"/>
      <c r="F18" s="25">
        <f>ROUND(D18*E18,2)</f>
        <v>0</v>
      </c>
    </row>
    <row r="19" spans="1:6" s="6" customFormat="1" ht="20.25" customHeight="1">
      <c r="A19" s="14"/>
      <c r="B19" s="45" t="s">
        <v>12</v>
      </c>
      <c r="C19" s="45"/>
      <c r="D19" s="45"/>
      <c r="E19" s="45"/>
      <c r="F19" s="46"/>
    </row>
    <row r="20" spans="1:6" s="5" customFormat="1" ht="42.75" customHeight="1">
      <c r="A20" s="32" t="s">
        <v>21</v>
      </c>
      <c r="B20" s="23" t="s">
        <v>19</v>
      </c>
      <c r="C20" s="30" t="s">
        <v>6</v>
      </c>
      <c r="D20" s="31">
        <v>215</v>
      </c>
      <c r="E20" s="24"/>
      <c r="F20" s="25">
        <f>ROUND(D20*E20,2)</f>
        <v>0</v>
      </c>
    </row>
    <row r="21" spans="1:6" s="6" customFormat="1" ht="20.25" customHeight="1">
      <c r="A21" s="14"/>
      <c r="B21" s="45" t="s">
        <v>13</v>
      </c>
      <c r="C21" s="45"/>
      <c r="D21" s="45"/>
      <c r="E21" s="45"/>
      <c r="F21" s="46"/>
    </row>
    <row r="22" spans="1:6" s="5" customFormat="1" ht="41.25" customHeight="1" thickBot="1">
      <c r="A22" s="35" t="s">
        <v>22</v>
      </c>
      <c r="B22" s="34" t="s">
        <v>18</v>
      </c>
      <c r="C22" s="37" t="s">
        <v>6</v>
      </c>
      <c r="D22" s="38">
        <f>+D20</f>
        <v>215</v>
      </c>
      <c r="E22" s="39"/>
      <c r="F22" s="25">
        <f>ROUND(D22*E22,2)</f>
        <v>0</v>
      </c>
    </row>
    <row r="23" spans="1:6" s="15" customFormat="1" ht="27.75" customHeight="1" thickBot="1">
      <c r="A23" s="47" t="s">
        <v>26</v>
      </c>
      <c r="B23" s="48"/>
      <c r="C23" s="48"/>
      <c r="D23" s="49"/>
      <c r="E23" s="50">
        <f>SUM(F18:F22)</f>
        <v>0</v>
      </c>
      <c r="F23" s="51"/>
    </row>
    <row r="24" spans="1:6" s="15" customFormat="1" ht="27.75" customHeight="1" thickTop="1">
      <c r="A24" s="52" t="s">
        <v>27</v>
      </c>
      <c r="B24" s="53"/>
      <c r="C24" s="53"/>
      <c r="D24" s="54"/>
      <c r="E24" s="55">
        <f>+E23+E15</f>
        <v>0</v>
      </c>
      <c r="F24" s="56"/>
    </row>
    <row r="25" spans="1:6" s="16" customFormat="1" ht="27.75" customHeight="1">
      <c r="A25" s="57" t="s">
        <v>23</v>
      </c>
      <c r="B25" s="58"/>
      <c r="C25" s="17">
        <v>23</v>
      </c>
      <c r="D25" s="18" t="s">
        <v>10</v>
      </c>
      <c r="E25" s="59">
        <f>ROUND(E24*0.23,2)</f>
        <v>0</v>
      </c>
      <c r="F25" s="60"/>
    </row>
    <row r="26" spans="1:6" s="15" customFormat="1" ht="27.75" customHeight="1" thickBot="1">
      <c r="A26" s="40" t="s">
        <v>24</v>
      </c>
      <c r="B26" s="41"/>
      <c r="C26" s="41"/>
      <c r="D26" s="42"/>
      <c r="E26" s="43">
        <f>+E24+E25</f>
        <v>0</v>
      </c>
      <c r="F26" s="44"/>
    </row>
    <row r="27" ht="13.5" thickTop="1"/>
  </sheetData>
  <sheetProtection/>
  <mergeCells count="21">
    <mergeCell ref="A24:D24"/>
    <mergeCell ref="E24:F24"/>
    <mergeCell ref="A1:F1"/>
    <mergeCell ref="A2:F2"/>
    <mergeCell ref="A25:B25"/>
    <mergeCell ref="E25:F25"/>
    <mergeCell ref="A26:D26"/>
    <mergeCell ref="E26:F26"/>
    <mergeCell ref="A15:D15"/>
    <mergeCell ref="E15:F15"/>
    <mergeCell ref="B17:F17"/>
    <mergeCell ref="B19:F19"/>
    <mergeCell ref="A16:F16"/>
    <mergeCell ref="B21:F21"/>
    <mergeCell ref="A23:D23"/>
    <mergeCell ref="E23:F23"/>
    <mergeCell ref="B7:C7"/>
    <mergeCell ref="A8:F8"/>
    <mergeCell ref="B9:F9"/>
    <mergeCell ref="B11:F11"/>
    <mergeCell ref="B13:F13"/>
  </mergeCells>
  <printOptions/>
  <pageMargins left="1.1811023622047245" right="0.5905511811023623" top="0.5905511811023623" bottom="0.5905511811023623" header="0.5118110236220472" footer="0.31496062992125984"/>
  <pageSetup fitToHeight="4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Wacław</dc:creator>
  <cp:keywords/>
  <dc:description/>
  <cp:lastModifiedBy>Wacław</cp:lastModifiedBy>
  <cp:lastPrinted>2023-05-21T17:06:57Z</cp:lastPrinted>
  <dcterms:created xsi:type="dcterms:W3CDTF">2017-08-04T08:49:09Z</dcterms:created>
  <dcterms:modified xsi:type="dcterms:W3CDTF">2023-06-12T15:25:52Z</dcterms:modified>
  <cp:category/>
  <cp:version/>
  <cp:contentType/>
  <cp:contentStatus/>
</cp:coreProperties>
</file>