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ylwia\Desktop\Sylwia\Przetargi\2022\Zakup i dostawa energii elektrycznej\Wersja 7line\"/>
    </mc:Choice>
  </mc:AlternateContent>
  <bookViews>
    <workbookView xWindow="20595" yWindow="15" windowWidth="20310" windowHeight="10980"/>
  </bookViews>
  <sheets>
    <sheet name="Zał. Nr 1 do SWZ" sheetId="1" r:id="rId1"/>
  </sheets>
  <definedNames>
    <definedName name="_xlnm._FilterDatabase" localSheetId="0" hidden="1">'Zał. Nr 1 do SWZ'!$A$6:$W$148</definedName>
    <definedName name="_xlnm.Print_Titles" localSheetId="0">'Zał. Nr 1 do SWZ'!$5:$6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8" i="1" l="1"/>
  <c r="P147" i="1"/>
  <c r="P146" i="1"/>
  <c r="P145" i="1"/>
  <c r="P144" i="1"/>
  <c r="P143" i="1"/>
  <c r="P142" i="1"/>
  <c r="P141" i="1"/>
  <c r="O149" i="1"/>
  <c r="P140" i="1"/>
  <c r="N138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O136" i="1"/>
  <c r="N136" i="1"/>
  <c r="P116" i="1"/>
  <c r="P115" i="1"/>
  <c r="J136" i="1"/>
  <c r="N112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N88" i="1"/>
  <c r="O86" i="1"/>
  <c r="N85" i="1"/>
  <c r="P85" i="1" s="1"/>
  <c r="N84" i="1"/>
  <c r="J86" i="1" s="1"/>
  <c r="N83" i="1"/>
  <c r="P83" i="1" s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84" i="1" l="1"/>
  <c r="P149" i="1"/>
  <c r="P110" i="1"/>
  <c r="N110" i="1"/>
  <c r="J149" i="1"/>
  <c r="P7" i="1"/>
  <c r="N86" i="1"/>
  <c r="O110" i="1"/>
  <c r="O151" i="1" s="1"/>
  <c r="P117" i="1"/>
  <c r="N149" i="1"/>
  <c r="J110" i="1"/>
  <c r="P114" i="1"/>
  <c r="P136" i="1" l="1"/>
  <c r="J151" i="1"/>
  <c r="P86" i="1"/>
  <c r="P151" i="1" s="1"/>
  <c r="B152" i="1" s="1"/>
  <c r="N151" i="1"/>
</calcChain>
</file>

<file path=xl/sharedStrings.xml><?xml version="1.0" encoding="utf-8"?>
<sst xmlns="http://schemas.openxmlformats.org/spreadsheetml/2006/main" count="2004" uniqueCount="548">
  <si>
    <t>OPIS PRZEDMIOTU ZAMÓWIENIA</t>
  </si>
  <si>
    <r>
      <t xml:space="preserve">Przedmiotem zamówienia jest </t>
    </r>
    <r>
      <rPr>
        <b/>
        <sz val="12"/>
        <color indexed="8"/>
        <rFont val="Arial"/>
        <family val="2"/>
        <charset val="238"/>
      </rPr>
      <t xml:space="preserve">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</si>
  <si>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 xml:space="preserve">Poniższa tabela przedstawia obiekty objęte przedmiotem zamówienia w okresie </t>
    </r>
    <r>
      <rPr>
        <b/>
        <sz val="12"/>
        <color rgb="FF000000"/>
        <rFont val="Arial"/>
        <family val="2"/>
        <charset val="238"/>
      </rPr>
      <t>od 01-07-2022 r. do 31-12-2022 r.</t>
    </r>
  </si>
  <si>
    <t>1.1.</t>
  </si>
  <si>
    <t>Gmina Sędziejowice - oświetlenie uliczne</t>
  </si>
  <si>
    <t>L.p.</t>
  </si>
  <si>
    <t>Nabywca</t>
  </si>
  <si>
    <t>Rodzaj punktu poboru</t>
  </si>
  <si>
    <t>Adres
(miejscowość)</t>
  </si>
  <si>
    <t>Adres
(ulica)</t>
  </si>
  <si>
    <t>Numer obiektu / budynku PPE</t>
  </si>
  <si>
    <t>Nr ST</t>
  </si>
  <si>
    <t>Kod pocztowy</t>
  </si>
  <si>
    <t>Poczta</t>
  </si>
  <si>
    <t>Numer PPE</t>
  </si>
  <si>
    <t>Numer licznika</t>
  </si>
  <si>
    <t>Taryfa</t>
  </si>
  <si>
    <t>Moc umowna
[kW]</t>
  </si>
  <si>
    <t>Umowa</t>
  </si>
  <si>
    <t>Dostawca energii</t>
  </si>
  <si>
    <t>Czas twania umowy</t>
  </si>
  <si>
    <t>OSD</t>
  </si>
  <si>
    <t>I strefa</t>
  </si>
  <si>
    <t>II strefa</t>
  </si>
  <si>
    <t>cała doba</t>
  </si>
  <si>
    <t xml:space="preserve">1. </t>
  </si>
  <si>
    <t>Gmina Sędziejowice</t>
  </si>
  <si>
    <t>oświetlenie uliczne</t>
  </si>
  <si>
    <t>Marzenin</t>
  </si>
  <si>
    <t>Polna</t>
  </si>
  <si>
    <t>3-0193</t>
  </si>
  <si>
    <t>98-160</t>
  </si>
  <si>
    <t>Sędziejowice</t>
  </si>
  <si>
    <t>PLZELD090014850187</t>
  </si>
  <si>
    <t>95659421</t>
  </si>
  <si>
    <t>C11o</t>
  </si>
  <si>
    <t>rozdzielona</t>
  </si>
  <si>
    <t>Kogeneracja Zachód SA</t>
  </si>
  <si>
    <t>30-06-2022</t>
  </si>
  <si>
    <t>PGE Dystrybucja SA</t>
  </si>
  <si>
    <t xml:space="preserve">2. </t>
  </si>
  <si>
    <t>Pruszków</t>
  </si>
  <si>
    <t/>
  </si>
  <si>
    <t>3-0086</t>
  </si>
  <si>
    <t>PLZELD090014860188</t>
  </si>
  <si>
    <t>83267893</t>
  </si>
  <si>
    <t xml:space="preserve">3. </t>
  </si>
  <si>
    <t>3-1394</t>
  </si>
  <si>
    <t>PLZELD090014870189</t>
  </si>
  <si>
    <t xml:space="preserve">4. </t>
  </si>
  <si>
    <t>Leśna</t>
  </si>
  <si>
    <t xml:space="preserve">
3-1848</t>
  </si>
  <si>
    <t>PLZELD090014880190</t>
  </si>
  <si>
    <t xml:space="preserve">5. </t>
  </si>
  <si>
    <t>Kolejowa</t>
  </si>
  <si>
    <t>PLZELD090014890191</t>
  </si>
  <si>
    <t xml:space="preserve">6. </t>
  </si>
  <si>
    <t>Wieluńska</t>
  </si>
  <si>
    <t>3-0711</t>
  </si>
  <si>
    <t>PLZELD090014900192</t>
  </si>
  <si>
    <t xml:space="preserve">7. </t>
  </si>
  <si>
    <t>Zduńska</t>
  </si>
  <si>
    <t>3-1525</t>
  </si>
  <si>
    <t>PLZELD090014920194</t>
  </si>
  <si>
    <t xml:space="preserve">8. </t>
  </si>
  <si>
    <t>Bilewska</t>
  </si>
  <si>
    <t>3-1513</t>
  </si>
  <si>
    <t>PLZELD090014930195</t>
  </si>
  <si>
    <t xml:space="preserve">9. </t>
  </si>
  <si>
    <t>Wrzesiny</t>
  </si>
  <si>
    <t>3-1566</t>
  </si>
  <si>
    <t>PLZELD090014940196</t>
  </si>
  <si>
    <t>83267579</t>
  </si>
  <si>
    <t xml:space="preserve">10. </t>
  </si>
  <si>
    <t>3-1567</t>
  </si>
  <si>
    <t>PLZELD090014950100</t>
  </si>
  <si>
    <t>97051740</t>
  </si>
  <si>
    <t xml:space="preserve">11. </t>
  </si>
  <si>
    <t>Korczyska</t>
  </si>
  <si>
    <t>PLZELD090014960101</t>
  </si>
  <si>
    <t>83267661</t>
  </si>
  <si>
    <t xml:space="preserve">12. </t>
  </si>
  <si>
    <t>Rososza</t>
  </si>
  <si>
    <t>PLZELD090014970102</t>
  </si>
  <si>
    <t>97136850</t>
  </si>
  <si>
    <t xml:space="preserve">13. </t>
  </si>
  <si>
    <t>PLZELD090014980103</t>
  </si>
  <si>
    <t>83267601</t>
  </si>
  <si>
    <t xml:space="preserve">14. </t>
  </si>
  <si>
    <t>Siedlce</t>
  </si>
  <si>
    <t>PLZELD090014990104</t>
  </si>
  <si>
    <t xml:space="preserve">15. </t>
  </si>
  <si>
    <t>Wola Wężykowa</t>
  </si>
  <si>
    <t>PLZELD090015000105</t>
  </si>
  <si>
    <t xml:space="preserve">16. </t>
  </si>
  <si>
    <t>Grabica</t>
  </si>
  <si>
    <t>PLZELD090015010106</t>
  </si>
  <si>
    <t xml:space="preserve">17. </t>
  </si>
  <si>
    <t>PLZELD090015020107</t>
  </si>
  <si>
    <t xml:space="preserve">18. </t>
  </si>
  <si>
    <t>Nowe Kozuby</t>
  </si>
  <si>
    <t>PLZELD090015030108</t>
  </si>
  <si>
    <t>83267651</t>
  </si>
  <si>
    <t xml:space="preserve">19. </t>
  </si>
  <si>
    <t>Stare Kozuby</t>
  </si>
  <si>
    <t>PLZELD090015040109</t>
  </si>
  <si>
    <t>83267630</t>
  </si>
  <si>
    <t xml:space="preserve">20. </t>
  </si>
  <si>
    <t>PLZELD090015050110</t>
  </si>
  <si>
    <t xml:space="preserve">21. </t>
  </si>
  <si>
    <t>Bilew</t>
  </si>
  <si>
    <t>PLZELD090015060111</t>
  </si>
  <si>
    <t>83267629</t>
  </si>
  <si>
    <t xml:space="preserve">22. </t>
  </si>
  <si>
    <t>PLZELD090015070112</t>
  </si>
  <si>
    <t>83267648</t>
  </si>
  <si>
    <t xml:space="preserve">23. </t>
  </si>
  <si>
    <t>PLZELD090015080113</t>
  </si>
  <si>
    <t xml:space="preserve">24. </t>
  </si>
  <si>
    <t>Zamość</t>
  </si>
  <si>
    <t>PLZELD090015090114</t>
  </si>
  <si>
    <t>71899016</t>
  </si>
  <si>
    <t xml:space="preserve">25. </t>
  </si>
  <si>
    <t>Grabno</t>
  </si>
  <si>
    <t>PLZELD090015100115</t>
  </si>
  <si>
    <t>01537005</t>
  </si>
  <si>
    <t xml:space="preserve">26. </t>
  </si>
  <si>
    <t>Dobra</t>
  </si>
  <si>
    <t>PLZELD090015110116</t>
  </si>
  <si>
    <t>83267880</t>
  </si>
  <si>
    <t xml:space="preserve">27. </t>
  </si>
  <si>
    <t>Kamostek</t>
  </si>
  <si>
    <t>PLZELD090015120117</t>
  </si>
  <si>
    <t>83267696</t>
  </si>
  <si>
    <t xml:space="preserve">28. </t>
  </si>
  <si>
    <t>PLZELD090015130118</t>
  </si>
  <si>
    <t>83267683</t>
  </si>
  <si>
    <t xml:space="preserve">29. </t>
  </si>
  <si>
    <t>PLZELD090015140119</t>
  </si>
  <si>
    <t>01537753</t>
  </si>
  <si>
    <t xml:space="preserve">30. </t>
  </si>
  <si>
    <t>PLZELD090015150120</t>
  </si>
  <si>
    <t>83267623</t>
  </si>
  <si>
    <t xml:space="preserve">31. </t>
  </si>
  <si>
    <t>Kustrzyce</t>
  </si>
  <si>
    <t>PLZELD090015160121</t>
  </si>
  <si>
    <t>83267753</t>
  </si>
  <si>
    <t xml:space="preserve">32. </t>
  </si>
  <si>
    <t>Lichawa</t>
  </si>
  <si>
    <t>PLZELD090015170122</t>
  </si>
  <si>
    <t xml:space="preserve">33. </t>
  </si>
  <si>
    <t>PLZELD090015180123</t>
  </si>
  <si>
    <t>83267777</t>
  </si>
  <si>
    <t xml:space="preserve">34. </t>
  </si>
  <si>
    <t>Przymiłów</t>
  </si>
  <si>
    <t>PLZELD090015190124</t>
  </si>
  <si>
    <t>83149059</t>
  </si>
  <si>
    <t xml:space="preserve">35. </t>
  </si>
  <si>
    <t>Brzeski</t>
  </si>
  <si>
    <t>PLZELD090015200125</t>
  </si>
  <si>
    <t>83267742</t>
  </si>
  <si>
    <t xml:space="preserve">36. </t>
  </si>
  <si>
    <t>Sobiepany</t>
  </si>
  <si>
    <t>PLZELD090015210126</t>
  </si>
  <si>
    <t>01537757</t>
  </si>
  <si>
    <t xml:space="preserve">37. </t>
  </si>
  <si>
    <t>Grabia I</t>
  </si>
  <si>
    <t>PLZELD090015220127</t>
  </si>
  <si>
    <t xml:space="preserve">38. </t>
  </si>
  <si>
    <t>Grabia III</t>
  </si>
  <si>
    <t>PLZELD090015230128</t>
  </si>
  <si>
    <t>97136899</t>
  </si>
  <si>
    <t xml:space="preserve">39. </t>
  </si>
  <si>
    <t>Podule</t>
  </si>
  <si>
    <t>PLZELD090015240129</t>
  </si>
  <si>
    <t>97069226</t>
  </si>
  <si>
    <t xml:space="preserve">40. </t>
  </si>
  <si>
    <t>Grabia II</t>
  </si>
  <si>
    <t>PLZELD090015250130</t>
  </si>
  <si>
    <t>83148466</t>
  </si>
  <si>
    <t xml:space="preserve">41. </t>
  </si>
  <si>
    <t>PLZELD090015260131</t>
  </si>
  <si>
    <t>01537538</t>
  </si>
  <si>
    <t xml:space="preserve">42. </t>
  </si>
  <si>
    <t>PLZELD090015270132</t>
  </si>
  <si>
    <t>01537748</t>
  </si>
  <si>
    <t xml:space="preserve">43. </t>
  </si>
  <si>
    <t>Żagliny</t>
  </si>
  <si>
    <t>PLZELD090015280133</t>
  </si>
  <si>
    <t>83267652</t>
  </si>
  <si>
    <t xml:space="preserve">44. </t>
  </si>
  <si>
    <t>PLZELD090015290134</t>
  </si>
  <si>
    <t>83267639</t>
  </si>
  <si>
    <t xml:space="preserve">45. </t>
  </si>
  <si>
    <t>PLZELD090015300135</t>
  </si>
  <si>
    <t>97051722</t>
  </si>
  <si>
    <t xml:space="preserve">46. </t>
  </si>
  <si>
    <t>Dolna</t>
  </si>
  <si>
    <t>PLZELD090015310136</t>
  </si>
  <si>
    <t>01537743</t>
  </si>
  <si>
    <t xml:space="preserve">47. </t>
  </si>
  <si>
    <t>PLZELD090015320137</t>
  </si>
  <si>
    <t>01424758</t>
  </si>
  <si>
    <t xml:space="preserve">48. </t>
  </si>
  <si>
    <t>3-0416</t>
  </si>
  <si>
    <t>PLZELD090015330138</t>
  </si>
  <si>
    <t xml:space="preserve">49. </t>
  </si>
  <si>
    <t>3-1845</t>
  </si>
  <si>
    <t>PLZELD090015340139</t>
  </si>
  <si>
    <t>97051720</t>
  </si>
  <si>
    <t xml:space="preserve">50. </t>
  </si>
  <si>
    <t>Słoneczna</t>
  </si>
  <si>
    <t>3-1846</t>
  </si>
  <si>
    <t>PLZELD090015350140</t>
  </si>
  <si>
    <t>83267656</t>
  </si>
  <si>
    <t xml:space="preserve">51. </t>
  </si>
  <si>
    <t>Brody</t>
  </si>
  <si>
    <t>PLZELD090015480153</t>
  </si>
  <si>
    <t xml:space="preserve">52. </t>
  </si>
  <si>
    <t>PLZELD090015490154</t>
  </si>
  <si>
    <t xml:space="preserve">53. </t>
  </si>
  <si>
    <t>Kręta</t>
  </si>
  <si>
    <t>PLZELD090015500155</t>
  </si>
  <si>
    <t>83267811</t>
  </si>
  <si>
    <t xml:space="preserve">54. </t>
  </si>
  <si>
    <t>Kolonia Dobra</t>
  </si>
  <si>
    <t>PLZELD090015510156</t>
  </si>
  <si>
    <t>83267698</t>
  </si>
  <si>
    <t xml:space="preserve">55. </t>
  </si>
  <si>
    <t>3-0080</t>
  </si>
  <si>
    <t>PLZELD090015520157</t>
  </si>
  <si>
    <t xml:space="preserve">56. </t>
  </si>
  <si>
    <t>Osiny</t>
  </si>
  <si>
    <t>PLZELD090015530158</t>
  </si>
  <si>
    <t>83267737</t>
  </si>
  <si>
    <t xml:space="preserve">57. </t>
  </si>
  <si>
    <t>Niecenia</t>
  </si>
  <si>
    <t>3-1175</t>
  </si>
  <si>
    <t>PLZELD090015560161</t>
  </si>
  <si>
    <t xml:space="preserve">58. </t>
  </si>
  <si>
    <t>Parkowa</t>
  </si>
  <si>
    <t>PLZELD090015580163</t>
  </si>
  <si>
    <t xml:space="preserve">59. </t>
  </si>
  <si>
    <t>3-1504</t>
  </si>
  <si>
    <t>PLZELD090015590164</t>
  </si>
  <si>
    <t xml:space="preserve">60. </t>
  </si>
  <si>
    <t>PLZELD090015620167</t>
  </si>
  <si>
    <t xml:space="preserve">61. </t>
  </si>
  <si>
    <t>(tartak)</t>
  </si>
  <si>
    <t>PLZELD090015650170</t>
  </si>
  <si>
    <t xml:space="preserve">62. </t>
  </si>
  <si>
    <t xml:space="preserve">
3-1350</t>
  </si>
  <si>
    <t>PLZELD090015660171</t>
  </si>
  <si>
    <t xml:space="preserve">63. </t>
  </si>
  <si>
    <t>3-0407</t>
  </si>
  <si>
    <t>PLZELD090015670172</t>
  </si>
  <si>
    <t>95916209</t>
  </si>
  <si>
    <t xml:space="preserve">64. </t>
  </si>
  <si>
    <t>Żagliny-Krzewina</t>
  </si>
  <si>
    <t>PLZELD090015680173</t>
  </si>
  <si>
    <t>83635158</t>
  </si>
  <si>
    <t xml:space="preserve">65. </t>
  </si>
  <si>
    <t>PLZELD090015690174</t>
  </si>
  <si>
    <t>83635221</t>
  </si>
  <si>
    <t xml:space="preserve">66. </t>
  </si>
  <si>
    <t>Wola Marzeńska</t>
  </si>
  <si>
    <t>PLZELD090015700175</t>
  </si>
  <si>
    <t>83635105</t>
  </si>
  <si>
    <t xml:space="preserve">67. </t>
  </si>
  <si>
    <t>PLZELD090015710176</t>
  </si>
  <si>
    <t>83635133</t>
  </si>
  <si>
    <t xml:space="preserve">68. </t>
  </si>
  <si>
    <t>3-0194</t>
  </si>
  <si>
    <t>PLZELD090015720177</t>
  </si>
  <si>
    <t>95347323</t>
  </si>
  <si>
    <t xml:space="preserve">69. </t>
  </si>
  <si>
    <t>Dębowa</t>
  </si>
  <si>
    <t>PLZELD090015730178</t>
  </si>
  <si>
    <t>83635144</t>
  </si>
  <si>
    <t xml:space="preserve">70. </t>
  </si>
  <si>
    <t>Wrzesińska</t>
  </si>
  <si>
    <t>PLZELD090015740179</t>
  </si>
  <si>
    <t>83635208</t>
  </si>
  <si>
    <t xml:space="preserve">71. </t>
  </si>
  <si>
    <t>Rolnicza (Agronomówka)</t>
  </si>
  <si>
    <t>PLZELD090014910193</t>
  </si>
  <si>
    <t>83268076</t>
  </si>
  <si>
    <t xml:space="preserve">72. </t>
  </si>
  <si>
    <t>PLZELD090489830155</t>
  </si>
  <si>
    <t>95659445</t>
  </si>
  <si>
    <t xml:space="preserve">73. </t>
  </si>
  <si>
    <t>PLZELD090504390156</t>
  </si>
  <si>
    <t xml:space="preserve">74. </t>
  </si>
  <si>
    <t>350/5</t>
  </si>
  <si>
    <t>PLZELD090506120135</t>
  </si>
  <si>
    <t xml:space="preserve">75. </t>
  </si>
  <si>
    <t>PLZELD090506140137</t>
  </si>
  <si>
    <t>76.</t>
  </si>
  <si>
    <t>90151712</t>
  </si>
  <si>
    <t>C11</t>
  </si>
  <si>
    <t xml:space="preserve">77. </t>
  </si>
  <si>
    <t>dz. 193</t>
  </si>
  <si>
    <t>PLZELD090575520188</t>
  </si>
  <si>
    <t>94629580</t>
  </si>
  <si>
    <t>kompleksowa</t>
  </si>
  <si>
    <t>PGE Obrót SA</t>
  </si>
  <si>
    <t xml:space="preserve">78. </t>
  </si>
  <si>
    <t>PLZELD090575530189</t>
  </si>
  <si>
    <t>98479946</t>
  </si>
  <si>
    <t xml:space="preserve">79. </t>
  </si>
  <si>
    <t>PLZELD090575540190</t>
  </si>
  <si>
    <t>98435127</t>
  </si>
  <si>
    <t>suma:</t>
  </si>
  <si>
    <t>kWh</t>
  </si>
  <si>
    <t>1.2.</t>
  </si>
  <si>
    <t>Gmina Sędziejowice - obiekty Gminy (biblioteki, świetlice, OSP)</t>
  </si>
  <si>
    <t>Nr
ST</t>
  </si>
  <si>
    <t xml:space="preserve">80. </t>
  </si>
  <si>
    <t>Świetlica Wiejska</t>
  </si>
  <si>
    <t>Główna</t>
  </si>
  <si>
    <t>6b</t>
  </si>
  <si>
    <t>PLZELD090015380143</t>
  </si>
  <si>
    <t xml:space="preserve">81. </t>
  </si>
  <si>
    <t>OSP - Świetlica Wiejska</t>
  </si>
  <si>
    <t>PLZELD090015400145</t>
  </si>
  <si>
    <t>72405957</t>
  </si>
  <si>
    <t xml:space="preserve">82. </t>
  </si>
  <si>
    <t>PLZELD090015410146</t>
  </si>
  <si>
    <t>97051594</t>
  </si>
  <si>
    <t xml:space="preserve">83. </t>
  </si>
  <si>
    <t>58/a</t>
  </si>
  <si>
    <t>PLZELD090015420147</t>
  </si>
  <si>
    <t>00373595</t>
  </si>
  <si>
    <t xml:space="preserve">84. </t>
  </si>
  <si>
    <t>PLZELD090015430148</t>
  </si>
  <si>
    <t>90078640</t>
  </si>
  <si>
    <t xml:space="preserve">85. </t>
  </si>
  <si>
    <t>PLZELD090015440149</t>
  </si>
  <si>
    <t>72406276</t>
  </si>
  <si>
    <t xml:space="preserve">86. </t>
  </si>
  <si>
    <t>PLZELD090015450150</t>
  </si>
  <si>
    <t>91418495</t>
  </si>
  <si>
    <t xml:space="preserve">87. </t>
  </si>
  <si>
    <t>Gminny Ośrodek Kultury</t>
  </si>
  <si>
    <t>PLZELD090015460151</t>
  </si>
  <si>
    <t xml:space="preserve">88. </t>
  </si>
  <si>
    <t>oświetlenie Biura</t>
  </si>
  <si>
    <t>PLZELD090015470152</t>
  </si>
  <si>
    <t>91284359</t>
  </si>
  <si>
    <t xml:space="preserve">89. </t>
  </si>
  <si>
    <t>PLZELD090015570162</t>
  </si>
  <si>
    <t xml:space="preserve">90. </t>
  </si>
  <si>
    <t>Klub Rolnika</t>
  </si>
  <si>
    <t>PLZELD090015610166</t>
  </si>
  <si>
    <t>95659350</t>
  </si>
  <si>
    <t xml:space="preserve">91. </t>
  </si>
  <si>
    <t>20/a</t>
  </si>
  <si>
    <t>PLZELD090015640169</t>
  </si>
  <si>
    <t>00281822</t>
  </si>
  <si>
    <t xml:space="preserve">92. </t>
  </si>
  <si>
    <t>Biblioteka</t>
  </si>
  <si>
    <t>PLZELD090019280145</t>
  </si>
  <si>
    <t>90263616</t>
  </si>
  <si>
    <t>C12b</t>
  </si>
  <si>
    <t xml:space="preserve">93. </t>
  </si>
  <si>
    <t>PLZELD090015360141</t>
  </si>
  <si>
    <t xml:space="preserve">94. </t>
  </si>
  <si>
    <t>Dom Ludowy</t>
  </si>
  <si>
    <t>28/a</t>
  </si>
  <si>
    <t>PLZELD090015540159</t>
  </si>
  <si>
    <t xml:space="preserve">95. </t>
  </si>
  <si>
    <t>PLZELD090015550160</t>
  </si>
  <si>
    <t>00281252</t>
  </si>
  <si>
    <t xml:space="preserve">96. </t>
  </si>
  <si>
    <t>Dom Ludowy w Woli Wężykowej</t>
  </si>
  <si>
    <t>PLZELD090015630168</t>
  </si>
  <si>
    <t xml:space="preserve">97. </t>
  </si>
  <si>
    <t>PLZELD090014180120</t>
  </si>
  <si>
    <t>94792791</t>
  </si>
  <si>
    <t>G11</t>
  </si>
  <si>
    <t xml:space="preserve">98. </t>
  </si>
  <si>
    <t>Świetlica Środowiskowa</t>
  </si>
  <si>
    <t>PLZELD090023060135</t>
  </si>
  <si>
    <t xml:space="preserve">99. </t>
  </si>
  <si>
    <t>Budynek Świetlicy Wiejskiej</t>
  </si>
  <si>
    <t>dz.133</t>
  </si>
  <si>
    <t>PLZELD090492760157</t>
  </si>
  <si>
    <t>94682777</t>
  </si>
  <si>
    <t>1.3.</t>
  </si>
  <si>
    <t>Gmina Sędziejowice - Gminna Jednostka Usług Komunalnych</t>
  </si>
  <si>
    <t xml:space="preserve">100. </t>
  </si>
  <si>
    <t>Pomieszczenie Administracyjno-Gospodarcze</t>
  </si>
  <si>
    <t>PLZELD090014030105</t>
  </si>
  <si>
    <t>11554867</t>
  </si>
  <si>
    <t xml:space="preserve">101. </t>
  </si>
  <si>
    <t>Pomieszczenie Warsztatowo- Magazynowe</t>
  </si>
  <si>
    <t>Sędziejowice-Kolonia</t>
  </si>
  <si>
    <t>PLZELD090014050107</t>
  </si>
  <si>
    <t>C12a</t>
  </si>
  <si>
    <t xml:space="preserve">102. </t>
  </si>
  <si>
    <t>Hydrofornia</t>
  </si>
  <si>
    <t>PLZELD090014110113</t>
  </si>
  <si>
    <t>00365373</t>
  </si>
  <si>
    <t xml:space="preserve">103. </t>
  </si>
  <si>
    <t>Oczyszczalnia ścieków</t>
  </si>
  <si>
    <t>PLZELD090014120114</t>
  </si>
  <si>
    <t>91276591</t>
  </si>
  <si>
    <t xml:space="preserve">104. </t>
  </si>
  <si>
    <t>PLZELD090014130115</t>
  </si>
  <si>
    <t>01788381</t>
  </si>
  <si>
    <t xml:space="preserve">105. </t>
  </si>
  <si>
    <t>PLZELD090014140116</t>
  </si>
  <si>
    <t>94712894</t>
  </si>
  <si>
    <t xml:space="preserve">106. </t>
  </si>
  <si>
    <t>Przepompownia Ścieków Nr 1</t>
  </si>
  <si>
    <t>PLZELD090014150117</t>
  </si>
  <si>
    <t>91351323</t>
  </si>
  <si>
    <t xml:space="preserve">107. </t>
  </si>
  <si>
    <t>Przepompownia Ścieków Nr 2</t>
  </si>
  <si>
    <t>Krótka</t>
  </si>
  <si>
    <t>PLZELD090014160118</t>
  </si>
  <si>
    <t>91351311</t>
  </si>
  <si>
    <t xml:space="preserve">108. </t>
  </si>
  <si>
    <t>Budynek biurowy</t>
  </si>
  <si>
    <t>PLZELD090014040106</t>
  </si>
  <si>
    <t>91276502</t>
  </si>
  <si>
    <t xml:space="preserve">109. </t>
  </si>
  <si>
    <t>Oczyszczalnia ścieków Marzenin</t>
  </si>
  <si>
    <t>PLZELD030004340138</t>
  </si>
  <si>
    <t>04096592</t>
  </si>
  <si>
    <t xml:space="preserve">110. </t>
  </si>
  <si>
    <t>WO-3-156 Stacja wodociągowa Siedlce</t>
  </si>
  <si>
    <t>PLZELD030005500157</t>
  </si>
  <si>
    <t>3250020946</t>
  </si>
  <si>
    <t>B11</t>
  </si>
  <si>
    <t xml:space="preserve">111. </t>
  </si>
  <si>
    <t>WO-3-588 Stacja wodociągowa Pruszków</t>
  </si>
  <si>
    <t>PLZELD030005510158</t>
  </si>
  <si>
    <t>3250020942</t>
  </si>
  <si>
    <t>B21</t>
  </si>
  <si>
    <t xml:space="preserve">112. </t>
  </si>
  <si>
    <t>GJUK</t>
  </si>
  <si>
    <t>dz. 178/1</t>
  </si>
  <si>
    <t>PLZELD090014170119</t>
  </si>
  <si>
    <t>9014001</t>
  </si>
  <si>
    <t xml:space="preserve">113. </t>
  </si>
  <si>
    <t>Łódzka</t>
  </si>
  <si>
    <t>PLZELD090255840133</t>
  </si>
  <si>
    <t>92148754</t>
  </si>
  <si>
    <t xml:space="preserve">114. </t>
  </si>
  <si>
    <t>PLZELD090256380187</t>
  </si>
  <si>
    <t>00280908</t>
  </si>
  <si>
    <t xml:space="preserve">115. </t>
  </si>
  <si>
    <t>dz. 527/1</t>
  </si>
  <si>
    <t>PLZELD090489190188</t>
  </si>
  <si>
    <t>94629463</t>
  </si>
  <si>
    <t xml:space="preserve">116. </t>
  </si>
  <si>
    <t>dz. 776/2</t>
  </si>
  <si>
    <t>PLZELD090489210190</t>
  </si>
  <si>
    <t>94629546</t>
  </si>
  <si>
    <t xml:space="preserve">117. </t>
  </si>
  <si>
    <t>dz. 435/6</t>
  </si>
  <si>
    <t>PLZELD090492600141</t>
  </si>
  <si>
    <t>94629607</t>
  </si>
  <si>
    <t xml:space="preserve">118. </t>
  </si>
  <si>
    <t xml:space="preserve">GJUK </t>
  </si>
  <si>
    <t>49 m.1</t>
  </si>
  <si>
    <t>PLZELD090492450126</t>
  </si>
  <si>
    <t>83267670</t>
  </si>
  <si>
    <t xml:space="preserve">119. </t>
  </si>
  <si>
    <t>49 m.4</t>
  </si>
  <si>
    <t>PLZELD090510970135</t>
  </si>
  <si>
    <t>83267934</t>
  </si>
  <si>
    <t xml:space="preserve">120. </t>
  </si>
  <si>
    <t>Przepompownia ścieków P1</t>
  </si>
  <si>
    <t>dz. 248/11</t>
  </si>
  <si>
    <t>PLZELD090546890138</t>
  </si>
  <si>
    <t>93582590</t>
  </si>
  <si>
    <t xml:space="preserve">121. </t>
  </si>
  <si>
    <t>Przepompownia ścieków P2</t>
  </si>
  <si>
    <t>dz. 457/3</t>
  </si>
  <si>
    <t>PLZELD090546900139</t>
  </si>
  <si>
    <t>93582575</t>
  </si>
  <si>
    <t>1.4.</t>
  </si>
  <si>
    <t>Gmina Sędziejowice - pozostałe PPE</t>
  </si>
  <si>
    <t xml:space="preserve">122. </t>
  </si>
  <si>
    <t>Samodzielny Publiczny Gminny Ośrodek Zdrowia w Sędziejowicach</t>
  </si>
  <si>
    <t>PLZELD090014190121</t>
  </si>
  <si>
    <t>00287749</t>
  </si>
  <si>
    <t xml:space="preserve">123. </t>
  </si>
  <si>
    <t>PLZELD090014200122</t>
  </si>
  <si>
    <t>01663148</t>
  </si>
  <si>
    <t xml:space="preserve">124. </t>
  </si>
  <si>
    <t>Środowiskowy Dom Samopomocy                    w Sędziejowicach</t>
  </si>
  <si>
    <t>PLZELD090256480100</t>
  </si>
  <si>
    <t xml:space="preserve">125. </t>
  </si>
  <si>
    <t>Zespół Szkół Ogólnokształcących Nr 1 - Przedszkole</t>
  </si>
  <si>
    <t>PLZELD090023080137</t>
  </si>
  <si>
    <t xml:space="preserve">126. </t>
  </si>
  <si>
    <t>Zespół Szkół Ogólnokształcących Nr 1 - Zasilanie Bramy</t>
  </si>
  <si>
    <t>Powstańców 1863 r.</t>
  </si>
  <si>
    <t>PLZELD090023090138</t>
  </si>
  <si>
    <t xml:space="preserve">127. </t>
  </si>
  <si>
    <t>Przedszkole w Dobrej</t>
  </si>
  <si>
    <t>PLZELD090023100139</t>
  </si>
  <si>
    <t>00222040</t>
  </si>
  <si>
    <t xml:space="preserve">128. </t>
  </si>
  <si>
    <t>Zespół Szkół Ogólnokształcących Nr 1</t>
  </si>
  <si>
    <t>PLZELD030004810185</t>
  </si>
  <si>
    <t xml:space="preserve">129. </t>
  </si>
  <si>
    <t>Szkoła Podstawowa w Marzeninie</t>
  </si>
  <si>
    <t>Łaska</t>
  </si>
  <si>
    <t>PLZELD090023050134</t>
  </si>
  <si>
    <t xml:space="preserve">130. </t>
  </si>
  <si>
    <t>Przedszkole w Marzeninie</t>
  </si>
  <si>
    <t>PLZELD090023070136</t>
  </si>
  <si>
    <t>93889219</t>
  </si>
  <si>
    <t>suma ogólna:</t>
  </si>
  <si>
    <t>95454918</t>
  </si>
  <si>
    <t>97315880</t>
  </si>
  <si>
    <t>13614849</t>
  </si>
  <si>
    <t>13614629</t>
  </si>
  <si>
    <t>13443014</t>
  </si>
  <si>
    <t>13418116</t>
  </si>
  <si>
    <t>13418117</t>
  </si>
  <si>
    <t>97250717</t>
  </si>
  <si>
    <t>97697340</t>
  </si>
  <si>
    <t>13507299</t>
  </si>
  <si>
    <t>70855202</t>
  </si>
  <si>
    <t>97712470</t>
  </si>
  <si>
    <t>95866795</t>
  </si>
  <si>
    <t>13415975</t>
  </si>
  <si>
    <t>72416680</t>
  </si>
  <si>
    <t>97712494</t>
  </si>
  <si>
    <t>13443078</t>
  </si>
  <si>
    <t>13443092</t>
  </si>
  <si>
    <t>97712496</t>
  </si>
  <si>
    <t>98911279</t>
  </si>
  <si>
    <t>00843030</t>
  </si>
  <si>
    <t>dz. 619/2</t>
  </si>
  <si>
    <t>PLZELD090562670164</t>
  </si>
  <si>
    <t>97221255</t>
  </si>
  <si>
    <t>56338997</t>
  </si>
  <si>
    <t>nieokreślony</t>
  </si>
  <si>
    <t>Okres wypowiedz.</t>
  </si>
  <si>
    <t>3 miesiące</t>
  </si>
  <si>
    <t>13418066</t>
  </si>
  <si>
    <t>Szacowane zużycie energii [kWh] w okresie
od 01.07.2022 r. do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</si>
</sst>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-000"/>
    <numFmt numFmtId="165" formatCode="#,##0.0000"/>
    <numFmt numFmtId="166" formatCode="0.0"/>
  </numFmts>
  <fonts count="22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Czcionka tekstu podstawowego"/>
      <family val="2"/>
      <charset val="238"/>
    </font>
    <font>
      <sz val="8"/>
      <color indexed="22"/>
      <name val="Czcionka tekstu podstawowego"/>
      <family val="2"/>
      <charset val="238"/>
    </font>
    <font>
      <sz val="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color indexed="55"/>
      <name val="Czcionka tekstu podstawowego"/>
      <family val="2"/>
      <charset val="238"/>
    </font>
    <font>
      <b/>
      <sz val="9"/>
      <color indexed="9"/>
      <name val="Czcionka tekstu podstawowego"/>
      <family val="2"/>
      <charset val="238"/>
    </font>
    <font>
      <sz val="9"/>
      <color indexed="9"/>
      <name val="Czcionka tekstu podstawowego"/>
      <charset val="238"/>
    </font>
    <font>
      <sz val="10"/>
      <color indexed="9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right" vertical="center" wrapText="1" indent="1"/>
    </xf>
    <xf numFmtId="3" fontId="9" fillId="0" borderId="9" xfId="0" applyNumberFormat="1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right" vertical="center" wrapText="1" indent="1"/>
    </xf>
    <xf numFmtId="0" fontId="9" fillId="3" borderId="11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right" vertical="center" wrapText="1" indent="1"/>
    </xf>
    <xf numFmtId="3" fontId="9" fillId="3" borderId="9" xfId="0" applyNumberFormat="1" applyFont="1" applyFill="1" applyBorder="1" applyAlignment="1">
      <alignment horizontal="right" vertical="center" wrapText="1" inden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right" vertical="center" wrapText="1" indent="1"/>
    </xf>
    <xf numFmtId="3" fontId="9" fillId="3" borderId="14" xfId="0" applyNumberFormat="1" applyFont="1" applyFill="1" applyBorder="1" applyAlignment="1">
      <alignment horizontal="right" vertical="center" wrapText="1" indent="1"/>
    </xf>
    <xf numFmtId="3" fontId="10" fillId="3" borderId="15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right" vertical="center" indent="1"/>
    </xf>
    <xf numFmtId="0" fontId="12" fillId="4" borderId="17" xfId="0" applyFont="1" applyFill="1" applyBorder="1" applyAlignment="1">
      <alignment horizontal="right" vertical="center" indent="1"/>
    </xf>
    <xf numFmtId="0" fontId="13" fillId="4" borderId="18" xfId="0" applyFont="1" applyFill="1" applyBorder="1" applyAlignment="1">
      <alignment horizontal="right" vertical="center" indent="1"/>
    </xf>
    <xf numFmtId="0" fontId="14" fillId="4" borderId="17" xfId="0" applyFont="1" applyFill="1" applyBorder="1" applyAlignment="1">
      <alignment horizontal="right" vertical="center" indent="1"/>
    </xf>
    <xf numFmtId="3" fontId="14" fillId="4" borderId="18" xfId="0" applyNumberFormat="1" applyFont="1" applyFill="1" applyBorder="1" applyAlignment="1">
      <alignment horizontal="right" vertical="center" indent="1"/>
    </xf>
    <xf numFmtId="0" fontId="15" fillId="4" borderId="18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right" vertical="center" indent="1"/>
    </xf>
    <xf numFmtId="0" fontId="16" fillId="4" borderId="17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 horizontal="right" indent="1"/>
    </xf>
    <xf numFmtId="0" fontId="0" fillId="0" borderId="19" xfId="0" applyBorder="1"/>
    <xf numFmtId="0" fontId="9" fillId="5" borderId="11" xfId="0" applyFont="1" applyFill="1" applyBorder="1" applyAlignment="1">
      <alignment horizontal="right" vertical="center" wrapText="1"/>
    </xf>
    <xf numFmtId="0" fontId="10" fillId="5" borderId="14" xfId="0" applyFont="1" applyFill="1" applyBorder="1" applyAlignment="1">
      <alignment horizontal="center" vertical="center" wrapText="1"/>
    </xf>
    <xf numFmtId="164" fontId="10" fillId="5" borderId="14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horizontal="right" vertical="center" wrapText="1" indent="1"/>
    </xf>
    <xf numFmtId="3" fontId="9" fillId="5" borderId="9" xfId="0" applyNumberFormat="1" applyFont="1" applyFill="1" applyBorder="1" applyAlignment="1">
      <alignment horizontal="right" vertical="center" wrapText="1" indent="1"/>
    </xf>
    <xf numFmtId="3" fontId="9" fillId="5" borderId="14" xfId="0" applyNumberFormat="1" applyFont="1" applyFill="1" applyBorder="1" applyAlignment="1">
      <alignment horizontal="right" vertical="center" wrapText="1" inden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3" fontId="10" fillId="5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18" fillId="0" borderId="0" xfId="0" applyFont="1"/>
    <xf numFmtId="4" fontId="19" fillId="0" borderId="0" xfId="0" applyNumberFormat="1" applyFont="1" applyAlignment="1">
      <alignment horizontal="right"/>
    </xf>
    <xf numFmtId="0" fontId="19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1" xfId="0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right" vertical="center" wrapText="1" indent="1"/>
    </xf>
    <xf numFmtId="0" fontId="21" fillId="0" borderId="9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right" vertical="center" wrapText="1" indent="1"/>
    </xf>
    <xf numFmtId="3" fontId="20" fillId="0" borderId="14" xfId="0" applyNumberFormat="1" applyFont="1" applyBorder="1" applyAlignment="1">
      <alignment horizontal="right" vertical="center" wrapText="1" indent="1"/>
    </xf>
    <xf numFmtId="3" fontId="11" fillId="0" borderId="15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right" vertical="center" wrapText="1" indent="1"/>
    </xf>
    <xf numFmtId="166" fontId="11" fillId="3" borderId="9" xfId="0" applyNumberFormat="1" applyFont="1" applyFill="1" applyBorder="1" applyAlignment="1">
      <alignment horizontal="right" vertical="center" wrapText="1" indent="1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157"/>
  <sheetViews>
    <sheetView tabSelected="1" zoomScaleNormal="100" workbookViewId="0">
      <pane ySplit="6" topLeftCell="A7" activePane="bottomLeft" state="frozen"/>
      <selection pane="bottomLeft" activeCell="N5" sqref="N5:P5"/>
    </sheetView>
  </sheetViews>
  <sheetFormatPr defaultColWidth="10.375" defaultRowHeight="14.25" outlineLevelRow="1"/>
  <cols>
    <col min="1" max="1" width="3.375" customWidth="1"/>
    <col min="2" max="2" width="7.5" customWidth="1"/>
    <col min="3" max="3" width="10.75" customWidth="1"/>
    <col min="4" max="4" width="8.125" customWidth="1"/>
    <col min="5" max="5" width="8.625" customWidth="1"/>
    <col min="6" max="6" width="5.25" customWidth="1"/>
    <col min="7" max="7" width="4.75" customWidth="1"/>
    <col min="8" max="8" width="4.875" customWidth="1"/>
    <col min="9" max="9" width="7.25" customWidth="1"/>
    <col min="10" max="10" width="12.75" customWidth="1"/>
    <col min="11" max="11" width="8.375" customWidth="1"/>
    <col min="12" max="13" width="4.875" customWidth="1"/>
    <col min="14" max="16" width="8.125" customWidth="1"/>
    <col min="17" max="17" width="6.5" customWidth="1"/>
    <col min="18" max="18" width="7.375" customWidth="1"/>
    <col min="19" max="20" width="6.5" customWidth="1"/>
    <col min="21" max="21" width="9.25" customWidth="1"/>
    <col min="22" max="240" width="9" customWidth="1"/>
    <col min="241" max="241" width="3.375" customWidth="1"/>
    <col min="242" max="242" width="11.25" customWidth="1"/>
    <col min="243" max="243" width="9.875" customWidth="1"/>
    <col min="244" max="244" width="8.5" customWidth="1"/>
    <col min="245" max="245" width="8.625" customWidth="1"/>
    <col min="246" max="246" width="5.25" customWidth="1"/>
    <col min="247" max="247" width="5.375" customWidth="1"/>
    <col min="248" max="248" width="8.5" customWidth="1"/>
    <col min="249" max="249" width="12.75" customWidth="1"/>
    <col min="250" max="250" width="8.25" customWidth="1"/>
    <col min="251" max="251" width="4.875" customWidth="1"/>
    <col min="252" max="253" width="4.25" customWidth="1"/>
    <col min="255" max="255" width="3.375" customWidth="1"/>
    <col min="256" max="256" width="11.25" customWidth="1"/>
    <col min="257" max="257" width="10.75" customWidth="1"/>
    <col min="258" max="258" width="8.125" customWidth="1"/>
    <col min="259" max="259" width="8.625" customWidth="1"/>
    <col min="260" max="260" width="5.25" customWidth="1"/>
    <col min="261" max="261" width="4.75" customWidth="1"/>
    <col min="262" max="262" width="4.875" customWidth="1"/>
    <col min="263" max="263" width="7.25" customWidth="1"/>
    <col min="264" max="264" width="12.75" customWidth="1"/>
    <col min="265" max="265" width="8.375" customWidth="1"/>
    <col min="266" max="266" width="4.875" customWidth="1"/>
    <col min="267" max="267" width="4.25" customWidth="1"/>
    <col min="268" max="269" width="8.125" customWidth="1"/>
    <col min="270" max="270" width="9.25" customWidth="1"/>
    <col min="271" max="271" width="6.5" customWidth="1"/>
    <col min="272" max="272" width="9.625" customWidth="1"/>
    <col min="273" max="273" width="6.5" customWidth="1"/>
    <col min="274" max="274" width="9.25" customWidth="1"/>
    <col min="275" max="275" width="9" customWidth="1"/>
    <col min="276" max="277" width="8.125" customWidth="1"/>
    <col min="278" max="278" width="9.25" customWidth="1"/>
    <col min="279" max="496" width="9" customWidth="1"/>
    <col min="497" max="497" width="3.375" customWidth="1"/>
    <col min="498" max="498" width="11.25" customWidth="1"/>
    <col min="499" max="499" width="9.875" customWidth="1"/>
    <col min="500" max="500" width="8.5" customWidth="1"/>
    <col min="501" max="501" width="8.625" customWidth="1"/>
    <col min="502" max="502" width="5.25" customWidth="1"/>
    <col min="503" max="503" width="5.375" customWidth="1"/>
    <col min="504" max="504" width="8.5" customWidth="1"/>
    <col min="505" max="505" width="12.75" customWidth="1"/>
    <col min="506" max="506" width="8.25" customWidth="1"/>
    <col min="507" max="507" width="4.875" customWidth="1"/>
    <col min="508" max="509" width="4.25" customWidth="1"/>
    <col min="511" max="511" width="3.375" customWidth="1"/>
    <col min="512" max="512" width="11.25" customWidth="1"/>
    <col min="513" max="513" width="10.75" customWidth="1"/>
    <col min="514" max="514" width="8.125" customWidth="1"/>
    <col min="515" max="515" width="8.625" customWidth="1"/>
    <col min="516" max="516" width="5.25" customWidth="1"/>
    <col min="517" max="517" width="4.75" customWidth="1"/>
    <col min="518" max="518" width="4.875" customWidth="1"/>
    <col min="519" max="519" width="7.25" customWidth="1"/>
    <col min="520" max="520" width="12.75" customWidth="1"/>
    <col min="521" max="521" width="8.375" customWidth="1"/>
    <col min="522" max="522" width="4.875" customWidth="1"/>
    <col min="523" max="523" width="4.25" customWidth="1"/>
    <col min="524" max="525" width="8.125" customWidth="1"/>
    <col min="526" max="526" width="9.25" customWidth="1"/>
    <col min="527" max="527" width="6.5" customWidth="1"/>
    <col min="528" max="528" width="9.625" customWidth="1"/>
    <col min="529" max="529" width="6.5" customWidth="1"/>
    <col min="530" max="530" width="9.25" customWidth="1"/>
    <col min="531" max="531" width="9" customWidth="1"/>
    <col min="532" max="533" width="8.125" customWidth="1"/>
    <col min="534" max="534" width="9.25" customWidth="1"/>
    <col min="535" max="752" width="9" customWidth="1"/>
    <col min="753" max="753" width="3.375" customWidth="1"/>
    <col min="754" max="754" width="11.25" customWidth="1"/>
    <col min="755" max="755" width="9.875" customWidth="1"/>
    <col min="756" max="756" width="8.5" customWidth="1"/>
    <col min="757" max="757" width="8.625" customWidth="1"/>
    <col min="758" max="758" width="5.25" customWidth="1"/>
    <col min="759" max="759" width="5.375" customWidth="1"/>
    <col min="760" max="760" width="8.5" customWidth="1"/>
    <col min="761" max="761" width="12.75" customWidth="1"/>
    <col min="762" max="762" width="8.25" customWidth="1"/>
    <col min="763" max="763" width="4.875" customWidth="1"/>
    <col min="764" max="765" width="4.25" customWidth="1"/>
    <col min="767" max="767" width="3.375" customWidth="1"/>
    <col min="768" max="768" width="11.25" customWidth="1"/>
    <col min="769" max="769" width="10.75" customWidth="1"/>
    <col min="770" max="770" width="8.125" customWidth="1"/>
    <col min="771" max="771" width="8.625" customWidth="1"/>
    <col min="772" max="772" width="5.25" customWidth="1"/>
    <col min="773" max="773" width="4.75" customWidth="1"/>
    <col min="774" max="774" width="4.875" customWidth="1"/>
    <col min="775" max="775" width="7.25" customWidth="1"/>
    <col min="776" max="776" width="12.75" customWidth="1"/>
    <col min="777" max="777" width="8.375" customWidth="1"/>
    <col min="778" max="778" width="4.875" customWidth="1"/>
    <col min="779" max="779" width="4.25" customWidth="1"/>
    <col min="780" max="781" width="8.125" customWidth="1"/>
    <col min="782" max="782" width="9.25" customWidth="1"/>
    <col min="783" max="783" width="6.5" customWidth="1"/>
    <col min="784" max="784" width="9.625" customWidth="1"/>
    <col min="785" max="785" width="6.5" customWidth="1"/>
    <col min="786" max="786" width="9.25" customWidth="1"/>
    <col min="787" max="787" width="9" customWidth="1"/>
    <col min="788" max="789" width="8.125" customWidth="1"/>
    <col min="790" max="790" width="9.25" customWidth="1"/>
    <col min="791" max="1008" width="9" customWidth="1"/>
    <col min="1009" max="1009" width="3.375" customWidth="1"/>
    <col min="1010" max="1010" width="11.25" customWidth="1"/>
    <col min="1011" max="1011" width="9.875" customWidth="1"/>
    <col min="1012" max="1012" width="8.5" customWidth="1"/>
    <col min="1013" max="1013" width="8.625" customWidth="1"/>
    <col min="1014" max="1014" width="5.25" customWidth="1"/>
    <col min="1015" max="1015" width="5.375" customWidth="1"/>
    <col min="1016" max="1016" width="8.5" customWidth="1"/>
    <col min="1017" max="1017" width="12.75" customWidth="1"/>
    <col min="1018" max="1018" width="8.25" customWidth="1"/>
    <col min="1019" max="1019" width="4.875" customWidth="1"/>
    <col min="1020" max="1021" width="4.25" customWidth="1"/>
    <col min="1023" max="1023" width="3.375" customWidth="1"/>
    <col min="1024" max="1024" width="11.25" customWidth="1"/>
    <col min="1025" max="1025" width="10.75" customWidth="1"/>
    <col min="1026" max="1026" width="8.125" customWidth="1"/>
    <col min="1027" max="1027" width="8.625" customWidth="1"/>
    <col min="1028" max="1028" width="5.25" customWidth="1"/>
    <col min="1029" max="1029" width="4.75" customWidth="1"/>
    <col min="1030" max="1030" width="4.875" customWidth="1"/>
    <col min="1031" max="1031" width="7.25" customWidth="1"/>
    <col min="1032" max="1032" width="12.75" customWidth="1"/>
    <col min="1033" max="1033" width="8.375" customWidth="1"/>
    <col min="1034" max="1034" width="4.875" customWidth="1"/>
    <col min="1035" max="1035" width="4.25" customWidth="1"/>
    <col min="1036" max="1037" width="8.125" customWidth="1"/>
    <col min="1038" max="1038" width="9.25" customWidth="1"/>
    <col min="1039" max="1039" width="6.5" customWidth="1"/>
    <col min="1040" max="1040" width="9.625" customWidth="1"/>
    <col min="1041" max="1041" width="6.5" customWidth="1"/>
    <col min="1042" max="1042" width="9.25" customWidth="1"/>
    <col min="1043" max="1043" width="9" customWidth="1"/>
    <col min="1044" max="1045" width="8.125" customWidth="1"/>
    <col min="1046" max="1046" width="9.25" customWidth="1"/>
    <col min="1047" max="1264" width="9" customWidth="1"/>
    <col min="1265" max="1265" width="3.375" customWidth="1"/>
    <col min="1266" max="1266" width="11.25" customWidth="1"/>
    <col min="1267" max="1267" width="9.875" customWidth="1"/>
    <col min="1268" max="1268" width="8.5" customWidth="1"/>
    <col min="1269" max="1269" width="8.625" customWidth="1"/>
    <col min="1270" max="1270" width="5.25" customWidth="1"/>
    <col min="1271" max="1271" width="5.375" customWidth="1"/>
    <col min="1272" max="1272" width="8.5" customWidth="1"/>
    <col min="1273" max="1273" width="12.75" customWidth="1"/>
    <col min="1274" max="1274" width="8.25" customWidth="1"/>
    <col min="1275" max="1275" width="4.875" customWidth="1"/>
    <col min="1276" max="1277" width="4.25" customWidth="1"/>
    <col min="1279" max="1279" width="3.375" customWidth="1"/>
    <col min="1280" max="1280" width="11.25" customWidth="1"/>
    <col min="1281" max="1281" width="10.75" customWidth="1"/>
    <col min="1282" max="1282" width="8.125" customWidth="1"/>
    <col min="1283" max="1283" width="8.625" customWidth="1"/>
    <col min="1284" max="1284" width="5.25" customWidth="1"/>
    <col min="1285" max="1285" width="4.75" customWidth="1"/>
    <col min="1286" max="1286" width="4.875" customWidth="1"/>
    <col min="1287" max="1287" width="7.25" customWidth="1"/>
    <col min="1288" max="1288" width="12.75" customWidth="1"/>
    <col min="1289" max="1289" width="8.375" customWidth="1"/>
    <col min="1290" max="1290" width="4.875" customWidth="1"/>
    <col min="1291" max="1291" width="4.25" customWidth="1"/>
    <col min="1292" max="1293" width="8.125" customWidth="1"/>
    <col min="1294" max="1294" width="9.25" customWidth="1"/>
    <col min="1295" max="1295" width="6.5" customWidth="1"/>
    <col min="1296" max="1296" width="9.625" customWidth="1"/>
    <col min="1297" max="1297" width="6.5" customWidth="1"/>
    <col min="1298" max="1298" width="9.25" customWidth="1"/>
    <col min="1299" max="1299" width="9" customWidth="1"/>
    <col min="1300" max="1301" width="8.125" customWidth="1"/>
    <col min="1302" max="1302" width="9.25" customWidth="1"/>
    <col min="1303" max="1520" width="9" customWidth="1"/>
    <col min="1521" max="1521" width="3.375" customWidth="1"/>
    <col min="1522" max="1522" width="11.25" customWidth="1"/>
    <col min="1523" max="1523" width="9.875" customWidth="1"/>
    <col min="1524" max="1524" width="8.5" customWidth="1"/>
    <col min="1525" max="1525" width="8.625" customWidth="1"/>
    <col min="1526" max="1526" width="5.25" customWidth="1"/>
    <col min="1527" max="1527" width="5.375" customWidth="1"/>
    <col min="1528" max="1528" width="8.5" customWidth="1"/>
    <col min="1529" max="1529" width="12.75" customWidth="1"/>
    <col min="1530" max="1530" width="8.25" customWidth="1"/>
    <col min="1531" max="1531" width="4.875" customWidth="1"/>
    <col min="1532" max="1533" width="4.25" customWidth="1"/>
    <col min="1535" max="1535" width="3.375" customWidth="1"/>
    <col min="1536" max="1536" width="11.25" customWidth="1"/>
    <col min="1537" max="1537" width="10.75" customWidth="1"/>
    <col min="1538" max="1538" width="8.125" customWidth="1"/>
    <col min="1539" max="1539" width="8.625" customWidth="1"/>
    <col min="1540" max="1540" width="5.25" customWidth="1"/>
    <col min="1541" max="1541" width="4.75" customWidth="1"/>
    <col min="1542" max="1542" width="4.875" customWidth="1"/>
    <col min="1543" max="1543" width="7.25" customWidth="1"/>
    <col min="1544" max="1544" width="12.75" customWidth="1"/>
    <col min="1545" max="1545" width="8.375" customWidth="1"/>
    <col min="1546" max="1546" width="4.875" customWidth="1"/>
    <col min="1547" max="1547" width="4.25" customWidth="1"/>
    <col min="1548" max="1549" width="8.125" customWidth="1"/>
    <col min="1550" max="1550" width="9.25" customWidth="1"/>
    <col min="1551" max="1551" width="6.5" customWidth="1"/>
    <col min="1552" max="1552" width="9.625" customWidth="1"/>
    <col min="1553" max="1553" width="6.5" customWidth="1"/>
    <col min="1554" max="1554" width="9.25" customWidth="1"/>
    <col min="1555" max="1555" width="9" customWidth="1"/>
    <col min="1556" max="1557" width="8.125" customWidth="1"/>
    <col min="1558" max="1558" width="9.25" customWidth="1"/>
    <col min="1559" max="1776" width="9" customWidth="1"/>
    <col min="1777" max="1777" width="3.375" customWidth="1"/>
    <col min="1778" max="1778" width="11.25" customWidth="1"/>
    <col min="1779" max="1779" width="9.875" customWidth="1"/>
    <col min="1780" max="1780" width="8.5" customWidth="1"/>
    <col min="1781" max="1781" width="8.625" customWidth="1"/>
    <col min="1782" max="1782" width="5.25" customWidth="1"/>
    <col min="1783" max="1783" width="5.375" customWidth="1"/>
    <col min="1784" max="1784" width="8.5" customWidth="1"/>
    <col min="1785" max="1785" width="12.75" customWidth="1"/>
    <col min="1786" max="1786" width="8.25" customWidth="1"/>
    <col min="1787" max="1787" width="4.875" customWidth="1"/>
    <col min="1788" max="1789" width="4.25" customWidth="1"/>
    <col min="1791" max="1791" width="3.375" customWidth="1"/>
    <col min="1792" max="1792" width="11.25" customWidth="1"/>
    <col min="1793" max="1793" width="10.75" customWidth="1"/>
    <col min="1794" max="1794" width="8.125" customWidth="1"/>
    <col min="1795" max="1795" width="8.625" customWidth="1"/>
    <col min="1796" max="1796" width="5.25" customWidth="1"/>
    <col min="1797" max="1797" width="4.75" customWidth="1"/>
    <col min="1798" max="1798" width="4.875" customWidth="1"/>
    <col min="1799" max="1799" width="7.25" customWidth="1"/>
    <col min="1800" max="1800" width="12.75" customWidth="1"/>
    <col min="1801" max="1801" width="8.375" customWidth="1"/>
    <col min="1802" max="1802" width="4.875" customWidth="1"/>
    <col min="1803" max="1803" width="4.25" customWidth="1"/>
    <col min="1804" max="1805" width="8.125" customWidth="1"/>
    <col min="1806" max="1806" width="9.25" customWidth="1"/>
    <col min="1807" max="1807" width="6.5" customWidth="1"/>
    <col min="1808" max="1808" width="9.625" customWidth="1"/>
    <col min="1809" max="1809" width="6.5" customWidth="1"/>
    <col min="1810" max="1810" width="9.25" customWidth="1"/>
    <col min="1811" max="1811" width="9" customWidth="1"/>
    <col min="1812" max="1813" width="8.125" customWidth="1"/>
    <col min="1814" max="1814" width="9.25" customWidth="1"/>
    <col min="1815" max="2032" width="9" customWidth="1"/>
    <col min="2033" max="2033" width="3.375" customWidth="1"/>
    <col min="2034" max="2034" width="11.25" customWidth="1"/>
    <col min="2035" max="2035" width="9.875" customWidth="1"/>
    <col min="2036" max="2036" width="8.5" customWidth="1"/>
    <col min="2037" max="2037" width="8.625" customWidth="1"/>
    <col min="2038" max="2038" width="5.25" customWidth="1"/>
    <col min="2039" max="2039" width="5.375" customWidth="1"/>
    <col min="2040" max="2040" width="8.5" customWidth="1"/>
    <col min="2041" max="2041" width="12.75" customWidth="1"/>
    <col min="2042" max="2042" width="8.25" customWidth="1"/>
    <col min="2043" max="2043" width="4.875" customWidth="1"/>
    <col min="2044" max="2045" width="4.25" customWidth="1"/>
    <col min="2047" max="2047" width="3.375" customWidth="1"/>
    <col min="2048" max="2048" width="11.25" customWidth="1"/>
    <col min="2049" max="2049" width="10.75" customWidth="1"/>
    <col min="2050" max="2050" width="8.125" customWidth="1"/>
    <col min="2051" max="2051" width="8.625" customWidth="1"/>
    <col min="2052" max="2052" width="5.25" customWidth="1"/>
    <col min="2053" max="2053" width="4.75" customWidth="1"/>
    <col min="2054" max="2054" width="4.875" customWidth="1"/>
    <col min="2055" max="2055" width="7.25" customWidth="1"/>
    <col min="2056" max="2056" width="12.75" customWidth="1"/>
    <col min="2057" max="2057" width="8.375" customWidth="1"/>
    <col min="2058" max="2058" width="4.875" customWidth="1"/>
    <col min="2059" max="2059" width="4.25" customWidth="1"/>
    <col min="2060" max="2061" width="8.125" customWidth="1"/>
    <col min="2062" max="2062" width="9.25" customWidth="1"/>
    <col min="2063" max="2063" width="6.5" customWidth="1"/>
    <col min="2064" max="2064" width="9.625" customWidth="1"/>
    <col min="2065" max="2065" width="6.5" customWidth="1"/>
    <col min="2066" max="2066" width="9.25" customWidth="1"/>
    <col min="2067" max="2067" width="9" customWidth="1"/>
    <col min="2068" max="2069" width="8.125" customWidth="1"/>
    <col min="2070" max="2070" width="9.25" customWidth="1"/>
    <col min="2071" max="2288" width="9" customWidth="1"/>
    <col min="2289" max="2289" width="3.375" customWidth="1"/>
    <col min="2290" max="2290" width="11.25" customWidth="1"/>
    <col min="2291" max="2291" width="9.875" customWidth="1"/>
    <col min="2292" max="2292" width="8.5" customWidth="1"/>
    <col min="2293" max="2293" width="8.625" customWidth="1"/>
    <col min="2294" max="2294" width="5.25" customWidth="1"/>
    <col min="2295" max="2295" width="5.375" customWidth="1"/>
    <col min="2296" max="2296" width="8.5" customWidth="1"/>
    <col min="2297" max="2297" width="12.75" customWidth="1"/>
    <col min="2298" max="2298" width="8.25" customWidth="1"/>
    <col min="2299" max="2299" width="4.875" customWidth="1"/>
    <col min="2300" max="2301" width="4.25" customWidth="1"/>
    <col min="2303" max="2303" width="3.375" customWidth="1"/>
    <col min="2304" max="2304" width="11.25" customWidth="1"/>
    <col min="2305" max="2305" width="10.75" customWidth="1"/>
    <col min="2306" max="2306" width="8.125" customWidth="1"/>
    <col min="2307" max="2307" width="8.625" customWidth="1"/>
    <col min="2308" max="2308" width="5.25" customWidth="1"/>
    <col min="2309" max="2309" width="4.75" customWidth="1"/>
    <col min="2310" max="2310" width="4.875" customWidth="1"/>
    <col min="2311" max="2311" width="7.25" customWidth="1"/>
    <col min="2312" max="2312" width="12.75" customWidth="1"/>
    <col min="2313" max="2313" width="8.375" customWidth="1"/>
    <col min="2314" max="2314" width="4.875" customWidth="1"/>
    <col min="2315" max="2315" width="4.25" customWidth="1"/>
    <col min="2316" max="2317" width="8.125" customWidth="1"/>
    <col min="2318" max="2318" width="9.25" customWidth="1"/>
    <col min="2319" max="2319" width="6.5" customWidth="1"/>
    <col min="2320" max="2320" width="9.625" customWidth="1"/>
    <col min="2321" max="2321" width="6.5" customWidth="1"/>
    <col min="2322" max="2322" width="9.25" customWidth="1"/>
    <col min="2323" max="2323" width="9" customWidth="1"/>
    <col min="2324" max="2325" width="8.125" customWidth="1"/>
    <col min="2326" max="2326" width="9.25" customWidth="1"/>
    <col min="2327" max="2544" width="9" customWidth="1"/>
    <col min="2545" max="2545" width="3.375" customWidth="1"/>
    <col min="2546" max="2546" width="11.25" customWidth="1"/>
    <col min="2547" max="2547" width="9.875" customWidth="1"/>
    <col min="2548" max="2548" width="8.5" customWidth="1"/>
    <col min="2549" max="2549" width="8.625" customWidth="1"/>
    <col min="2550" max="2550" width="5.25" customWidth="1"/>
    <col min="2551" max="2551" width="5.375" customWidth="1"/>
    <col min="2552" max="2552" width="8.5" customWidth="1"/>
    <col min="2553" max="2553" width="12.75" customWidth="1"/>
    <col min="2554" max="2554" width="8.25" customWidth="1"/>
    <col min="2555" max="2555" width="4.875" customWidth="1"/>
    <col min="2556" max="2557" width="4.25" customWidth="1"/>
    <col min="2559" max="2559" width="3.375" customWidth="1"/>
    <col min="2560" max="2560" width="11.25" customWidth="1"/>
    <col min="2561" max="2561" width="10.75" customWidth="1"/>
    <col min="2562" max="2562" width="8.125" customWidth="1"/>
    <col min="2563" max="2563" width="8.625" customWidth="1"/>
    <col min="2564" max="2564" width="5.25" customWidth="1"/>
    <col min="2565" max="2565" width="4.75" customWidth="1"/>
    <col min="2566" max="2566" width="4.875" customWidth="1"/>
    <col min="2567" max="2567" width="7.25" customWidth="1"/>
    <col min="2568" max="2568" width="12.75" customWidth="1"/>
    <col min="2569" max="2569" width="8.375" customWidth="1"/>
    <col min="2570" max="2570" width="4.875" customWidth="1"/>
    <col min="2571" max="2571" width="4.25" customWidth="1"/>
    <col min="2572" max="2573" width="8.125" customWidth="1"/>
    <col min="2574" max="2574" width="9.25" customWidth="1"/>
    <col min="2575" max="2575" width="6.5" customWidth="1"/>
    <col min="2576" max="2576" width="9.625" customWidth="1"/>
    <col min="2577" max="2577" width="6.5" customWidth="1"/>
    <col min="2578" max="2578" width="9.25" customWidth="1"/>
    <col min="2579" max="2579" width="9" customWidth="1"/>
    <col min="2580" max="2581" width="8.125" customWidth="1"/>
    <col min="2582" max="2582" width="9.25" customWidth="1"/>
    <col min="2583" max="2800" width="9" customWidth="1"/>
    <col min="2801" max="2801" width="3.375" customWidth="1"/>
    <col min="2802" max="2802" width="11.25" customWidth="1"/>
    <col min="2803" max="2803" width="9.875" customWidth="1"/>
    <col min="2804" max="2804" width="8.5" customWidth="1"/>
    <col min="2805" max="2805" width="8.625" customWidth="1"/>
    <col min="2806" max="2806" width="5.25" customWidth="1"/>
    <col min="2807" max="2807" width="5.375" customWidth="1"/>
    <col min="2808" max="2808" width="8.5" customWidth="1"/>
    <col min="2809" max="2809" width="12.75" customWidth="1"/>
    <col min="2810" max="2810" width="8.25" customWidth="1"/>
    <col min="2811" max="2811" width="4.875" customWidth="1"/>
    <col min="2812" max="2813" width="4.25" customWidth="1"/>
    <col min="2815" max="2815" width="3.375" customWidth="1"/>
    <col min="2816" max="2816" width="11.25" customWidth="1"/>
    <col min="2817" max="2817" width="10.75" customWidth="1"/>
    <col min="2818" max="2818" width="8.125" customWidth="1"/>
    <col min="2819" max="2819" width="8.625" customWidth="1"/>
    <col min="2820" max="2820" width="5.25" customWidth="1"/>
    <col min="2821" max="2821" width="4.75" customWidth="1"/>
    <col min="2822" max="2822" width="4.875" customWidth="1"/>
    <col min="2823" max="2823" width="7.25" customWidth="1"/>
    <col min="2824" max="2824" width="12.75" customWidth="1"/>
    <col min="2825" max="2825" width="8.375" customWidth="1"/>
    <col min="2826" max="2826" width="4.875" customWidth="1"/>
    <col min="2827" max="2827" width="4.25" customWidth="1"/>
    <col min="2828" max="2829" width="8.125" customWidth="1"/>
    <col min="2830" max="2830" width="9.25" customWidth="1"/>
    <col min="2831" max="2831" width="6.5" customWidth="1"/>
    <col min="2832" max="2832" width="9.625" customWidth="1"/>
    <col min="2833" max="2833" width="6.5" customWidth="1"/>
    <col min="2834" max="2834" width="9.25" customWidth="1"/>
    <col min="2835" max="2835" width="9" customWidth="1"/>
    <col min="2836" max="2837" width="8.125" customWidth="1"/>
    <col min="2838" max="2838" width="9.25" customWidth="1"/>
    <col min="2839" max="3056" width="9" customWidth="1"/>
    <col min="3057" max="3057" width="3.375" customWidth="1"/>
    <col min="3058" max="3058" width="11.25" customWidth="1"/>
    <col min="3059" max="3059" width="9.875" customWidth="1"/>
    <col min="3060" max="3060" width="8.5" customWidth="1"/>
    <col min="3061" max="3061" width="8.625" customWidth="1"/>
    <col min="3062" max="3062" width="5.25" customWidth="1"/>
    <col min="3063" max="3063" width="5.375" customWidth="1"/>
    <col min="3064" max="3064" width="8.5" customWidth="1"/>
    <col min="3065" max="3065" width="12.75" customWidth="1"/>
    <col min="3066" max="3066" width="8.25" customWidth="1"/>
    <col min="3067" max="3067" width="4.875" customWidth="1"/>
    <col min="3068" max="3069" width="4.25" customWidth="1"/>
    <col min="3071" max="3071" width="3.375" customWidth="1"/>
    <col min="3072" max="3072" width="11.25" customWidth="1"/>
    <col min="3073" max="3073" width="10.75" customWidth="1"/>
    <col min="3074" max="3074" width="8.125" customWidth="1"/>
    <col min="3075" max="3075" width="8.625" customWidth="1"/>
    <col min="3076" max="3076" width="5.25" customWidth="1"/>
    <col min="3077" max="3077" width="4.75" customWidth="1"/>
    <col min="3078" max="3078" width="4.875" customWidth="1"/>
    <col min="3079" max="3079" width="7.25" customWidth="1"/>
    <col min="3080" max="3080" width="12.75" customWidth="1"/>
    <col min="3081" max="3081" width="8.375" customWidth="1"/>
    <col min="3082" max="3082" width="4.875" customWidth="1"/>
    <col min="3083" max="3083" width="4.25" customWidth="1"/>
    <col min="3084" max="3085" width="8.125" customWidth="1"/>
    <col min="3086" max="3086" width="9.25" customWidth="1"/>
    <col min="3087" max="3087" width="6.5" customWidth="1"/>
    <col min="3088" max="3088" width="9.625" customWidth="1"/>
    <col min="3089" max="3089" width="6.5" customWidth="1"/>
    <col min="3090" max="3090" width="9.25" customWidth="1"/>
    <col min="3091" max="3091" width="9" customWidth="1"/>
    <col min="3092" max="3093" width="8.125" customWidth="1"/>
    <col min="3094" max="3094" width="9.25" customWidth="1"/>
    <col min="3095" max="3312" width="9" customWidth="1"/>
    <col min="3313" max="3313" width="3.375" customWidth="1"/>
    <col min="3314" max="3314" width="11.25" customWidth="1"/>
    <col min="3315" max="3315" width="9.875" customWidth="1"/>
    <col min="3316" max="3316" width="8.5" customWidth="1"/>
    <col min="3317" max="3317" width="8.625" customWidth="1"/>
    <col min="3318" max="3318" width="5.25" customWidth="1"/>
    <col min="3319" max="3319" width="5.375" customWidth="1"/>
    <col min="3320" max="3320" width="8.5" customWidth="1"/>
    <col min="3321" max="3321" width="12.75" customWidth="1"/>
    <col min="3322" max="3322" width="8.25" customWidth="1"/>
    <col min="3323" max="3323" width="4.875" customWidth="1"/>
    <col min="3324" max="3325" width="4.25" customWidth="1"/>
    <col min="3327" max="3327" width="3.375" customWidth="1"/>
    <col min="3328" max="3328" width="11.25" customWidth="1"/>
    <col min="3329" max="3329" width="10.75" customWidth="1"/>
    <col min="3330" max="3330" width="8.125" customWidth="1"/>
    <col min="3331" max="3331" width="8.625" customWidth="1"/>
    <col min="3332" max="3332" width="5.25" customWidth="1"/>
    <col min="3333" max="3333" width="4.75" customWidth="1"/>
    <col min="3334" max="3334" width="4.875" customWidth="1"/>
    <col min="3335" max="3335" width="7.25" customWidth="1"/>
    <col min="3336" max="3336" width="12.75" customWidth="1"/>
    <col min="3337" max="3337" width="8.375" customWidth="1"/>
    <col min="3338" max="3338" width="4.875" customWidth="1"/>
    <col min="3339" max="3339" width="4.25" customWidth="1"/>
    <col min="3340" max="3341" width="8.125" customWidth="1"/>
    <col min="3342" max="3342" width="9.25" customWidth="1"/>
    <col min="3343" max="3343" width="6.5" customWidth="1"/>
    <col min="3344" max="3344" width="9.625" customWidth="1"/>
    <col min="3345" max="3345" width="6.5" customWidth="1"/>
    <col min="3346" max="3346" width="9.25" customWidth="1"/>
    <col min="3347" max="3347" width="9" customWidth="1"/>
    <col min="3348" max="3349" width="8.125" customWidth="1"/>
    <col min="3350" max="3350" width="9.25" customWidth="1"/>
    <col min="3351" max="3568" width="9" customWidth="1"/>
    <col min="3569" max="3569" width="3.375" customWidth="1"/>
    <col min="3570" max="3570" width="11.25" customWidth="1"/>
    <col min="3571" max="3571" width="9.875" customWidth="1"/>
    <col min="3572" max="3572" width="8.5" customWidth="1"/>
    <col min="3573" max="3573" width="8.625" customWidth="1"/>
    <col min="3574" max="3574" width="5.25" customWidth="1"/>
    <col min="3575" max="3575" width="5.375" customWidth="1"/>
    <col min="3576" max="3576" width="8.5" customWidth="1"/>
    <col min="3577" max="3577" width="12.75" customWidth="1"/>
    <col min="3578" max="3578" width="8.25" customWidth="1"/>
    <col min="3579" max="3579" width="4.875" customWidth="1"/>
    <col min="3580" max="3581" width="4.25" customWidth="1"/>
    <col min="3583" max="3583" width="3.375" customWidth="1"/>
    <col min="3584" max="3584" width="11.25" customWidth="1"/>
    <col min="3585" max="3585" width="10.75" customWidth="1"/>
    <col min="3586" max="3586" width="8.125" customWidth="1"/>
    <col min="3587" max="3587" width="8.625" customWidth="1"/>
    <col min="3588" max="3588" width="5.25" customWidth="1"/>
    <col min="3589" max="3589" width="4.75" customWidth="1"/>
    <col min="3590" max="3590" width="4.875" customWidth="1"/>
    <col min="3591" max="3591" width="7.25" customWidth="1"/>
    <col min="3592" max="3592" width="12.75" customWidth="1"/>
    <col min="3593" max="3593" width="8.375" customWidth="1"/>
    <col min="3594" max="3594" width="4.875" customWidth="1"/>
    <col min="3595" max="3595" width="4.25" customWidth="1"/>
    <col min="3596" max="3597" width="8.125" customWidth="1"/>
    <col min="3598" max="3598" width="9.25" customWidth="1"/>
    <col min="3599" max="3599" width="6.5" customWidth="1"/>
    <col min="3600" max="3600" width="9.625" customWidth="1"/>
    <col min="3601" max="3601" width="6.5" customWidth="1"/>
    <col min="3602" max="3602" width="9.25" customWidth="1"/>
    <col min="3603" max="3603" width="9" customWidth="1"/>
    <col min="3604" max="3605" width="8.125" customWidth="1"/>
    <col min="3606" max="3606" width="9.25" customWidth="1"/>
    <col min="3607" max="3824" width="9" customWidth="1"/>
    <col min="3825" max="3825" width="3.375" customWidth="1"/>
    <col min="3826" max="3826" width="11.25" customWidth="1"/>
    <col min="3827" max="3827" width="9.875" customWidth="1"/>
    <col min="3828" max="3828" width="8.5" customWidth="1"/>
    <col min="3829" max="3829" width="8.625" customWidth="1"/>
    <col min="3830" max="3830" width="5.25" customWidth="1"/>
    <col min="3831" max="3831" width="5.375" customWidth="1"/>
    <col min="3832" max="3832" width="8.5" customWidth="1"/>
    <col min="3833" max="3833" width="12.75" customWidth="1"/>
    <col min="3834" max="3834" width="8.25" customWidth="1"/>
    <col min="3835" max="3835" width="4.875" customWidth="1"/>
    <col min="3836" max="3837" width="4.25" customWidth="1"/>
    <col min="3839" max="3839" width="3.375" customWidth="1"/>
    <col min="3840" max="3840" width="11.25" customWidth="1"/>
    <col min="3841" max="3841" width="10.75" customWidth="1"/>
    <col min="3842" max="3842" width="8.125" customWidth="1"/>
    <col min="3843" max="3843" width="8.625" customWidth="1"/>
    <col min="3844" max="3844" width="5.25" customWidth="1"/>
    <col min="3845" max="3845" width="4.75" customWidth="1"/>
    <col min="3846" max="3846" width="4.875" customWidth="1"/>
    <col min="3847" max="3847" width="7.25" customWidth="1"/>
    <col min="3848" max="3848" width="12.75" customWidth="1"/>
    <col min="3849" max="3849" width="8.375" customWidth="1"/>
    <col min="3850" max="3850" width="4.875" customWidth="1"/>
    <col min="3851" max="3851" width="4.25" customWidth="1"/>
    <col min="3852" max="3853" width="8.125" customWidth="1"/>
    <col min="3854" max="3854" width="9.25" customWidth="1"/>
    <col min="3855" max="3855" width="6.5" customWidth="1"/>
    <col min="3856" max="3856" width="9.625" customWidth="1"/>
    <col min="3857" max="3857" width="6.5" customWidth="1"/>
    <col min="3858" max="3858" width="9.25" customWidth="1"/>
    <col min="3859" max="3859" width="9" customWidth="1"/>
    <col min="3860" max="3861" width="8.125" customWidth="1"/>
    <col min="3862" max="3862" width="9.25" customWidth="1"/>
    <col min="3863" max="4080" width="9" customWidth="1"/>
    <col min="4081" max="4081" width="3.375" customWidth="1"/>
    <col min="4082" max="4082" width="11.25" customWidth="1"/>
    <col min="4083" max="4083" width="9.875" customWidth="1"/>
    <col min="4084" max="4084" width="8.5" customWidth="1"/>
    <col min="4085" max="4085" width="8.625" customWidth="1"/>
    <col min="4086" max="4086" width="5.25" customWidth="1"/>
    <col min="4087" max="4087" width="5.375" customWidth="1"/>
    <col min="4088" max="4088" width="8.5" customWidth="1"/>
    <col min="4089" max="4089" width="12.75" customWidth="1"/>
    <col min="4090" max="4090" width="8.25" customWidth="1"/>
    <col min="4091" max="4091" width="4.875" customWidth="1"/>
    <col min="4092" max="4093" width="4.25" customWidth="1"/>
    <col min="4095" max="4095" width="3.375" customWidth="1"/>
    <col min="4096" max="4096" width="11.25" customWidth="1"/>
    <col min="4097" max="4097" width="10.75" customWidth="1"/>
    <col min="4098" max="4098" width="8.125" customWidth="1"/>
    <col min="4099" max="4099" width="8.625" customWidth="1"/>
    <col min="4100" max="4100" width="5.25" customWidth="1"/>
    <col min="4101" max="4101" width="4.75" customWidth="1"/>
    <col min="4102" max="4102" width="4.875" customWidth="1"/>
    <col min="4103" max="4103" width="7.25" customWidth="1"/>
    <col min="4104" max="4104" width="12.75" customWidth="1"/>
    <col min="4105" max="4105" width="8.375" customWidth="1"/>
    <col min="4106" max="4106" width="4.875" customWidth="1"/>
    <col min="4107" max="4107" width="4.25" customWidth="1"/>
    <col min="4108" max="4109" width="8.125" customWidth="1"/>
    <col min="4110" max="4110" width="9.25" customWidth="1"/>
    <col min="4111" max="4111" width="6.5" customWidth="1"/>
    <col min="4112" max="4112" width="9.625" customWidth="1"/>
    <col min="4113" max="4113" width="6.5" customWidth="1"/>
    <col min="4114" max="4114" width="9.25" customWidth="1"/>
    <col min="4115" max="4115" width="9" customWidth="1"/>
    <col min="4116" max="4117" width="8.125" customWidth="1"/>
    <col min="4118" max="4118" width="9.25" customWidth="1"/>
    <col min="4119" max="4336" width="9" customWidth="1"/>
    <col min="4337" max="4337" width="3.375" customWidth="1"/>
    <col min="4338" max="4338" width="11.25" customWidth="1"/>
    <col min="4339" max="4339" width="9.875" customWidth="1"/>
    <col min="4340" max="4340" width="8.5" customWidth="1"/>
    <col min="4341" max="4341" width="8.625" customWidth="1"/>
    <col min="4342" max="4342" width="5.25" customWidth="1"/>
    <col min="4343" max="4343" width="5.375" customWidth="1"/>
    <col min="4344" max="4344" width="8.5" customWidth="1"/>
    <col min="4345" max="4345" width="12.75" customWidth="1"/>
    <col min="4346" max="4346" width="8.25" customWidth="1"/>
    <col min="4347" max="4347" width="4.875" customWidth="1"/>
    <col min="4348" max="4349" width="4.25" customWidth="1"/>
    <col min="4351" max="4351" width="3.375" customWidth="1"/>
    <col min="4352" max="4352" width="11.25" customWidth="1"/>
    <col min="4353" max="4353" width="10.75" customWidth="1"/>
    <col min="4354" max="4354" width="8.125" customWidth="1"/>
    <col min="4355" max="4355" width="8.625" customWidth="1"/>
    <col min="4356" max="4356" width="5.25" customWidth="1"/>
    <col min="4357" max="4357" width="4.75" customWidth="1"/>
    <col min="4358" max="4358" width="4.875" customWidth="1"/>
    <col min="4359" max="4359" width="7.25" customWidth="1"/>
    <col min="4360" max="4360" width="12.75" customWidth="1"/>
    <col min="4361" max="4361" width="8.375" customWidth="1"/>
    <col min="4362" max="4362" width="4.875" customWidth="1"/>
    <col min="4363" max="4363" width="4.25" customWidth="1"/>
    <col min="4364" max="4365" width="8.125" customWidth="1"/>
    <col min="4366" max="4366" width="9.25" customWidth="1"/>
    <col min="4367" max="4367" width="6.5" customWidth="1"/>
    <col min="4368" max="4368" width="9.625" customWidth="1"/>
    <col min="4369" max="4369" width="6.5" customWidth="1"/>
    <col min="4370" max="4370" width="9.25" customWidth="1"/>
    <col min="4371" max="4371" width="9" customWidth="1"/>
    <col min="4372" max="4373" width="8.125" customWidth="1"/>
    <col min="4374" max="4374" width="9.25" customWidth="1"/>
    <col min="4375" max="4592" width="9" customWidth="1"/>
    <col min="4593" max="4593" width="3.375" customWidth="1"/>
    <col min="4594" max="4594" width="11.25" customWidth="1"/>
    <col min="4595" max="4595" width="9.875" customWidth="1"/>
    <col min="4596" max="4596" width="8.5" customWidth="1"/>
    <col min="4597" max="4597" width="8.625" customWidth="1"/>
    <col min="4598" max="4598" width="5.25" customWidth="1"/>
    <col min="4599" max="4599" width="5.375" customWidth="1"/>
    <col min="4600" max="4600" width="8.5" customWidth="1"/>
    <col min="4601" max="4601" width="12.75" customWidth="1"/>
    <col min="4602" max="4602" width="8.25" customWidth="1"/>
    <col min="4603" max="4603" width="4.875" customWidth="1"/>
    <col min="4604" max="4605" width="4.25" customWidth="1"/>
    <col min="4607" max="4607" width="3.375" customWidth="1"/>
    <col min="4608" max="4608" width="11.25" customWidth="1"/>
    <col min="4609" max="4609" width="10.75" customWidth="1"/>
    <col min="4610" max="4610" width="8.125" customWidth="1"/>
    <col min="4611" max="4611" width="8.625" customWidth="1"/>
    <col min="4612" max="4612" width="5.25" customWidth="1"/>
    <col min="4613" max="4613" width="4.75" customWidth="1"/>
    <col min="4614" max="4614" width="4.875" customWidth="1"/>
    <col min="4615" max="4615" width="7.25" customWidth="1"/>
    <col min="4616" max="4616" width="12.75" customWidth="1"/>
    <col min="4617" max="4617" width="8.375" customWidth="1"/>
    <col min="4618" max="4618" width="4.875" customWidth="1"/>
    <col min="4619" max="4619" width="4.25" customWidth="1"/>
    <col min="4620" max="4621" width="8.125" customWidth="1"/>
    <col min="4622" max="4622" width="9.25" customWidth="1"/>
    <col min="4623" max="4623" width="6.5" customWidth="1"/>
    <col min="4624" max="4624" width="9.625" customWidth="1"/>
    <col min="4625" max="4625" width="6.5" customWidth="1"/>
    <col min="4626" max="4626" width="9.25" customWidth="1"/>
    <col min="4627" max="4627" width="9" customWidth="1"/>
    <col min="4628" max="4629" width="8.125" customWidth="1"/>
    <col min="4630" max="4630" width="9.25" customWidth="1"/>
    <col min="4631" max="4848" width="9" customWidth="1"/>
    <col min="4849" max="4849" width="3.375" customWidth="1"/>
    <col min="4850" max="4850" width="11.25" customWidth="1"/>
    <col min="4851" max="4851" width="9.875" customWidth="1"/>
    <col min="4852" max="4852" width="8.5" customWidth="1"/>
    <col min="4853" max="4853" width="8.625" customWidth="1"/>
    <col min="4854" max="4854" width="5.25" customWidth="1"/>
    <col min="4855" max="4855" width="5.375" customWidth="1"/>
    <col min="4856" max="4856" width="8.5" customWidth="1"/>
    <col min="4857" max="4857" width="12.75" customWidth="1"/>
    <col min="4858" max="4858" width="8.25" customWidth="1"/>
    <col min="4859" max="4859" width="4.875" customWidth="1"/>
    <col min="4860" max="4861" width="4.25" customWidth="1"/>
    <col min="4863" max="4863" width="3.375" customWidth="1"/>
    <col min="4864" max="4864" width="11.25" customWidth="1"/>
    <col min="4865" max="4865" width="10.75" customWidth="1"/>
    <col min="4866" max="4866" width="8.125" customWidth="1"/>
    <col min="4867" max="4867" width="8.625" customWidth="1"/>
    <col min="4868" max="4868" width="5.25" customWidth="1"/>
    <col min="4869" max="4869" width="4.75" customWidth="1"/>
    <col min="4870" max="4870" width="4.875" customWidth="1"/>
    <col min="4871" max="4871" width="7.25" customWidth="1"/>
    <col min="4872" max="4872" width="12.75" customWidth="1"/>
    <col min="4873" max="4873" width="8.375" customWidth="1"/>
    <col min="4874" max="4874" width="4.875" customWidth="1"/>
    <col min="4875" max="4875" width="4.25" customWidth="1"/>
    <col min="4876" max="4877" width="8.125" customWidth="1"/>
    <col min="4878" max="4878" width="9.25" customWidth="1"/>
    <col min="4879" max="4879" width="6.5" customWidth="1"/>
    <col min="4880" max="4880" width="9.625" customWidth="1"/>
    <col min="4881" max="4881" width="6.5" customWidth="1"/>
    <col min="4882" max="4882" width="9.25" customWidth="1"/>
    <col min="4883" max="4883" width="9" customWidth="1"/>
    <col min="4884" max="4885" width="8.125" customWidth="1"/>
    <col min="4886" max="4886" width="9.25" customWidth="1"/>
    <col min="4887" max="5104" width="9" customWidth="1"/>
    <col min="5105" max="5105" width="3.375" customWidth="1"/>
    <col min="5106" max="5106" width="11.25" customWidth="1"/>
    <col min="5107" max="5107" width="9.875" customWidth="1"/>
    <col min="5108" max="5108" width="8.5" customWidth="1"/>
    <col min="5109" max="5109" width="8.625" customWidth="1"/>
    <col min="5110" max="5110" width="5.25" customWidth="1"/>
    <col min="5111" max="5111" width="5.375" customWidth="1"/>
    <col min="5112" max="5112" width="8.5" customWidth="1"/>
    <col min="5113" max="5113" width="12.75" customWidth="1"/>
    <col min="5114" max="5114" width="8.25" customWidth="1"/>
    <col min="5115" max="5115" width="4.875" customWidth="1"/>
    <col min="5116" max="5117" width="4.25" customWidth="1"/>
    <col min="5119" max="5119" width="3.375" customWidth="1"/>
    <col min="5120" max="5120" width="11.25" customWidth="1"/>
    <col min="5121" max="5121" width="10.75" customWidth="1"/>
    <col min="5122" max="5122" width="8.125" customWidth="1"/>
    <col min="5123" max="5123" width="8.625" customWidth="1"/>
    <col min="5124" max="5124" width="5.25" customWidth="1"/>
    <col min="5125" max="5125" width="4.75" customWidth="1"/>
    <col min="5126" max="5126" width="4.875" customWidth="1"/>
    <col min="5127" max="5127" width="7.25" customWidth="1"/>
    <col min="5128" max="5128" width="12.75" customWidth="1"/>
    <col min="5129" max="5129" width="8.375" customWidth="1"/>
    <col min="5130" max="5130" width="4.875" customWidth="1"/>
    <col min="5131" max="5131" width="4.25" customWidth="1"/>
    <col min="5132" max="5133" width="8.125" customWidth="1"/>
    <col min="5134" max="5134" width="9.25" customWidth="1"/>
    <col min="5135" max="5135" width="6.5" customWidth="1"/>
    <col min="5136" max="5136" width="9.625" customWidth="1"/>
    <col min="5137" max="5137" width="6.5" customWidth="1"/>
    <col min="5138" max="5138" width="9.25" customWidth="1"/>
    <col min="5139" max="5139" width="9" customWidth="1"/>
    <col min="5140" max="5141" width="8.125" customWidth="1"/>
    <col min="5142" max="5142" width="9.25" customWidth="1"/>
    <col min="5143" max="5360" width="9" customWidth="1"/>
    <col min="5361" max="5361" width="3.375" customWidth="1"/>
    <col min="5362" max="5362" width="11.25" customWidth="1"/>
    <col min="5363" max="5363" width="9.875" customWidth="1"/>
    <col min="5364" max="5364" width="8.5" customWidth="1"/>
    <col min="5365" max="5365" width="8.625" customWidth="1"/>
    <col min="5366" max="5366" width="5.25" customWidth="1"/>
    <col min="5367" max="5367" width="5.375" customWidth="1"/>
    <col min="5368" max="5368" width="8.5" customWidth="1"/>
    <col min="5369" max="5369" width="12.75" customWidth="1"/>
    <col min="5370" max="5370" width="8.25" customWidth="1"/>
    <col min="5371" max="5371" width="4.875" customWidth="1"/>
    <col min="5372" max="5373" width="4.25" customWidth="1"/>
    <col min="5375" max="5375" width="3.375" customWidth="1"/>
    <col min="5376" max="5376" width="11.25" customWidth="1"/>
    <col min="5377" max="5377" width="10.75" customWidth="1"/>
    <col min="5378" max="5378" width="8.125" customWidth="1"/>
    <col min="5379" max="5379" width="8.625" customWidth="1"/>
    <col min="5380" max="5380" width="5.25" customWidth="1"/>
    <col min="5381" max="5381" width="4.75" customWidth="1"/>
    <col min="5382" max="5382" width="4.875" customWidth="1"/>
    <col min="5383" max="5383" width="7.25" customWidth="1"/>
    <col min="5384" max="5384" width="12.75" customWidth="1"/>
    <col min="5385" max="5385" width="8.375" customWidth="1"/>
    <col min="5386" max="5386" width="4.875" customWidth="1"/>
    <col min="5387" max="5387" width="4.25" customWidth="1"/>
    <col min="5388" max="5389" width="8.125" customWidth="1"/>
    <col min="5390" max="5390" width="9.25" customWidth="1"/>
    <col min="5391" max="5391" width="6.5" customWidth="1"/>
    <col min="5392" max="5392" width="9.625" customWidth="1"/>
    <col min="5393" max="5393" width="6.5" customWidth="1"/>
    <col min="5394" max="5394" width="9.25" customWidth="1"/>
    <col min="5395" max="5395" width="9" customWidth="1"/>
    <col min="5396" max="5397" width="8.125" customWidth="1"/>
    <col min="5398" max="5398" width="9.25" customWidth="1"/>
    <col min="5399" max="5616" width="9" customWidth="1"/>
    <col min="5617" max="5617" width="3.375" customWidth="1"/>
    <col min="5618" max="5618" width="11.25" customWidth="1"/>
    <col min="5619" max="5619" width="9.875" customWidth="1"/>
    <col min="5620" max="5620" width="8.5" customWidth="1"/>
    <col min="5621" max="5621" width="8.625" customWidth="1"/>
    <col min="5622" max="5622" width="5.25" customWidth="1"/>
    <col min="5623" max="5623" width="5.375" customWidth="1"/>
    <col min="5624" max="5624" width="8.5" customWidth="1"/>
    <col min="5625" max="5625" width="12.75" customWidth="1"/>
    <col min="5626" max="5626" width="8.25" customWidth="1"/>
    <col min="5627" max="5627" width="4.875" customWidth="1"/>
    <col min="5628" max="5629" width="4.25" customWidth="1"/>
    <col min="5631" max="5631" width="3.375" customWidth="1"/>
    <col min="5632" max="5632" width="11.25" customWidth="1"/>
    <col min="5633" max="5633" width="10.75" customWidth="1"/>
    <col min="5634" max="5634" width="8.125" customWidth="1"/>
    <col min="5635" max="5635" width="8.625" customWidth="1"/>
    <col min="5636" max="5636" width="5.25" customWidth="1"/>
    <col min="5637" max="5637" width="4.75" customWidth="1"/>
    <col min="5638" max="5638" width="4.875" customWidth="1"/>
    <col min="5639" max="5639" width="7.25" customWidth="1"/>
    <col min="5640" max="5640" width="12.75" customWidth="1"/>
    <col min="5641" max="5641" width="8.375" customWidth="1"/>
    <col min="5642" max="5642" width="4.875" customWidth="1"/>
    <col min="5643" max="5643" width="4.25" customWidth="1"/>
    <col min="5644" max="5645" width="8.125" customWidth="1"/>
    <col min="5646" max="5646" width="9.25" customWidth="1"/>
    <col min="5647" max="5647" width="6.5" customWidth="1"/>
    <col min="5648" max="5648" width="9.625" customWidth="1"/>
    <col min="5649" max="5649" width="6.5" customWidth="1"/>
    <col min="5650" max="5650" width="9.25" customWidth="1"/>
    <col min="5651" max="5651" width="9" customWidth="1"/>
    <col min="5652" max="5653" width="8.125" customWidth="1"/>
    <col min="5654" max="5654" width="9.25" customWidth="1"/>
    <col min="5655" max="5872" width="9" customWidth="1"/>
    <col min="5873" max="5873" width="3.375" customWidth="1"/>
    <col min="5874" max="5874" width="11.25" customWidth="1"/>
    <col min="5875" max="5875" width="9.875" customWidth="1"/>
    <col min="5876" max="5876" width="8.5" customWidth="1"/>
    <col min="5877" max="5877" width="8.625" customWidth="1"/>
    <col min="5878" max="5878" width="5.25" customWidth="1"/>
    <col min="5879" max="5879" width="5.375" customWidth="1"/>
    <col min="5880" max="5880" width="8.5" customWidth="1"/>
    <col min="5881" max="5881" width="12.75" customWidth="1"/>
    <col min="5882" max="5882" width="8.25" customWidth="1"/>
    <col min="5883" max="5883" width="4.875" customWidth="1"/>
    <col min="5884" max="5885" width="4.25" customWidth="1"/>
    <col min="5887" max="5887" width="3.375" customWidth="1"/>
    <col min="5888" max="5888" width="11.25" customWidth="1"/>
    <col min="5889" max="5889" width="10.75" customWidth="1"/>
    <col min="5890" max="5890" width="8.125" customWidth="1"/>
    <col min="5891" max="5891" width="8.625" customWidth="1"/>
    <col min="5892" max="5892" width="5.25" customWidth="1"/>
    <col min="5893" max="5893" width="4.75" customWidth="1"/>
    <col min="5894" max="5894" width="4.875" customWidth="1"/>
    <col min="5895" max="5895" width="7.25" customWidth="1"/>
    <col min="5896" max="5896" width="12.75" customWidth="1"/>
    <col min="5897" max="5897" width="8.375" customWidth="1"/>
    <col min="5898" max="5898" width="4.875" customWidth="1"/>
    <col min="5899" max="5899" width="4.25" customWidth="1"/>
    <col min="5900" max="5901" width="8.125" customWidth="1"/>
    <col min="5902" max="5902" width="9.25" customWidth="1"/>
    <col min="5903" max="5903" width="6.5" customWidth="1"/>
    <col min="5904" max="5904" width="9.625" customWidth="1"/>
    <col min="5905" max="5905" width="6.5" customWidth="1"/>
    <col min="5906" max="5906" width="9.25" customWidth="1"/>
    <col min="5907" max="5907" width="9" customWidth="1"/>
    <col min="5908" max="5909" width="8.125" customWidth="1"/>
    <col min="5910" max="5910" width="9.25" customWidth="1"/>
    <col min="5911" max="6128" width="9" customWidth="1"/>
    <col min="6129" max="6129" width="3.375" customWidth="1"/>
    <col min="6130" max="6130" width="11.25" customWidth="1"/>
    <col min="6131" max="6131" width="9.875" customWidth="1"/>
    <col min="6132" max="6132" width="8.5" customWidth="1"/>
    <col min="6133" max="6133" width="8.625" customWidth="1"/>
    <col min="6134" max="6134" width="5.25" customWidth="1"/>
    <col min="6135" max="6135" width="5.375" customWidth="1"/>
    <col min="6136" max="6136" width="8.5" customWidth="1"/>
    <col min="6137" max="6137" width="12.75" customWidth="1"/>
    <col min="6138" max="6138" width="8.25" customWidth="1"/>
    <col min="6139" max="6139" width="4.875" customWidth="1"/>
    <col min="6140" max="6141" width="4.25" customWidth="1"/>
    <col min="6143" max="6143" width="3.375" customWidth="1"/>
    <col min="6144" max="6144" width="11.25" customWidth="1"/>
    <col min="6145" max="6145" width="10.75" customWidth="1"/>
    <col min="6146" max="6146" width="8.125" customWidth="1"/>
    <col min="6147" max="6147" width="8.625" customWidth="1"/>
    <col min="6148" max="6148" width="5.25" customWidth="1"/>
    <col min="6149" max="6149" width="4.75" customWidth="1"/>
    <col min="6150" max="6150" width="4.875" customWidth="1"/>
    <col min="6151" max="6151" width="7.25" customWidth="1"/>
    <col min="6152" max="6152" width="12.75" customWidth="1"/>
    <col min="6153" max="6153" width="8.375" customWidth="1"/>
    <col min="6154" max="6154" width="4.875" customWidth="1"/>
    <col min="6155" max="6155" width="4.25" customWidth="1"/>
    <col min="6156" max="6157" width="8.125" customWidth="1"/>
    <col min="6158" max="6158" width="9.25" customWidth="1"/>
    <col min="6159" max="6159" width="6.5" customWidth="1"/>
    <col min="6160" max="6160" width="9.625" customWidth="1"/>
    <col min="6161" max="6161" width="6.5" customWidth="1"/>
    <col min="6162" max="6162" width="9.25" customWidth="1"/>
    <col min="6163" max="6163" width="9" customWidth="1"/>
    <col min="6164" max="6165" width="8.125" customWidth="1"/>
    <col min="6166" max="6166" width="9.25" customWidth="1"/>
    <col min="6167" max="6384" width="9" customWidth="1"/>
    <col min="6385" max="6385" width="3.375" customWidth="1"/>
    <col min="6386" max="6386" width="11.25" customWidth="1"/>
    <col min="6387" max="6387" width="9.875" customWidth="1"/>
    <col min="6388" max="6388" width="8.5" customWidth="1"/>
    <col min="6389" max="6389" width="8.625" customWidth="1"/>
    <col min="6390" max="6390" width="5.25" customWidth="1"/>
    <col min="6391" max="6391" width="5.375" customWidth="1"/>
    <col min="6392" max="6392" width="8.5" customWidth="1"/>
    <col min="6393" max="6393" width="12.75" customWidth="1"/>
    <col min="6394" max="6394" width="8.25" customWidth="1"/>
    <col min="6395" max="6395" width="4.875" customWidth="1"/>
    <col min="6396" max="6397" width="4.25" customWidth="1"/>
    <col min="6399" max="6399" width="3.375" customWidth="1"/>
    <col min="6400" max="6400" width="11.25" customWidth="1"/>
    <col min="6401" max="6401" width="10.75" customWidth="1"/>
    <col min="6402" max="6402" width="8.125" customWidth="1"/>
    <col min="6403" max="6403" width="8.625" customWidth="1"/>
    <col min="6404" max="6404" width="5.25" customWidth="1"/>
    <col min="6405" max="6405" width="4.75" customWidth="1"/>
    <col min="6406" max="6406" width="4.875" customWidth="1"/>
    <col min="6407" max="6407" width="7.25" customWidth="1"/>
    <col min="6408" max="6408" width="12.75" customWidth="1"/>
    <col min="6409" max="6409" width="8.375" customWidth="1"/>
    <col min="6410" max="6410" width="4.875" customWidth="1"/>
    <col min="6411" max="6411" width="4.25" customWidth="1"/>
    <col min="6412" max="6413" width="8.125" customWidth="1"/>
    <col min="6414" max="6414" width="9.25" customWidth="1"/>
    <col min="6415" max="6415" width="6.5" customWidth="1"/>
    <col min="6416" max="6416" width="9.625" customWidth="1"/>
    <col min="6417" max="6417" width="6.5" customWidth="1"/>
    <col min="6418" max="6418" width="9.25" customWidth="1"/>
    <col min="6419" max="6419" width="9" customWidth="1"/>
    <col min="6420" max="6421" width="8.125" customWidth="1"/>
    <col min="6422" max="6422" width="9.25" customWidth="1"/>
    <col min="6423" max="6640" width="9" customWidth="1"/>
    <col min="6641" max="6641" width="3.375" customWidth="1"/>
    <col min="6642" max="6642" width="11.25" customWidth="1"/>
    <col min="6643" max="6643" width="9.875" customWidth="1"/>
    <col min="6644" max="6644" width="8.5" customWidth="1"/>
    <col min="6645" max="6645" width="8.625" customWidth="1"/>
    <col min="6646" max="6646" width="5.25" customWidth="1"/>
    <col min="6647" max="6647" width="5.375" customWidth="1"/>
    <col min="6648" max="6648" width="8.5" customWidth="1"/>
    <col min="6649" max="6649" width="12.75" customWidth="1"/>
    <col min="6650" max="6650" width="8.25" customWidth="1"/>
    <col min="6651" max="6651" width="4.875" customWidth="1"/>
    <col min="6652" max="6653" width="4.25" customWidth="1"/>
    <col min="6655" max="6655" width="3.375" customWidth="1"/>
    <col min="6656" max="6656" width="11.25" customWidth="1"/>
    <col min="6657" max="6657" width="10.75" customWidth="1"/>
    <col min="6658" max="6658" width="8.125" customWidth="1"/>
    <col min="6659" max="6659" width="8.625" customWidth="1"/>
    <col min="6660" max="6660" width="5.25" customWidth="1"/>
    <col min="6661" max="6661" width="4.75" customWidth="1"/>
    <col min="6662" max="6662" width="4.875" customWidth="1"/>
    <col min="6663" max="6663" width="7.25" customWidth="1"/>
    <col min="6664" max="6664" width="12.75" customWidth="1"/>
    <col min="6665" max="6665" width="8.375" customWidth="1"/>
    <col min="6666" max="6666" width="4.875" customWidth="1"/>
    <col min="6667" max="6667" width="4.25" customWidth="1"/>
    <col min="6668" max="6669" width="8.125" customWidth="1"/>
    <col min="6670" max="6670" width="9.25" customWidth="1"/>
    <col min="6671" max="6671" width="6.5" customWidth="1"/>
    <col min="6672" max="6672" width="9.625" customWidth="1"/>
    <col min="6673" max="6673" width="6.5" customWidth="1"/>
    <col min="6674" max="6674" width="9.25" customWidth="1"/>
    <col min="6675" max="6675" width="9" customWidth="1"/>
    <col min="6676" max="6677" width="8.125" customWidth="1"/>
    <col min="6678" max="6678" width="9.25" customWidth="1"/>
    <col min="6679" max="6896" width="9" customWidth="1"/>
    <col min="6897" max="6897" width="3.375" customWidth="1"/>
    <col min="6898" max="6898" width="11.25" customWidth="1"/>
    <col min="6899" max="6899" width="9.875" customWidth="1"/>
    <col min="6900" max="6900" width="8.5" customWidth="1"/>
    <col min="6901" max="6901" width="8.625" customWidth="1"/>
    <col min="6902" max="6902" width="5.25" customWidth="1"/>
    <col min="6903" max="6903" width="5.375" customWidth="1"/>
    <col min="6904" max="6904" width="8.5" customWidth="1"/>
    <col min="6905" max="6905" width="12.75" customWidth="1"/>
    <col min="6906" max="6906" width="8.25" customWidth="1"/>
    <col min="6907" max="6907" width="4.875" customWidth="1"/>
    <col min="6908" max="6909" width="4.25" customWidth="1"/>
    <col min="6911" max="6911" width="3.375" customWidth="1"/>
    <col min="6912" max="6912" width="11.25" customWidth="1"/>
    <col min="6913" max="6913" width="10.75" customWidth="1"/>
    <col min="6914" max="6914" width="8.125" customWidth="1"/>
    <col min="6915" max="6915" width="8.625" customWidth="1"/>
    <col min="6916" max="6916" width="5.25" customWidth="1"/>
    <col min="6917" max="6917" width="4.75" customWidth="1"/>
    <col min="6918" max="6918" width="4.875" customWidth="1"/>
    <col min="6919" max="6919" width="7.25" customWidth="1"/>
    <col min="6920" max="6920" width="12.75" customWidth="1"/>
    <col min="6921" max="6921" width="8.375" customWidth="1"/>
    <col min="6922" max="6922" width="4.875" customWidth="1"/>
    <col min="6923" max="6923" width="4.25" customWidth="1"/>
    <col min="6924" max="6925" width="8.125" customWidth="1"/>
    <col min="6926" max="6926" width="9.25" customWidth="1"/>
    <col min="6927" max="6927" width="6.5" customWidth="1"/>
    <col min="6928" max="6928" width="9.625" customWidth="1"/>
    <col min="6929" max="6929" width="6.5" customWidth="1"/>
    <col min="6930" max="6930" width="9.25" customWidth="1"/>
    <col min="6931" max="6931" width="9" customWidth="1"/>
    <col min="6932" max="6933" width="8.125" customWidth="1"/>
    <col min="6934" max="6934" width="9.25" customWidth="1"/>
    <col min="6935" max="7152" width="9" customWidth="1"/>
    <col min="7153" max="7153" width="3.375" customWidth="1"/>
    <col min="7154" max="7154" width="11.25" customWidth="1"/>
    <col min="7155" max="7155" width="9.875" customWidth="1"/>
    <col min="7156" max="7156" width="8.5" customWidth="1"/>
    <col min="7157" max="7157" width="8.625" customWidth="1"/>
    <col min="7158" max="7158" width="5.25" customWidth="1"/>
    <col min="7159" max="7159" width="5.375" customWidth="1"/>
    <col min="7160" max="7160" width="8.5" customWidth="1"/>
    <col min="7161" max="7161" width="12.75" customWidth="1"/>
    <col min="7162" max="7162" width="8.25" customWidth="1"/>
    <col min="7163" max="7163" width="4.875" customWidth="1"/>
    <col min="7164" max="7165" width="4.25" customWidth="1"/>
    <col min="7167" max="7167" width="3.375" customWidth="1"/>
    <col min="7168" max="7168" width="11.25" customWidth="1"/>
    <col min="7169" max="7169" width="10.75" customWidth="1"/>
    <col min="7170" max="7170" width="8.125" customWidth="1"/>
    <col min="7171" max="7171" width="8.625" customWidth="1"/>
    <col min="7172" max="7172" width="5.25" customWidth="1"/>
    <col min="7173" max="7173" width="4.75" customWidth="1"/>
    <col min="7174" max="7174" width="4.875" customWidth="1"/>
    <col min="7175" max="7175" width="7.25" customWidth="1"/>
    <col min="7176" max="7176" width="12.75" customWidth="1"/>
    <col min="7177" max="7177" width="8.375" customWidth="1"/>
    <col min="7178" max="7178" width="4.875" customWidth="1"/>
    <col min="7179" max="7179" width="4.25" customWidth="1"/>
    <col min="7180" max="7181" width="8.125" customWidth="1"/>
    <col min="7182" max="7182" width="9.25" customWidth="1"/>
    <col min="7183" max="7183" width="6.5" customWidth="1"/>
    <col min="7184" max="7184" width="9.625" customWidth="1"/>
    <col min="7185" max="7185" width="6.5" customWidth="1"/>
    <col min="7186" max="7186" width="9.25" customWidth="1"/>
    <col min="7187" max="7187" width="9" customWidth="1"/>
    <col min="7188" max="7189" width="8.125" customWidth="1"/>
    <col min="7190" max="7190" width="9.25" customWidth="1"/>
    <col min="7191" max="7408" width="9" customWidth="1"/>
    <col min="7409" max="7409" width="3.375" customWidth="1"/>
    <col min="7410" max="7410" width="11.25" customWidth="1"/>
    <col min="7411" max="7411" width="9.875" customWidth="1"/>
    <col min="7412" max="7412" width="8.5" customWidth="1"/>
    <col min="7413" max="7413" width="8.625" customWidth="1"/>
    <col min="7414" max="7414" width="5.25" customWidth="1"/>
    <col min="7415" max="7415" width="5.375" customWidth="1"/>
    <col min="7416" max="7416" width="8.5" customWidth="1"/>
    <col min="7417" max="7417" width="12.75" customWidth="1"/>
    <col min="7418" max="7418" width="8.25" customWidth="1"/>
    <col min="7419" max="7419" width="4.875" customWidth="1"/>
    <col min="7420" max="7421" width="4.25" customWidth="1"/>
    <col min="7423" max="7423" width="3.375" customWidth="1"/>
    <col min="7424" max="7424" width="11.25" customWidth="1"/>
    <col min="7425" max="7425" width="10.75" customWidth="1"/>
    <col min="7426" max="7426" width="8.125" customWidth="1"/>
    <col min="7427" max="7427" width="8.625" customWidth="1"/>
    <col min="7428" max="7428" width="5.25" customWidth="1"/>
    <col min="7429" max="7429" width="4.75" customWidth="1"/>
    <col min="7430" max="7430" width="4.875" customWidth="1"/>
    <col min="7431" max="7431" width="7.25" customWidth="1"/>
    <col min="7432" max="7432" width="12.75" customWidth="1"/>
    <col min="7433" max="7433" width="8.375" customWidth="1"/>
    <col min="7434" max="7434" width="4.875" customWidth="1"/>
    <col min="7435" max="7435" width="4.25" customWidth="1"/>
    <col min="7436" max="7437" width="8.125" customWidth="1"/>
    <col min="7438" max="7438" width="9.25" customWidth="1"/>
    <col min="7439" max="7439" width="6.5" customWidth="1"/>
    <col min="7440" max="7440" width="9.625" customWidth="1"/>
    <col min="7441" max="7441" width="6.5" customWidth="1"/>
    <col min="7442" max="7442" width="9.25" customWidth="1"/>
    <col min="7443" max="7443" width="9" customWidth="1"/>
    <col min="7444" max="7445" width="8.125" customWidth="1"/>
    <col min="7446" max="7446" width="9.25" customWidth="1"/>
    <col min="7447" max="7664" width="9" customWidth="1"/>
    <col min="7665" max="7665" width="3.375" customWidth="1"/>
    <col min="7666" max="7666" width="11.25" customWidth="1"/>
    <col min="7667" max="7667" width="9.875" customWidth="1"/>
    <col min="7668" max="7668" width="8.5" customWidth="1"/>
    <col min="7669" max="7669" width="8.625" customWidth="1"/>
    <col min="7670" max="7670" width="5.25" customWidth="1"/>
    <col min="7671" max="7671" width="5.375" customWidth="1"/>
    <col min="7672" max="7672" width="8.5" customWidth="1"/>
    <col min="7673" max="7673" width="12.75" customWidth="1"/>
    <col min="7674" max="7674" width="8.25" customWidth="1"/>
    <col min="7675" max="7675" width="4.875" customWidth="1"/>
    <col min="7676" max="7677" width="4.25" customWidth="1"/>
    <col min="7679" max="7679" width="3.375" customWidth="1"/>
    <col min="7680" max="7680" width="11.25" customWidth="1"/>
    <col min="7681" max="7681" width="10.75" customWidth="1"/>
    <col min="7682" max="7682" width="8.125" customWidth="1"/>
    <col min="7683" max="7683" width="8.625" customWidth="1"/>
    <col min="7684" max="7684" width="5.25" customWidth="1"/>
    <col min="7685" max="7685" width="4.75" customWidth="1"/>
    <col min="7686" max="7686" width="4.875" customWidth="1"/>
    <col min="7687" max="7687" width="7.25" customWidth="1"/>
    <col min="7688" max="7688" width="12.75" customWidth="1"/>
    <col min="7689" max="7689" width="8.375" customWidth="1"/>
    <col min="7690" max="7690" width="4.875" customWidth="1"/>
    <col min="7691" max="7691" width="4.25" customWidth="1"/>
    <col min="7692" max="7693" width="8.125" customWidth="1"/>
    <col min="7694" max="7694" width="9.25" customWidth="1"/>
    <col min="7695" max="7695" width="6.5" customWidth="1"/>
    <col min="7696" max="7696" width="9.625" customWidth="1"/>
    <col min="7697" max="7697" width="6.5" customWidth="1"/>
    <col min="7698" max="7698" width="9.25" customWidth="1"/>
    <col min="7699" max="7699" width="9" customWidth="1"/>
    <col min="7700" max="7701" width="8.125" customWidth="1"/>
    <col min="7702" max="7702" width="9.25" customWidth="1"/>
    <col min="7703" max="7920" width="9" customWidth="1"/>
    <col min="7921" max="7921" width="3.375" customWidth="1"/>
    <col min="7922" max="7922" width="11.25" customWidth="1"/>
    <col min="7923" max="7923" width="9.875" customWidth="1"/>
    <col min="7924" max="7924" width="8.5" customWidth="1"/>
    <col min="7925" max="7925" width="8.625" customWidth="1"/>
    <col min="7926" max="7926" width="5.25" customWidth="1"/>
    <col min="7927" max="7927" width="5.375" customWidth="1"/>
    <col min="7928" max="7928" width="8.5" customWidth="1"/>
    <col min="7929" max="7929" width="12.75" customWidth="1"/>
    <col min="7930" max="7930" width="8.25" customWidth="1"/>
    <col min="7931" max="7931" width="4.875" customWidth="1"/>
    <col min="7932" max="7933" width="4.25" customWidth="1"/>
    <col min="7935" max="7935" width="3.375" customWidth="1"/>
    <col min="7936" max="7936" width="11.25" customWidth="1"/>
    <col min="7937" max="7937" width="10.75" customWidth="1"/>
    <col min="7938" max="7938" width="8.125" customWidth="1"/>
    <col min="7939" max="7939" width="8.625" customWidth="1"/>
    <col min="7940" max="7940" width="5.25" customWidth="1"/>
    <col min="7941" max="7941" width="4.75" customWidth="1"/>
    <col min="7942" max="7942" width="4.875" customWidth="1"/>
    <col min="7943" max="7943" width="7.25" customWidth="1"/>
    <col min="7944" max="7944" width="12.75" customWidth="1"/>
    <col min="7945" max="7945" width="8.375" customWidth="1"/>
    <col min="7946" max="7946" width="4.875" customWidth="1"/>
    <col min="7947" max="7947" width="4.25" customWidth="1"/>
    <col min="7948" max="7949" width="8.125" customWidth="1"/>
    <col min="7950" max="7950" width="9.25" customWidth="1"/>
    <col min="7951" max="7951" width="6.5" customWidth="1"/>
    <col min="7952" max="7952" width="9.625" customWidth="1"/>
    <col min="7953" max="7953" width="6.5" customWidth="1"/>
    <col min="7954" max="7954" width="9.25" customWidth="1"/>
    <col min="7955" max="7955" width="9" customWidth="1"/>
    <col min="7956" max="7957" width="8.125" customWidth="1"/>
    <col min="7958" max="7958" width="9.25" customWidth="1"/>
    <col min="7959" max="8176" width="9" customWidth="1"/>
    <col min="8177" max="8177" width="3.375" customWidth="1"/>
    <col min="8178" max="8178" width="11.25" customWidth="1"/>
    <col min="8179" max="8179" width="9.875" customWidth="1"/>
    <col min="8180" max="8180" width="8.5" customWidth="1"/>
    <col min="8181" max="8181" width="8.625" customWidth="1"/>
    <col min="8182" max="8182" width="5.25" customWidth="1"/>
    <col min="8183" max="8183" width="5.375" customWidth="1"/>
    <col min="8184" max="8184" width="8.5" customWidth="1"/>
    <col min="8185" max="8185" width="12.75" customWidth="1"/>
    <col min="8186" max="8186" width="8.25" customWidth="1"/>
    <col min="8187" max="8187" width="4.875" customWidth="1"/>
    <col min="8188" max="8189" width="4.25" customWidth="1"/>
    <col min="8191" max="8191" width="3.375" customWidth="1"/>
    <col min="8192" max="8192" width="11.25" customWidth="1"/>
    <col min="8193" max="8193" width="10.75" customWidth="1"/>
    <col min="8194" max="8194" width="8.125" customWidth="1"/>
    <col min="8195" max="8195" width="8.625" customWidth="1"/>
    <col min="8196" max="8196" width="5.25" customWidth="1"/>
    <col min="8197" max="8197" width="4.75" customWidth="1"/>
    <col min="8198" max="8198" width="4.875" customWidth="1"/>
    <col min="8199" max="8199" width="7.25" customWidth="1"/>
    <col min="8200" max="8200" width="12.75" customWidth="1"/>
    <col min="8201" max="8201" width="8.375" customWidth="1"/>
    <col min="8202" max="8202" width="4.875" customWidth="1"/>
    <col min="8203" max="8203" width="4.25" customWidth="1"/>
    <col min="8204" max="8205" width="8.125" customWidth="1"/>
    <col min="8206" max="8206" width="9.25" customWidth="1"/>
    <col min="8207" max="8207" width="6.5" customWidth="1"/>
    <col min="8208" max="8208" width="9.625" customWidth="1"/>
    <col min="8209" max="8209" width="6.5" customWidth="1"/>
    <col min="8210" max="8210" width="9.25" customWidth="1"/>
    <col min="8211" max="8211" width="9" customWidth="1"/>
    <col min="8212" max="8213" width="8.125" customWidth="1"/>
    <col min="8214" max="8214" width="9.25" customWidth="1"/>
    <col min="8215" max="8432" width="9" customWidth="1"/>
    <col min="8433" max="8433" width="3.375" customWidth="1"/>
    <col min="8434" max="8434" width="11.25" customWidth="1"/>
    <col min="8435" max="8435" width="9.875" customWidth="1"/>
    <col min="8436" max="8436" width="8.5" customWidth="1"/>
    <col min="8437" max="8437" width="8.625" customWidth="1"/>
    <col min="8438" max="8438" width="5.25" customWidth="1"/>
    <col min="8439" max="8439" width="5.375" customWidth="1"/>
    <col min="8440" max="8440" width="8.5" customWidth="1"/>
    <col min="8441" max="8441" width="12.75" customWidth="1"/>
    <col min="8442" max="8442" width="8.25" customWidth="1"/>
    <col min="8443" max="8443" width="4.875" customWidth="1"/>
    <col min="8444" max="8445" width="4.25" customWidth="1"/>
    <col min="8447" max="8447" width="3.375" customWidth="1"/>
    <col min="8448" max="8448" width="11.25" customWidth="1"/>
    <col min="8449" max="8449" width="10.75" customWidth="1"/>
    <col min="8450" max="8450" width="8.125" customWidth="1"/>
    <col min="8451" max="8451" width="8.625" customWidth="1"/>
    <col min="8452" max="8452" width="5.25" customWidth="1"/>
    <col min="8453" max="8453" width="4.75" customWidth="1"/>
    <col min="8454" max="8454" width="4.875" customWidth="1"/>
    <col min="8455" max="8455" width="7.25" customWidth="1"/>
    <col min="8456" max="8456" width="12.75" customWidth="1"/>
    <col min="8457" max="8457" width="8.375" customWidth="1"/>
    <col min="8458" max="8458" width="4.875" customWidth="1"/>
    <col min="8459" max="8459" width="4.25" customWidth="1"/>
    <col min="8460" max="8461" width="8.125" customWidth="1"/>
    <col min="8462" max="8462" width="9.25" customWidth="1"/>
    <col min="8463" max="8463" width="6.5" customWidth="1"/>
    <col min="8464" max="8464" width="9.625" customWidth="1"/>
    <col min="8465" max="8465" width="6.5" customWidth="1"/>
    <col min="8466" max="8466" width="9.25" customWidth="1"/>
    <col min="8467" max="8467" width="9" customWidth="1"/>
    <col min="8468" max="8469" width="8.125" customWidth="1"/>
    <col min="8470" max="8470" width="9.25" customWidth="1"/>
    <col min="8471" max="8688" width="9" customWidth="1"/>
    <col min="8689" max="8689" width="3.375" customWidth="1"/>
    <col min="8690" max="8690" width="11.25" customWidth="1"/>
    <col min="8691" max="8691" width="9.875" customWidth="1"/>
    <col min="8692" max="8692" width="8.5" customWidth="1"/>
    <col min="8693" max="8693" width="8.625" customWidth="1"/>
    <col min="8694" max="8694" width="5.25" customWidth="1"/>
    <col min="8695" max="8695" width="5.375" customWidth="1"/>
    <col min="8696" max="8696" width="8.5" customWidth="1"/>
    <col min="8697" max="8697" width="12.75" customWidth="1"/>
    <col min="8698" max="8698" width="8.25" customWidth="1"/>
    <col min="8699" max="8699" width="4.875" customWidth="1"/>
    <col min="8700" max="8701" width="4.25" customWidth="1"/>
    <col min="8703" max="8703" width="3.375" customWidth="1"/>
    <col min="8704" max="8704" width="11.25" customWidth="1"/>
    <col min="8705" max="8705" width="10.75" customWidth="1"/>
    <col min="8706" max="8706" width="8.125" customWidth="1"/>
    <col min="8707" max="8707" width="8.625" customWidth="1"/>
    <col min="8708" max="8708" width="5.25" customWidth="1"/>
    <col min="8709" max="8709" width="4.75" customWidth="1"/>
    <col min="8710" max="8710" width="4.875" customWidth="1"/>
    <col min="8711" max="8711" width="7.25" customWidth="1"/>
    <col min="8712" max="8712" width="12.75" customWidth="1"/>
    <col min="8713" max="8713" width="8.375" customWidth="1"/>
    <col min="8714" max="8714" width="4.875" customWidth="1"/>
    <col min="8715" max="8715" width="4.25" customWidth="1"/>
    <col min="8716" max="8717" width="8.125" customWidth="1"/>
    <col min="8718" max="8718" width="9.25" customWidth="1"/>
    <col min="8719" max="8719" width="6.5" customWidth="1"/>
    <col min="8720" max="8720" width="9.625" customWidth="1"/>
    <col min="8721" max="8721" width="6.5" customWidth="1"/>
    <col min="8722" max="8722" width="9.25" customWidth="1"/>
    <col min="8723" max="8723" width="9" customWidth="1"/>
    <col min="8724" max="8725" width="8.125" customWidth="1"/>
    <col min="8726" max="8726" width="9.25" customWidth="1"/>
    <col min="8727" max="8944" width="9" customWidth="1"/>
    <col min="8945" max="8945" width="3.375" customWidth="1"/>
    <col min="8946" max="8946" width="11.25" customWidth="1"/>
    <col min="8947" max="8947" width="9.875" customWidth="1"/>
    <col min="8948" max="8948" width="8.5" customWidth="1"/>
    <col min="8949" max="8949" width="8.625" customWidth="1"/>
    <col min="8950" max="8950" width="5.25" customWidth="1"/>
    <col min="8951" max="8951" width="5.375" customWidth="1"/>
    <col min="8952" max="8952" width="8.5" customWidth="1"/>
    <col min="8953" max="8953" width="12.75" customWidth="1"/>
    <col min="8954" max="8954" width="8.25" customWidth="1"/>
    <col min="8955" max="8955" width="4.875" customWidth="1"/>
    <col min="8956" max="8957" width="4.25" customWidth="1"/>
    <col min="8959" max="8959" width="3.375" customWidth="1"/>
    <col min="8960" max="8960" width="11.25" customWidth="1"/>
    <col min="8961" max="8961" width="10.75" customWidth="1"/>
    <col min="8962" max="8962" width="8.125" customWidth="1"/>
    <col min="8963" max="8963" width="8.625" customWidth="1"/>
    <col min="8964" max="8964" width="5.25" customWidth="1"/>
    <col min="8965" max="8965" width="4.75" customWidth="1"/>
    <col min="8966" max="8966" width="4.875" customWidth="1"/>
    <col min="8967" max="8967" width="7.25" customWidth="1"/>
    <col min="8968" max="8968" width="12.75" customWidth="1"/>
    <col min="8969" max="8969" width="8.375" customWidth="1"/>
    <col min="8970" max="8970" width="4.875" customWidth="1"/>
    <col min="8971" max="8971" width="4.25" customWidth="1"/>
    <col min="8972" max="8973" width="8.125" customWidth="1"/>
    <col min="8974" max="8974" width="9.25" customWidth="1"/>
    <col min="8975" max="8975" width="6.5" customWidth="1"/>
    <col min="8976" max="8976" width="9.625" customWidth="1"/>
    <col min="8977" max="8977" width="6.5" customWidth="1"/>
    <col min="8978" max="8978" width="9.25" customWidth="1"/>
    <col min="8979" max="8979" width="9" customWidth="1"/>
    <col min="8980" max="8981" width="8.125" customWidth="1"/>
    <col min="8982" max="8982" width="9.25" customWidth="1"/>
    <col min="8983" max="9200" width="9" customWidth="1"/>
    <col min="9201" max="9201" width="3.375" customWidth="1"/>
    <col min="9202" max="9202" width="11.25" customWidth="1"/>
    <col min="9203" max="9203" width="9.875" customWidth="1"/>
    <col min="9204" max="9204" width="8.5" customWidth="1"/>
    <col min="9205" max="9205" width="8.625" customWidth="1"/>
    <col min="9206" max="9206" width="5.25" customWidth="1"/>
    <col min="9207" max="9207" width="5.375" customWidth="1"/>
    <col min="9208" max="9208" width="8.5" customWidth="1"/>
    <col min="9209" max="9209" width="12.75" customWidth="1"/>
    <col min="9210" max="9210" width="8.25" customWidth="1"/>
    <col min="9211" max="9211" width="4.875" customWidth="1"/>
    <col min="9212" max="9213" width="4.25" customWidth="1"/>
    <col min="9215" max="9215" width="3.375" customWidth="1"/>
    <col min="9216" max="9216" width="11.25" customWidth="1"/>
    <col min="9217" max="9217" width="10.75" customWidth="1"/>
    <col min="9218" max="9218" width="8.125" customWidth="1"/>
    <col min="9219" max="9219" width="8.625" customWidth="1"/>
    <col min="9220" max="9220" width="5.25" customWidth="1"/>
    <col min="9221" max="9221" width="4.75" customWidth="1"/>
    <col min="9222" max="9222" width="4.875" customWidth="1"/>
    <col min="9223" max="9223" width="7.25" customWidth="1"/>
    <col min="9224" max="9224" width="12.75" customWidth="1"/>
    <col min="9225" max="9225" width="8.375" customWidth="1"/>
    <col min="9226" max="9226" width="4.875" customWidth="1"/>
    <col min="9227" max="9227" width="4.25" customWidth="1"/>
    <col min="9228" max="9229" width="8.125" customWidth="1"/>
    <col min="9230" max="9230" width="9.25" customWidth="1"/>
    <col min="9231" max="9231" width="6.5" customWidth="1"/>
    <col min="9232" max="9232" width="9.625" customWidth="1"/>
    <col min="9233" max="9233" width="6.5" customWidth="1"/>
    <col min="9234" max="9234" width="9.25" customWidth="1"/>
    <col min="9235" max="9235" width="9" customWidth="1"/>
    <col min="9236" max="9237" width="8.125" customWidth="1"/>
    <col min="9238" max="9238" width="9.25" customWidth="1"/>
    <col min="9239" max="9456" width="9" customWidth="1"/>
    <col min="9457" max="9457" width="3.375" customWidth="1"/>
    <col min="9458" max="9458" width="11.25" customWidth="1"/>
    <col min="9459" max="9459" width="9.875" customWidth="1"/>
    <col min="9460" max="9460" width="8.5" customWidth="1"/>
    <col min="9461" max="9461" width="8.625" customWidth="1"/>
    <col min="9462" max="9462" width="5.25" customWidth="1"/>
    <col min="9463" max="9463" width="5.375" customWidth="1"/>
    <col min="9464" max="9464" width="8.5" customWidth="1"/>
    <col min="9465" max="9465" width="12.75" customWidth="1"/>
    <col min="9466" max="9466" width="8.25" customWidth="1"/>
    <col min="9467" max="9467" width="4.875" customWidth="1"/>
    <col min="9468" max="9469" width="4.25" customWidth="1"/>
    <col min="9471" max="9471" width="3.375" customWidth="1"/>
    <col min="9472" max="9472" width="11.25" customWidth="1"/>
    <col min="9473" max="9473" width="10.75" customWidth="1"/>
    <col min="9474" max="9474" width="8.125" customWidth="1"/>
    <col min="9475" max="9475" width="8.625" customWidth="1"/>
    <col min="9476" max="9476" width="5.25" customWidth="1"/>
    <col min="9477" max="9477" width="4.75" customWidth="1"/>
    <col min="9478" max="9478" width="4.875" customWidth="1"/>
    <col min="9479" max="9479" width="7.25" customWidth="1"/>
    <col min="9480" max="9480" width="12.75" customWidth="1"/>
    <col min="9481" max="9481" width="8.375" customWidth="1"/>
    <col min="9482" max="9482" width="4.875" customWidth="1"/>
    <col min="9483" max="9483" width="4.25" customWidth="1"/>
    <col min="9484" max="9485" width="8.125" customWidth="1"/>
    <col min="9486" max="9486" width="9.25" customWidth="1"/>
    <col min="9487" max="9487" width="6.5" customWidth="1"/>
    <col min="9488" max="9488" width="9.625" customWidth="1"/>
    <col min="9489" max="9489" width="6.5" customWidth="1"/>
    <col min="9490" max="9490" width="9.25" customWidth="1"/>
    <col min="9491" max="9491" width="9" customWidth="1"/>
    <col min="9492" max="9493" width="8.125" customWidth="1"/>
    <col min="9494" max="9494" width="9.25" customWidth="1"/>
    <col min="9495" max="9712" width="9" customWidth="1"/>
    <col min="9713" max="9713" width="3.375" customWidth="1"/>
    <col min="9714" max="9714" width="11.25" customWidth="1"/>
    <col min="9715" max="9715" width="9.875" customWidth="1"/>
    <col min="9716" max="9716" width="8.5" customWidth="1"/>
    <col min="9717" max="9717" width="8.625" customWidth="1"/>
    <col min="9718" max="9718" width="5.25" customWidth="1"/>
    <col min="9719" max="9719" width="5.375" customWidth="1"/>
    <col min="9720" max="9720" width="8.5" customWidth="1"/>
    <col min="9721" max="9721" width="12.75" customWidth="1"/>
    <col min="9722" max="9722" width="8.25" customWidth="1"/>
    <col min="9723" max="9723" width="4.875" customWidth="1"/>
    <col min="9724" max="9725" width="4.25" customWidth="1"/>
    <col min="9727" max="9727" width="3.375" customWidth="1"/>
    <col min="9728" max="9728" width="11.25" customWidth="1"/>
    <col min="9729" max="9729" width="10.75" customWidth="1"/>
    <col min="9730" max="9730" width="8.125" customWidth="1"/>
    <col min="9731" max="9731" width="8.625" customWidth="1"/>
    <col min="9732" max="9732" width="5.25" customWidth="1"/>
    <col min="9733" max="9733" width="4.75" customWidth="1"/>
    <col min="9734" max="9734" width="4.875" customWidth="1"/>
    <col min="9735" max="9735" width="7.25" customWidth="1"/>
    <col min="9736" max="9736" width="12.75" customWidth="1"/>
    <col min="9737" max="9737" width="8.375" customWidth="1"/>
    <col min="9738" max="9738" width="4.875" customWidth="1"/>
    <col min="9739" max="9739" width="4.25" customWidth="1"/>
    <col min="9740" max="9741" width="8.125" customWidth="1"/>
    <col min="9742" max="9742" width="9.25" customWidth="1"/>
    <col min="9743" max="9743" width="6.5" customWidth="1"/>
    <col min="9744" max="9744" width="9.625" customWidth="1"/>
    <col min="9745" max="9745" width="6.5" customWidth="1"/>
    <col min="9746" max="9746" width="9.25" customWidth="1"/>
    <col min="9747" max="9747" width="9" customWidth="1"/>
    <col min="9748" max="9749" width="8.125" customWidth="1"/>
    <col min="9750" max="9750" width="9.25" customWidth="1"/>
    <col min="9751" max="9968" width="9" customWidth="1"/>
    <col min="9969" max="9969" width="3.375" customWidth="1"/>
    <col min="9970" max="9970" width="11.25" customWidth="1"/>
    <col min="9971" max="9971" width="9.875" customWidth="1"/>
    <col min="9972" max="9972" width="8.5" customWidth="1"/>
    <col min="9973" max="9973" width="8.625" customWidth="1"/>
    <col min="9974" max="9974" width="5.25" customWidth="1"/>
    <col min="9975" max="9975" width="5.375" customWidth="1"/>
    <col min="9976" max="9976" width="8.5" customWidth="1"/>
    <col min="9977" max="9977" width="12.75" customWidth="1"/>
    <col min="9978" max="9978" width="8.25" customWidth="1"/>
    <col min="9979" max="9979" width="4.875" customWidth="1"/>
    <col min="9980" max="9981" width="4.25" customWidth="1"/>
    <col min="9983" max="9983" width="3.375" customWidth="1"/>
    <col min="9984" max="9984" width="11.25" customWidth="1"/>
    <col min="9985" max="9985" width="10.75" customWidth="1"/>
    <col min="9986" max="9986" width="8.125" customWidth="1"/>
    <col min="9987" max="9987" width="8.625" customWidth="1"/>
    <col min="9988" max="9988" width="5.25" customWidth="1"/>
    <col min="9989" max="9989" width="4.75" customWidth="1"/>
    <col min="9990" max="9990" width="4.875" customWidth="1"/>
    <col min="9991" max="9991" width="7.25" customWidth="1"/>
    <col min="9992" max="9992" width="12.75" customWidth="1"/>
    <col min="9993" max="9993" width="8.375" customWidth="1"/>
    <col min="9994" max="9994" width="4.875" customWidth="1"/>
    <col min="9995" max="9995" width="4.25" customWidth="1"/>
    <col min="9996" max="9997" width="8.125" customWidth="1"/>
    <col min="9998" max="9998" width="9.25" customWidth="1"/>
    <col min="9999" max="9999" width="6.5" customWidth="1"/>
    <col min="10000" max="10000" width="9.625" customWidth="1"/>
    <col min="10001" max="10001" width="6.5" customWidth="1"/>
    <col min="10002" max="10002" width="9.25" customWidth="1"/>
    <col min="10003" max="10003" width="9" customWidth="1"/>
    <col min="10004" max="10005" width="8.125" customWidth="1"/>
    <col min="10006" max="10006" width="9.25" customWidth="1"/>
    <col min="10007" max="10224" width="9" customWidth="1"/>
    <col min="10225" max="10225" width="3.375" customWidth="1"/>
    <col min="10226" max="10226" width="11.25" customWidth="1"/>
    <col min="10227" max="10227" width="9.875" customWidth="1"/>
    <col min="10228" max="10228" width="8.5" customWidth="1"/>
    <col min="10229" max="10229" width="8.625" customWidth="1"/>
    <col min="10230" max="10230" width="5.25" customWidth="1"/>
    <col min="10231" max="10231" width="5.375" customWidth="1"/>
    <col min="10232" max="10232" width="8.5" customWidth="1"/>
    <col min="10233" max="10233" width="12.75" customWidth="1"/>
    <col min="10234" max="10234" width="8.25" customWidth="1"/>
    <col min="10235" max="10235" width="4.875" customWidth="1"/>
    <col min="10236" max="10237" width="4.25" customWidth="1"/>
    <col min="10239" max="10239" width="3.375" customWidth="1"/>
    <col min="10240" max="10240" width="11.25" customWidth="1"/>
    <col min="10241" max="10241" width="10.75" customWidth="1"/>
    <col min="10242" max="10242" width="8.125" customWidth="1"/>
    <col min="10243" max="10243" width="8.625" customWidth="1"/>
    <col min="10244" max="10244" width="5.25" customWidth="1"/>
    <col min="10245" max="10245" width="4.75" customWidth="1"/>
    <col min="10246" max="10246" width="4.875" customWidth="1"/>
    <col min="10247" max="10247" width="7.25" customWidth="1"/>
    <col min="10248" max="10248" width="12.75" customWidth="1"/>
    <col min="10249" max="10249" width="8.375" customWidth="1"/>
    <col min="10250" max="10250" width="4.875" customWidth="1"/>
    <col min="10251" max="10251" width="4.25" customWidth="1"/>
    <col min="10252" max="10253" width="8.125" customWidth="1"/>
    <col min="10254" max="10254" width="9.25" customWidth="1"/>
    <col min="10255" max="10255" width="6.5" customWidth="1"/>
    <col min="10256" max="10256" width="9.625" customWidth="1"/>
    <col min="10257" max="10257" width="6.5" customWidth="1"/>
    <col min="10258" max="10258" width="9.25" customWidth="1"/>
    <col min="10259" max="10259" width="9" customWidth="1"/>
    <col min="10260" max="10261" width="8.125" customWidth="1"/>
    <col min="10262" max="10262" width="9.25" customWidth="1"/>
    <col min="10263" max="10480" width="9" customWidth="1"/>
    <col min="10481" max="10481" width="3.375" customWidth="1"/>
    <col min="10482" max="10482" width="11.25" customWidth="1"/>
    <col min="10483" max="10483" width="9.875" customWidth="1"/>
    <col min="10484" max="10484" width="8.5" customWidth="1"/>
    <col min="10485" max="10485" width="8.625" customWidth="1"/>
    <col min="10486" max="10486" width="5.25" customWidth="1"/>
    <col min="10487" max="10487" width="5.375" customWidth="1"/>
    <col min="10488" max="10488" width="8.5" customWidth="1"/>
    <col min="10489" max="10489" width="12.75" customWidth="1"/>
    <col min="10490" max="10490" width="8.25" customWidth="1"/>
    <col min="10491" max="10491" width="4.875" customWidth="1"/>
    <col min="10492" max="10493" width="4.25" customWidth="1"/>
    <col min="10495" max="10495" width="3.375" customWidth="1"/>
    <col min="10496" max="10496" width="11.25" customWidth="1"/>
    <col min="10497" max="10497" width="10.75" customWidth="1"/>
    <col min="10498" max="10498" width="8.125" customWidth="1"/>
    <col min="10499" max="10499" width="8.625" customWidth="1"/>
    <col min="10500" max="10500" width="5.25" customWidth="1"/>
    <col min="10501" max="10501" width="4.75" customWidth="1"/>
    <col min="10502" max="10502" width="4.875" customWidth="1"/>
    <col min="10503" max="10503" width="7.25" customWidth="1"/>
    <col min="10504" max="10504" width="12.75" customWidth="1"/>
    <col min="10505" max="10505" width="8.375" customWidth="1"/>
    <col min="10506" max="10506" width="4.875" customWidth="1"/>
    <col min="10507" max="10507" width="4.25" customWidth="1"/>
    <col min="10508" max="10509" width="8.125" customWidth="1"/>
    <col min="10510" max="10510" width="9.25" customWidth="1"/>
    <col min="10511" max="10511" width="6.5" customWidth="1"/>
    <col min="10512" max="10512" width="9.625" customWidth="1"/>
    <col min="10513" max="10513" width="6.5" customWidth="1"/>
    <col min="10514" max="10514" width="9.25" customWidth="1"/>
    <col min="10515" max="10515" width="9" customWidth="1"/>
    <col min="10516" max="10517" width="8.125" customWidth="1"/>
    <col min="10518" max="10518" width="9.25" customWidth="1"/>
    <col min="10519" max="10736" width="9" customWidth="1"/>
    <col min="10737" max="10737" width="3.375" customWidth="1"/>
    <col min="10738" max="10738" width="11.25" customWidth="1"/>
    <col min="10739" max="10739" width="9.875" customWidth="1"/>
    <col min="10740" max="10740" width="8.5" customWidth="1"/>
    <col min="10741" max="10741" width="8.625" customWidth="1"/>
    <col min="10742" max="10742" width="5.25" customWidth="1"/>
    <col min="10743" max="10743" width="5.375" customWidth="1"/>
    <col min="10744" max="10744" width="8.5" customWidth="1"/>
    <col min="10745" max="10745" width="12.75" customWidth="1"/>
    <col min="10746" max="10746" width="8.25" customWidth="1"/>
    <col min="10747" max="10747" width="4.875" customWidth="1"/>
    <col min="10748" max="10749" width="4.25" customWidth="1"/>
    <col min="10751" max="10751" width="3.375" customWidth="1"/>
    <col min="10752" max="10752" width="11.25" customWidth="1"/>
    <col min="10753" max="10753" width="10.75" customWidth="1"/>
    <col min="10754" max="10754" width="8.125" customWidth="1"/>
    <col min="10755" max="10755" width="8.625" customWidth="1"/>
    <col min="10756" max="10756" width="5.25" customWidth="1"/>
    <col min="10757" max="10757" width="4.75" customWidth="1"/>
    <col min="10758" max="10758" width="4.875" customWidth="1"/>
    <col min="10759" max="10759" width="7.25" customWidth="1"/>
    <col min="10760" max="10760" width="12.75" customWidth="1"/>
    <col min="10761" max="10761" width="8.375" customWidth="1"/>
    <col min="10762" max="10762" width="4.875" customWidth="1"/>
    <col min="10763" max="10763" width="4.25" customWidth="1"/>
    <col min="10764" max="10765" width="8.125" customWidth="1"/>
    <col min="10766" max="10766" width="9.25" customWidth="1"/>
    <col min="10767" max="10767" width="6.5" customWidth="1"/>
    <col min="10768" max="10768" width="9.625" customWidth="1"/>
    <col min="10769" max="10769" width="6.5" customWidth="1"/>
    <col min="10770" max="10770" width="9.25" customWidth="1"/>
    <col min="10771" max="10771" width="9" customWidth="1"/>
    <col min="10772" max="10773" width="8.125" customWidth="1"/>
    <col min="10774" max="10774" width="9.25" customWidth="1"/>
    <col min="10775" max="10992" width="9" customWidth="1"/>
    <col min="10993" max="10993" width="3.375" customWidth="1"/>
    <col min="10994" max="10994" width="11.25" customWidth="1"/>
    <col min="10995" max="10995" width="9.875" customWidth="1"/>
    <col min="10996" max="10996" width="8.5" customWidth="1"/>
    <col min="10997" max="10997" width="8.625" customWidth="1"/>
    <col min="10998" max="10998" width="5.25" customWidth="1"/>
    <col min="10999" max="10999" width="5.375" customWidth="1"/>
    <col min="11000" max="11000" width="8.5" customWidth="1"/>
    <col min="11001" max="11001" width="12.75" customWidth="1"/>
    <col min="11002" max="11002" width="8.25" customWidth="1"/>
    <col min="11003" max="11003" width="4.875" customWidth="1"/>
    <col min="11004" max="11005" width="4.25" customWidth="1"/>
    <col min="11007" max="11007" width="3.375" customWidth="1"/>
    <col min="11008" max="11008" width="11.25" customWidth="1"/>
    <col min="11009" max="11009" width="10.75" customWidth="1"/>
    <col min="11010" max="11010" width="8.125" customWidth="1"/>
    <col min="11011" max="11011" width="8.625" customWidth="1"/>
    <col min="11012" max="11012" width="5.25" customWidth="1"/>
    <col min="11013" max="11013" width="4.75" customWidth="1"/>
    <col min="11014" max="11014" width="4.875" customWidth="1"/>
    <col min="11015" max="11015" width="7.25" customWidth="1"/>
    <col min="11016" max="11016" width="12.75" customWidth="1"/>
    <col min="11017" max="11017" width="8.375" customWidth="1"/>
    <col min="11018" max="11018" width="4.875" customWidth="1"/>
    <col min="11019" max="11019" width="4.25" customWidth="1"/>
    <col min="11020" max="11021" width="8.125" customWidth="1"/>
    <col min="11022" max="11022" width="9.25" customWidth="1"/>
    <col min="11023" max="11023" width="6.5" customWidth="1"/>
    <col min="11024" max="11024" width="9.625" customWidth="1"/>
    <col min="11025" max="11025" width="6.5" customWidth="1"/>
    <col min="11026" max="11026" width="9.25" customWidth="1"/>
    <col min="11027" max="11027" width="9" customWidth="1"/>
    <col min="11028" max="11029" width="8.125" customWidth="1"/>
    <col min="11030" max="11030" width="9.25" customWidth="1"/>
    <col min="11031" max="11248" width="9" customWidth="1"/>
    <col min="11249" max="11249" width="3.375" customWidth="1"/>
    <col min="11250" max="11250" width="11.25" customWidth="1"/>
    <col min="11251" max="11251" width="9.875" customWidth="1"/>
    <col min="11252" max="11252" width="8.5" customWidth="1"/>
    <col min="11253" max="11253" width="8.625" customWidth="1"/>
    <col min="11254" max="11254" width="5.25" customWidth="1"/>
    <col min="11255" max="11255" width="5.375" customWidth="1"/>
    <col min="11256" max="11256" width="8.5" customWidth="1"/>
    <col min="11257" max="11257" width="12.75" customWidth="1"/>
    <col min="11258" max="11258" width="8.25" customWidth="1"/>
    <col min="11259" max="11259" width="4.875" customWidth="1"/>
    <col min="11260" max="11261" width="4.25" customWidth="1"/>
    <col min="11263" max="11263" width="3.375" customWidth="1"/>
    <col min="11264" max="11264" width="11.25" customWidth="1"/>
    <col min="11265" max="11265" width="10.75" customWidth="1"/>
    <col min="11266" max="11266" width="8.125" customWidth="1"/>
    <col min="11267" max="11267" width="8.625" customWidth="1"/>
    <col min="11268" max="11268" width="5.25" customWidth="1"/>
    <col min="11269" max="11269" width="4.75" customWidth="1"/>
    <col min="11270" max="11270" width="4.875" customWidth="1"/>
    <col min="11271" max="11271" width="7.25" customWidth="1"/>
    <col min="11272" max="11272" width="12.75" customWidth="1"/>
    <col min="11273" max="11273" width="8.375" customWidth="1"/>
    <col min="11274" max="11274" width="4.875" customWidth="1"/>
    <col min="11275" max="11275" width="4.25" customWidth="1"/>
    <col min="11276" max="11277" width="8.125" customWidth="1"/>
    <col min="11278" max="11278" width="9.25" customWidth="1"/>
    <col min="11279" max="11279" width="6.5" customWidth="1"/>
    <col min="11280" max="11280" width="9.625" customWidth="1"/>
    <col min="11281" max="11281" width="6.5" customWidth="1"/>
    <col min="11282" max="11282" width="9.25" customWidth="1"/>
    <col min="11283" max="11283" width="9" customWidth="1"/>
    <col min="11284" max="11285" width="8.125" customWidth="1"/>
    <col min="11286" max="11286" width="9.25" customWidth="1"/>
    <col min="11287" max="11504" width="9" customWidth="1"/>
    <col min="11505" max="11505" width="3.375" customWidth="1"/>
    <col min="11506" max="11506" width="11.25" customWidth="1"/>
    <col min="11507" max="11507" width="9.875" customWidth="1"/>
    <col min="11508" max="11508" width="8.5" customWidth="1"/>
    <col min="11509" max="11509" width="8.625" customWidth="1"/>
    <col min="11510" max="11510" width="5.25" customWidth="1"/>
    <col min="11511" max="11511" width="5.375" customWidth="1"/>
    <col min="11512" max="11512" width="8.5" customWidth="1"/>
    <col min="11513" max="11513" width="12.75" customWidth="1"/>
    <col min="11514" max="11514" width="8.25" customWidth="1"/>
    <col min="11515" max="11515" width="4.875" customWidth="1"/>
    <col min="11516" max="11517" width="4.25" customWidth="1"/>
    <col min="11519" max="11519" width="3.375" customWidth="1"/>
    <col min="11520" max="11520" width="11.25" customWidth="1"/>
    <col min="11521" max="11521" width="10.75" customWidth="1"/>
    <col min="11522" max="11522" width="8.125" customWidth="1"/>
    <col min="11523" max="11523" width="8.625" customWidth="1"/>
    <col min="11524" max="11524" width="5.25" customWidth="1"/>
    <col min="11525" max="11525" width="4.75" customWidth="1"/>
    <col min="11526" max="11526" width="4.875" customWidth="1"/>
    <col min="11527" max="11527" width="7.25" customWidth="1"/>
    <col min="11528" max="11528" width="12.75" customWidth="1"/>
    <col min="11529" max="11529" width="8.375" customWidth="1"/>
    <col min="11530" max="11530" width="4.875" customWidth="1"/>
    <col min="11531" max="11531" width="4.25" customWidth="1"/>
    <col min="11532" max="11533" width="8.125" customWidth="1"/>
    <col min="11534" max="11534" width="9.25" customWidth="1"/>
    <col min="11535" max="11535" width="6.5" customWidth="1"/>
    <col min="11536" max="11536" width="9.625" customWidth="1"/>
    <col min="11537" max="11537" width="6.5" customWidth="1"/>
    <col min="11538" max="11538" width="9.25" customWidth="1"/>
    <col min="11539" max="11539" width="9" customWidth="1"/>
    <col min="11540" max="11541" width="8.125" customWidth="1"/>
    <col min="11542" max="11542" width="9.25" customWidth="1"/>
    <col min="11543" max="11760" width="9" customWidth="1"/>
    <col min="11761" max="11761" width="3.375" customWidth="1"/>
    <col min="11762" max="11762" width="11.25" customWidth="1"/>
    <col min="11763" max="11763" width="9.875" customWidth="1"/>
    <col min="11764" max="11764" width="8.5" customWidth="1"/>
    <col min="11765" max="11765" width="8.625" customWidth="1"/>
    <col min="11766" max="11766" width="5.25" customWidth="1"/>
    <col min="11767" max="11767" width="5.375" customWidth="1"/>
    <col min="11768" max="11768" width="8.5" customWidth="1"/>
    <col min="11769" max="11769" width="12.75" customWidth="1"/>
    <col min="11770" max="11770" width="8.25" customWidth="1"/>
    <col min="11771" max="11771" width="4.875" customWidth="1"/>
    <col min="11772" max="11773" width="4.25" customWidth="1"/>
    <col min="11775" max="11775" width="3.375" customWidth="1"/>
    <col min="11776" max="11776" width="11.25" customWidth="1"/>
    <col min="11777" max="11777" width="10.75" customWidth="1"/>
    <col min="11778" max="11778" width="8.125" customWidth="1"/>
    <col min="11779" max="11779" width="8.625" customWidth="1"/>
    <col min="11780" max="11780" width="5.25" customWidth="1"/>
    <col min="11781" max="11781" width="4.75" customWidth="1"/>
    <col min="11782" max="11782" width="4.875" customWidth="1"/>
    <col min="11783" max="11783" width="7.25" customWidth="1"/>
    <col min="11784" max="11784" width="12.75" customWidth="1"/>
    <col min="11785" max="11785" width="8.375" customWidth="1"/>
    <col min="11786" max="11786" width="4.875" customWidth="1"/>
    <col min="11787" max="11787" width="4.25" customWidth="1"/>
    <col min="11788" max="11789" width="8.125" customWidth="1"/>
    <col min="11790" max="11790" width="9.25" customWidth="1"/>
    <col min="11791" max="11791" width="6.5" customWidth="1"/>
    <col min="11792" max="11792" width="9.625" customWidth="1"/>
    <col min="11793" max="11793" width="6.5" customWidth="1"/>
    <col min="11794" max="11794" width="9.25" customWidth="1"/>
    <col min="11795" max="11795" width="9" customWidth="1"/>
    <col min="11796" max="11797" width="8.125" customWidth="1"/>
    <col min="11798" max="11798" width="9.25" customWidth="1"/>
    <col min="11799" max="12016" width="9" customWidth="1"/>
    <col min="12017" max="12017" width="3.375" customWidth="1"/>
    <col min="12018" max="12018" width="11.25" customWidth="1"/>
    <col min="12019" max="12019" width="9.875" customWidth="1"/>
    <col min="12020" max="12020" width="8.5" customWidth="1"/>
    <col min="12021" max="12021" width="8.625" customWidth="1"/>
    <col min="12022" max="12022" width="5.25" customWidth="1"/>
    <col min="12023" max="12023" width="5.375" customWidth="1"/>
    <col min="12024" max="12024" width="8.5" customWidth="1"/>
    <col min="12025" max="12025" width="12.75" customWidth="1"/>
    <col min="12026" max="12026" width="8.25" customWidth="1"/>
    <col min="12027" max="12027" width="4.875" customWidth="1"/>
    <col min="12028" max="12029" width="4.25" customWidth="1"/>
    <col min="12031" max="12031" width="3.375" customWidth="1"/>
    <col min="12032" max="12032" width="11.25" customWidth="1"/>
    <col min="12033" max="12033" width="10.75" customWidth="1"/>
    <col min="12034" max="12034" width="8.125" customWidth="1"/>
    <col min="12035" max="12035" width="8.625" customWidth="1"/>
    <col min="12036" max="12036" width="5.25" customWidth="1"/>
    <col min="12037" max="12037" width="4.75" customWidth="1"/>
    <col min="12038" max="12038" width="4.875" customWidth="1"/>
    <col min="12039" max="12039" width="7.25" customWidth="1"/>
    <col min="12040" max="12040" width="12.75" customWidth="1"/>
    <col min="12041" max="12041" width="8.375" customWidth="1"/>
    <col min="12042" max="12042" width="4.875" customWidth="1"/>
    <col min="12043" max="12043" width="4.25" customWidth="1"/>
    <col min="12044" max="12045" width="8.125" customWidth="1"/>
    <col min="12046" max="12046" width="9.25" customWidth="1"/>
    <col min="12047" max="12047" width="6.5" customWidth="1"/>
    <col min="12048" max="12048" width="9.625" customWidth="1"/>
    <col min="12049" max="12049" width="6.5" customWidth="1"/>
    <col min="12050" max="12050" width="9.25" customWidth="1"/>
    <col min="12051" max="12051" width="9" customWidth="1"/>
    <col min="12052" max="12053" width="8.125" customWidth="1"/>
    <col min="12054" max="12054" width="9.25" customWidth="1"/>
    <col min="12055" max="12272" width="9" customWidth="1"/>
    <col min="12273" max="12273" width="3.375" customWidth="1"/>
    <col min="12274" max="12274" width="11.25" customWidth="1"/>
    <col min="12275" max="12275" width="9.875" customWidth="1"/>
    <col min="12276" max="12276" width="8.5" customWidth="1"/>
    <col min="12277" max="12277" width="8.625" customWidth="1"/>
    <col min="12278" max="12278" width="5.25" customWidth="1"/>
    <col min="12279" max="12279" width="5.375" customWidth="1"/>
    <col min="12280" max="12280" width="8.5" customWidth="1"/>
    <col min="12281" max="12281" width="12.75" customWidth="1"/>
    <col min="12282" max="12282" width="8.25" customWidth="1"/>
    <col min="12283" max="12283" width="4.875" customWidth="1"/>
    <col min="12284" max="12285" width="4.25" customWidth="1"/>
    <col min="12287" max="12287" width="3.375" customWidth="1"/>
    <col min="12288" max="12288" width="11.25" customWidth="1"/>
    <col min="12289" max="12289" width="10.75" customWidth="1"/>
    <col min="12290" max="12290" width="8.125" customWidth="1"/>
    <col min="12291" max="12291" width="8.625" customWidth="1"/>
    <col min="12292" max="12292" width="5.25" customWidth="1"/>
    <col min="12293" max="12293" width="4.75" customWidth="1"/>
    <col min="12294" max="12294" width="4.875" customWidth="1"/>
    <col min="12295" max="12295" width="7.25" customWidth="1"/>
    <col min="12296" max="12296" width="12.75" customWidth="1"/>
    <col min="12297" max="12297" width="8.375" customWidth="1"/>
    <col min="12298" max="12298" width="4.875" customWidth="1"/>
    <col min="12299" max="12299" width="4.25" customWidth="1"/>
    <col min="12300" max="12301" width="8.125" customWidth="1"/>
    <col min="12302" max="12302" width="9.25" customWidth="1"/>
    <col min="12303" max="12303" width="6.5" customWidth="1"/>
    <col min="12304" max="12304" width="9.625" customWidth="1"/>
    <col min="12305" max="12305" width="6.5" customWidth="1"/>
    <col min="12306" max="12306" width="9.25" customWidth="1"/>
    <col min="12307" max="12307" width="9" customWidth="1"/>
    <col min="12308" max="12309" width="8.125" customWidth="1"/>
    <col min="12310" max="12310" width="9.25" customWidth="1"/>
    <col min="12311" max="12528" width="9" customWidth="1"/>
    <col min="12529" max="12529" width="3.375" customWidth="1"/>
    <col min="12530" max="12530" width="11.25" customWidth="1"/>
    <col min="12531" max="12531" width="9.875" customWidth="1"/>
    <col min="12532" max="12532" width="8.5" customWidth="1"/>
    <col min="12533" max="12533" width="8.625" customWidth="1"/>
    <col min="12534" max="12534" width="5.25" customWidth="1"/>
    <col min="12535" max="12535" width="5.375" customWidth="1"/>
    <col min="12536" max="12536" width="8.5" customWidth="1"/>
    <col min="12537" max="12537" width="12.75" customWidth="1"/>
    <col min="12538" max="12538" width="8.25" customWidth="1"/>
    <col min="12539" max="12539" width="4.875" customWidth="1"/>
    <col min="12540" max="12541" width="4.25" customWidth="1"/>
    <col min="12543" max="12543" width="3.375" customWidth="1"/>
    <col min="12544" max="12544" width="11.25" customWidth="1"/>
    <col min="12545" max="12545" width="10.75" customWidth="1"/>
    <col min="12546" max="12546" width="8.125" customWidth="1"/>
    <col min="12547" max="12547" width="8.625" customWidth="1"/>
    <col min="12548" max="12548" width="5.25" customWidth="1"/>
    <col min="12549" max="12549" width="4.75" customWidth="1"/>
    <col min="12550" max="12550" width="4.875" customWidth="1"/>
    <col min="12551" max="12551" width="7.25" customWidth="1"/>
    <col min="12552" max="12552" width="12.75" customWidth="1"/>
    <col min="12553" max="12553" width="8.375" customWidth="1"/>
    <col min="12554" max="12554" width="4.875" customWidth="1"/>
    <col min="12555" max="12555" width="4.25" customWidth="1"/>
    <col min="12556" max="12557" width="8.125" customWidth="1"/>
    <col min="12558" max="12558" width="9.25" customWidth="1"/>
    <col min="12559" max="12559" width="6.5" customWidth="1"/>
    <col min="12560" max="12560" width="9.625" customWidth="1"/>
    <col min="12561" max="12561" width="6.5" customWidth="1"/>
    <col min="12562" max="12562" width="9.25" customWidth="1"/>
    <col min="12563" max="12563" width="9" customWidth="1"/>
    <col min="12564" max="12565" width="8.125" customWidth="1"/>
    <col min="12566" max="12566" width="9.25" customWidth="1"/>
    <col min="12567" max="12784" width="9" customWidth="1"/>
    <col min="12785" max="12785" width="3.375" customWidth="1"/>
    <col min="12786" max="12786" width="11.25" customWidth="1"/>
    <col min="12787" max="12787" width="9.875" customWidth="1"/>
    <col min="12788" max="12788" width="8.5" customWidth="1"/>
    <col min="12789" max="12789" width="8.625" customWidth="1"/>
    <col min="12790" max="12790" width="5.25" customWidth="1"/>
    <col min="12791" max="12791" width="5.375" customWidth="1"/>
    <col min="12792" max="12792" width="8.5" customWidth="1"/>
    <col min="12793" max="12793" width="12.75" customWidth="1"/>
    <col min="12794" max="12794" width="8.25" customWidth="1"/>
    <col min="12795" max="12795" width="4.875" customWidth="1"/>
    <col min="12796" max="12797" width="4.25" customWidth="1"/>
    <col min="12799" max="12799" width="3.375" customWidth="1"/>
    <col min="12800" max="12800" width="11.25" customWidth="1"/>
    <col min="12801" max="12801" width="10.75" customWidth="1"/>
    <col min="12802" max="12802" width="8.125" customWidth="1"/>
    <col min="12803" max="12803" width="8.625" customWidth="1"/>
    <col min="12804" max="12804" width="5.25" customWidth="1"/>
    <col min="12805" max="12805" width="4.75" customWidth="1"/>
    <col min="12806" max="12806" width="4.875" customWidth="1"/>
    <col min="12807" max="12807" width="7.25" customWidth="1"/>
    <col min="12808" max="12808" width="12.75" customWidth="1"/>
    <col min="12809" max="12809" width="8.375" customWidth="1"/>
    <col min="12810" max="12810" width="4.875" customWidth="1"/>
    <col min="12811" max="12811" width="4.25" customWidth="1"/>
    <col min="12812" max="12813" width="8.125" customWidth="1"/>
    <col min="12814" max="12814" width="9.25" customWidth="1"/>
    <col min="12815" max="12815" width="6.5" customWidth="1"/>
    <col min="12816" max="12816" width="9.625" customWidth="1"/>
    <col min="12817" max="12817" width="6.5" customWidth="1"/>
    <col min="12818" max="12818" width="9.25" customWidth="1"/>
    <col min="12819" max="12819" width="9" customWidth="1"/>
    <col min="12820" max="12821" width="8.125" customWidth="1"/>
    <col min="12822" max="12822" width="9.25" customWidth="1"/>
    <col min="12823" max="13040" width="9" customWidth="1"/>
    <col min="13041" max="13041" width="3.375" customWidth="1"/>
    <col min="13042" max="13042" width="11.25" customWidth="1"/>
    <col min="13043" max="13043" width="9.875" customWidth="1"/>
    <col min="13044" max="13044" width="8.5" customWidth="1"/>
    <col min="13045" max="13045" width="8.625" customWidth="1"/>
    <col min="13046" max="13046" width="5.25" customWidth="1"/>
    <col min="13047" max="13047" width="5.375" customWidth="1"/>
    <col min="13048" max="13048" width="8.5" customWidth="1"/>
    <col min="13049" max="13049" width="12.75" customWidth="1"/>
    <col min="13050" max="13050" width="8.25" customWidth="1"/>
    <col min="13051" max="13051" width="4.875" customWidth="1"/>
    <col min="13052" max="13053" width="4.25" customWidth="1"/>
    <col min="13055" max="13055" width="3.375" customWidth="1"/>
    <col min="13056" max="13056" width="11.25" customWidth="1"/>
    <col min="13057" max="13057" width="10.75" customWidth="1"/>
    <col min="13058" max="13058" width="8.125" customWidth="1"/>
    <col min="13059" max="13059" width="8.625" customWidth="1"/>
    <col min="13060" max="13060" width="5.25" customWidth="1"/>
    <col min="13061" max="13061" width="4.75" customWidth="1"/>
    <col min="13062" max="13062" width="4.875" customWidth="1"/>
    <col min="13063" max="13063" width="7.25" customWidth="1"/>
    <col min="13064" max="13064" width="12.75" customWidth="1"/>
    <col min="13065" max="13065" width="8.375" customWidth="1"/>
    <col min="13066" max="13066" width="4.875" customWidth="1"/>
    <col min="13067" max="13067" width="4.25" customWidth="1"/>
    <col min="13068" max="13069" width="8.125" customWidth="1"/>
    <col min="13070" max="13070" width="9.25" customWidth="1"/>
    <col min="13071" max="13071" width="6.5" customWidth="1"/>
    <col min="13072" max="13072" width="9.625" customWidth="1"/>
    <col min="13073" max="13073" width="6.5" customWidth="1"/>
    <col min="13074" max="13074" width="9.25" customWidth="1"/>
    <col min="13075" max="13075" width="9" customWidth="1"/>
    <col min="13076" max="13077" width="8.125" customWidth="1"/>
    <col min="13078" max="13078" width="9.25" customWidth="1"/>
    <col min="13079" max="13296" width="9" customWidth="1"/>
    <col min="13297" max="13297" width="3.375" customWidth="1"/>
    <col min="13298" max="13298" width="11.25" customWidth="1"/>
    <col min="13299" max="13299" width="9.875" customWidth="1"/>
    <col min="13300" max="13300" width="8.5" customWidth="1"/>
    <col min="13301" max="13301" width="8.625" customWidth="1"/>
    <col min="13302" max="13302" width="5.25" customWidth="1"/>
    <col min="13303" max="13303" width="5.375" customWidth="1"/>
    <col min="13304" max="13304" width="8.5" customWidth="1"/>
    <col min="13305" max="13305" width="12.75" customWidth="1"/>
    <col min="13306" max="13306" width="8.25" customWidth="1"/>
    <col min="13307" max="13307" width="4.875" customWidth="1"/>
    <col min="13308" max="13309" width="4.25" customWidth="1"/>
    <col min="13311" max="13311" width="3.375" customWidth="1"/>
    <col min="13312" max="13312" width="11.25" customWidth="1"/>
    <col min="13313" max="13313" width="10.75" customWidth="1"/>
    <col min="13314" max="13314" width="8.125" customWidth="1"/>
    <col min="13315" max="13315" width="8.625" customWidth="1"/>
    <col min="13316" max="13316" width="5.25" customWidth="1"/>
    <col min="13317" max="13317" width="4.75" customWidth="1"/>
    <col min="13318" max="13318" width="4.875" customWidth="1"/>
    <col min="13319" max="13319" width="7.25" customWidth="1"/>
    <col min="13320" max="13320" width="12.75" customWidth="1"/>
    <col min="13321" max="13321" width="8.375" customWidth="1"/>
    <col min="13322" max="13322" width="4.875" customWidth="1"/>
    <col min="13323" max="13323" width="4.25" customWidth="1"/>
    <col min="13324" max="13325" width="8.125" customWidth="1"/>
    <col min="13326" max="13326" width="9.25" customWidth="1"/>
    <col min="13327" max="13327" width="6.5" customWidth="1"/>
    <col min="13328" max="13328" width="9.625" customWidth="1"/>
    <col min="13329" max="13329" width="6.5" customWidth="1"/>
    <col min="13330" max="13330" width="9.25" customWidth="1"/>
    <col min="13331" max="13331" width="9" customWidth="1"/>
    <col min="13332" max="13333" width="8.125" customWidth="1"/>
    <col min="13334" max="13334" width="9.25" customWidth="1"/>
    <col min="13335" max="13552" width="9" customWidth="1"/>
    <col min="13553" max="13553" width="3.375" customWidth="1"/>
    <col min="13554" max="13554" width="11.25" customWidth="1"/>
    <col min="13555" max="13555" width="9.875" customWidth="1"/>
    <col min="13556" max="13556" width="8.5" customWidth="1"/>
    <col min="13557" max="13557" width="8.625" customWidth="1"/>
    <col min="13558" max="13558" width="5.25" customWidth="1"/>
    <col min="13559" max="13559" width="5.375" customWidth="1"/>
    <col min="13560" max="13560" width="8.5" customWidth="1"/>
    <col min="13561" max="13561" width="12.75" customWidth="1"/>
    <col min="13562" max="13562" width="8.25" customWidth="1"/>
    <col min="13563" max="13563" width="4.875" customWidth="1"/>
    <col min="13564" max="13565" width="4.25" customWidth="1"/>
    <col min="13567" max="13567" width="3.375" customWidth="1"/>
    <col min="13568" max="13568" width="11.25" customWidth="1"/>
    <col min="13569" max="13569" width="10.75" customWidth="1"/>
    <col min="13570" max="13570" width="8.125" customWidth="1"/>
    <col min="13571" max="13571" width="8.625" customWidth="1"/>
    <col min="13572" max="13572" width="5.25" customWidth="1"/>
    <col min="13573" max="13573" width="4.75" customWidth="1"/>
    <col min="13574" max="13574" width="4.875" customWidth="1"/>
    <col min="13575" max="13575" width="7.25" customWidth="1"/>
    <col min="13576" max="13576" width="12.75" customWidth="1"/>
    <col min="13577" max="13577" width="8.375" customWidth="1"/>
    <col min="13578" max="13578" width="4.875" customWidth="1"/>
    <col min="13579" max="13579" width="4.25" customWidth="1"/>
    <col min="13580" max="13581" width="8.125" customWidth="1"/>
    <col min="13582" max="13582" width="9.25" customWidth="1"/>
    <col min="13583" max="13583" width="6.5" customWidth="1"/>
    <col min="13584" max="13584" width="9.625" customWidth="1"/>
    <col min="13585" max="13585" width="6.5" customWidth="1"/>
    <col min="13586" max="13586" width="9.25" customWidth="1"/>
    <col min="13587" max="13587" width="9" customWidth="1"/>
    <col min="13588" max="13589" width="8.125" customWidth="1"/>
    <col min="13590" max="13590" width="9.25" customWidth="1"/>
    <col min="13591" max="13808" width="9" customWidth="1"/>
    <col min="13809" max="13809" width="3.375" customWidth="1"/>
    <col min="13810" max="13810" width="11.25" customWidth="1"/>
    <col min="13811" max="13811" width="9.875" customWidth="1"/>
    <col min="13812" max="13812" width="8.5" customWidth="1"/>
    <col min="13813" max="13813" width="8.625" customWidth="1"/>
    <col min="13814" max="13814" width="5.25" customWidth="1"/>
    <col min="13815" max="13815" width="5.375" customWidth="1"/>
    <col min="13816" max="13816" width="8.5" customWidth="1"/>
    <col min="13817" max="13817" width="12.75" customWidth="1"/>
    <col min="13818" max="13818" width="8.25" customWidth="1"/>
    <col min="13819" max="13819" width="4.875" customWidth="1"/>
    <col min="13820" max="13821" width="4.25" customWidth="1"/>
    <col min="13823" max="13823" width="3.375" customWidth="1"/>
    <col min="13824" max="13824" width="11.25" customWidth="1"/>
    <col min="13825" max="13825" width="10.75" customWidth="1"/>
    <col min="13826" max="13826" width="8.125" customWidth="1"/>
    <col min="13827" max="13827" width="8.625" customWidth="1"/>
    <col min="13828" max="13828" width="5.25" customWidth="1"/>
    <col min="13829" max="13829" width="4.75" customWidth="1"/>
    <col min="13830" max="13830" width="4.875" customWidth="1"/>
    <col min="13831" max="13831" width="7.25" customWidth="1"/>
    <col min="13832" max="13832" width="12.75" customWidth="1"/>
    <col min="13833" max="13833" width="8.375" customWidth="1"/>
    <col min="13834" max="13834" width="4.875" customWidth="1"/>
    <col min="13835" max="13835" width="4.25" customWidth="1"/>
    <col min="13836" max="13837" width="8.125" customWidth="1"/>
    <col min="13838" max="13838" width="9.25" customWidth="1"/>
    <col min="13839" max="13839" width="6.5" customWidth="1"/>
    <col min="13840" max="13840" width="9.625" customWidth="1"/>
    <col min="13841" max="13841" width="6.5" customWidth="1"/>
    <col min="13842" max="13842" width="9.25" customWidth="1"/>
    <col min="13843" max="13843" width="9" customWidth="1"/>
    <col min="13844" max="13845" width="8.125" customWidth="1"/>
    <col min="13846" max="13846" width="9.25" customWidth="1"/>
    <col min="13847" max="14064" width="9" customWidth="1"/>
    <col min="14065" max="14065" width="3.375" customWidth="1"/>
    <col min="14066" max="14066" width="11.25" customWidth="1"/>
    <col min="14067" max="14067" width="9.875" customWidth="1"/>
    <col min="14068" max="14068" width="8.5" customWidth="1"/>
    <col min="14069" max="14069" width="8.625" customWidth="1"/>
    <col min="14070" max="14070" width="5.25" customWidth="1"/>
    <col min="14071" max="14071" width="5.375" customWidth="1"/>
    <col min="14072" max="14072" width="8.5" customWidth="1"/>
    <col min="14073" max="14073" width="12.75" customWidth="1"/>
    <col min="14074" max="14074" width="8.25" customWidth="1"/>
    <col min="14075" max="14075" width="4.875" customWidth="1"/>
    <col min="14076" max="14077" width="4.25" customWidth="1"/>
    <col min="14079" max="14079" width="3.375" customWidth="1"/>
    <col min="14080" max="14080" width="11.25" customWidth="1"/>
    <col min="14081" max="14081" width="10.75" customWidth="1"/>
    <col min="14082" max="14082" width="8.125" customWidth="1"/>
    <col min="14083" max="14083" width="8.625" customWidth="1"/>
    <col min="14084" max="14084" width="5.25" customWidth="1"/>
    <col min="14085" max="14085" width="4.75" customWidth="1"/>
    <col min="14086" max="14086" width="4.875" customWidth="1"/>
    <col min="14087" max="14087" width="7.25" customWidth="1"/>
    <col min="14088" max="14088" width="12.75" customWidth="1"/>
    <col min="14089" max="14089" width="8.375" customWidth="1"/>
    <col min="14090" max="14090" width="4.875" customWidth="1"/>
    <col min="14091" max="14091" width="4.25" customWidth="1"/>
    <col min="14092" max="14093" width="8.125" customWidth="1"/>
    <col min="14094" max="14094" width="9.25" customWidth="1"/>
    <col min="14095" max="14095" width="6.5" customWidth="1"/>
    <col min="14096" max="14096" width="9.625" customWidth="1"/>
    <col min="14097" max="14097" width="6.5" customWidth="1"/>
    <col min="14098" max="14098" width="9.25" customWidth="1"/>
    <col min="14099" max="14099" width="9" customWidth="1"/>
    <col min="14100" max="14101" width="8.125" customWidth="1"/>
    <col min="14102" max="14102" width="9.25" customWidth="1"/>
    <col min="14103" max="14320" width="9" customWidth="1"/>
    <col min="14321" max="14321" width="3.375" customWidth="1"/>
    <col min="14322" max="14322" width="11.25" customWidth="1"/>
    <col min="14323" max="14323" width="9.875" customWidth="1"/>
    <col min="14324" max="14324" width="8.5" customWidth="1"/>
    <col min="14325" max="14325" width="8.625" customWidth="1"/>
    <col min="14326" max="14326" width="5.25" customWidth="1"/>
    <col min="14327" max="14327" width="5.375" customWidth="1"/>
    <col min="14328" max="14328" width="8.5" customWidth="1"/>
    <col min="14329" max="14329" width="12.75" customWidth="1"/>
    <col min="14330" max="14330" width="8.25" customWidth="1"/>
    <col min="14331" max="14331" width="4.875" customWidth="1"/>
    <col min="14332" max="14333" width="4.25" customWidth="1"/>
    <col min="14335" max="14335" width="3.375" customWidth="1"/>
    <col min="14336" max="14336" width="11.25" customWidth="1"/>
    <col min="14337" max="14337" width="10.75" customWidth="1"/>
    <col min="14338" max="14338" width="8.125" customWidth="1"/>
    <col min="14339" max="14339" width="8.625" customWidth="1"/>
    <col min="14340" max="14340" width="5.25" customWidth="1"/>
    <col min="14341" max="14341" width="4.75" customWidth="1"/>
    <col min="14342" max="14342" width="4.875" customWidth="1"/>
    <col min="14343" max="14343" width="7.25" customWidth="1"/>
    <col min="14344" max="14344" width="12.75" customWidth="1"/>
    <col min="14345" max="14345" width="8.375" customWidth="1"/>
    <col min="14346" max="14346" width="4.875" customWidth="1"/>
    <col min="14347" max="14347" width="4.25" customWidth="1"/>
    <col min="14348" max="14349" width="8.125" customWidth="1"/>
    <col min="14350" max="14350" width="9.25" customWidth="1"/>
    <col min="14351" max="14351" width="6.5" customWidth="1"/>
    <col min="14352" max="14352" width="9.625" customWidth="1"/>
    <col min="14353" max="14353" width="6.5" customWidth="1"/>
    <col min="14354" max="14354" width="9.25" customWidth="1"/>
    <col min="14355" max="14355" width="9" customWidth="1"/>
    <col min="14356" max="14357" width="8.125" customWidth="1"/>
    <col min="14358" max="14358" width="9.25" customWidth="1"/>
    <col min="14359" max="14576" width="9" customWidth="1"/>
    <col min="14577" max="14577" width="3.375" customWidth="1"/>
    <col min="14578" max="14578" width="11.25" customWidth="1"/>
    <col min="14579" max="14579" width="9.875" customWidth="1"/>
    <col min="14580" max="14580" width="8.5" customWidth="1"/>
    <col min="14581" max="14581" width="8.625" customWidth="1"/>
    <col min="14582" max="14582" width="5.25" customWidth="1"/>
    <col min="14583" max="14583" width="5.375" customWidth="1"/>
    <col min="14584" max="14584" width="8.5" customWidth="1"/>
    <col min="14585" max="14585" width="12.75" customWidth="1"/>
    <col min="14586" max="14586" width="8.25" customWidth="1"/>
    <col min="14587" max="14587" width="4.875" customWidth="1"/>
    <col min="14588" max="14589" width="4.25" customWidth="1"/>
    <col min="14591" max="14591" width="3.375" customWidth="1"/>
    <col min="14592" max="14592" width="11.25" customWidth="1"/>
    <col min="14593" max="14593" width="10.75" customWidth="1"/>
    <col min="14594" max="14594" width="8.125" customWidth="1"/>
    <col min="14595" max="14595" width="8.625" customWidth="1"/>
    <col min="14596" max="14596" width="5.25" customWidth="1"/>
    <col min="14597" max="14597" width="4.75" customWidth="1"/>
    <col min="14598" max="14598" width="4.875" customWidth="1"/>
    <col min="14599" max="14599" width="7.25" customWidth="1"/>
    <col min="14600" max="14600" width="12.75" customWidth="1"/>
    <col min="14601" max="14601" width="8.375" customWidth="1"/>
    <col min="14602" max="14602" width="4.875" customWidth="1"/>
    <col min="14603" max="14603" width="4.25" customWidth="1"/>
    <col min="14604" max="14605" width="8.125" customWidth="1"/>
    <col min="14606" max="14606" width="9.25" customWidth="1"/>
    <col min="14607" max="14607" width="6.5" customWidth="1"/>
    <col min="14608" max="14608" width="9.625" customWidth="1"/>
    <col min="14609" max="14609" width="6.5" customWidth="1"/>
    <col min="14610" max="14610" width="9.25" customWidth="1"/>
    <col min="14611" max="14611" width="9" customWidth="1"/>
    <col min="14612" max="14613" width="8.125" customWidth="1"/>
    <col min="14614" max="14614" width="9.25" customWidth="1"/>
    <col min="14615" max="14832" width="9" customWidth="1"/>
    <col min="14833" max="14833" width="3.375" customWidth="1"/>
    <col min="14834" max="14834" width="11.25" customWidth="1"/>
    <col min="14835" max="14835" width="9.875" customWidth="1"/>
    <col min="14836" max="14836" width="8.5" customWidth="1"/>
    <col min="14837" max="14837" width="8.625" customWidth="1"/>
    <col min="14838" max="14838" width="5.25" customWidth="1"/>
    <col min="14839" max="14839" width="5.375" customWidth="1"/>
    <col min="14840" max="14840" width="8.5" customWidth="1"/>
    <col min="14841" max="14841" width="12.75" customWidth="1"/>
    <col min="14842" max="14842" width="8.25" customWidth="1"/>
    <col min="14843" max="14843" width="4.875" customWidth="1"/>
    <col min="14844" max="14845" width="4.25" customWidth="1"/>
    <col min="14847" max="14847" width="3.375" customWidth="1"/>
    <col min="14848" max="14848" width="11.25" customWidth="1"/>
    <col min="14849" max="14849" width="10.75" customWidth="1"/>
    <col min="14850" max="14850" width="8.125" customWidth="1"/>
    <col min="14851" max="14851" width="8.625" customWidth="1"/>
    <col min="14852" max="14852" width="5.25" customWidth="1"/>
    <col min="14853" max="14853" width="4.75" customWidth="1"/>
    <col min="14854" max="14854" width="4.875" customWidth="1"/>
    <col min="14855" max="14855" width="7.25" customWidth="1"/>
    <col min="14856" max="14856" width="12.75" customWidth="1"/>
    <col min="14857" max="14857" width="8.375" customWidth="1"/>
    <col min="14858" max="14858" width="4.875" customWidth="1"/>
    <col min="14859" max="14859" width="4.25" customWidth="1"/>
    <col min="14860" max="14861" width="8.125" customWidth="1"/>
    <col min="14862" max="14862" width="9.25" customWidth="1"/>
    <col min="14863" max="14863" width="6.5" customWidth="1"/>
    <col min="14864" max="14864" width="9.625" customWidth="1"/>
    <col min="14865" max="14865" width="6.5" customWidth="1"/>
    <col min="14866" max="14866" width="9.25" customWidth="1"/>
    <col min="14867" max="14867" width="9" customWidth="1"/>
    <col min="14868" max="14869" width="8.125" customWidth="1"/>
    <col min="14870" max="14870" width="9.25" customWidth="1"/>
    <col min="14871" max="15088" width="9" customWidth="1"/>
    <col min="15089" max="15089" width="3.375" customWidth="1"/>
    <col min="15090" max="15090" width="11.25" customWidth="1"/>
    <col min="15091" max="15091" width="9.875" customWidth="1"/>
    <col min="15092" max="15092" width="8.5" customWidth="1"/>
    <col min="15093" max="15093" width="8.625" customWidth="1"/>
    <col min="15094" max="15094" width="5.25" customWidth="1"/>
    <col min="15095" max="15095" width="5.375" customWidth="1"/>
    <col min="15096" max="15096" width="8.5" customWidth="1"/>
    <col min="15097" max="15097" width="12.75" customWidth="1"/>
    <col min="15098" max="15098" width="8.25" customWidth="1"/>
    <col min="15099" max="15099" width="4.875" customWidth="1"/>
    <col min="15100" max="15101" width="4.25" customWidth="1"/>
    <col min="15103" max="15103" width="3.375" customWidth="1"/>
    <col min="15104" max="15104" width="11.25" customWidth="1"/>
    <col min="15105" max="15105" width="10.75" customWidth="1"/>
    <col min="15106" max="15106" width="8.125" customWidth="1"/>
    <col min="15107" max="15107" width="8.625" customWidth="1"/>
    <col min="15108" max="15108" width="5.25" customWidth="1"/>
    <col min="15109" max="15109" width="4.75" customWidth="1"/>
    <col min="15110" max="15110" width="4.875" customWidth="1"/>
    <col min="15111" max="15111" width="7.25" customWidth="1"/>
    <col min="15112" max="15112" width="12.75" customWidth="1"/>
    <col min="15113" max="15113" width="8.375" customWidth="1"/>
    <col min="15114" max="15114" width="4.875" customWidth="1"/>
    <col min="15115" max="15115" width="4.25" customWidth="1"/>
    <col min="15116" max="15117" width="8.125" customWidth="1"/>
    <col min="15118" max="15118" width="9.25" customWidth="1"/>
    <col min="15119" max="15119" width="6.5" customWidth="1"/>
    <col min="15120" max="15120" width="9.625" customWidth="1"/>
    <col min="15121" max="15121" width="6.5" customWidth="1"/>
    <col min="15122" max="15122" width="9.25" customWidth="1"/>
    <col min="15123" max="15123" width="9" customWidth="1"/>
    <col min="15124" max="15125" width="8.125" customWidth="1"/>
    <col min="15126" max="15126" width="9.25" customWidth="1"/>
    <col min="15127" max="15344" width="9" customWidth="1"/>
    <col min="15345" max="15345" width="3.375" customWidth="1"/>
    <col min="15346" max="15346" width="11.25" customWidth="1"/>
    <col min="15347" max="15347" width="9.875" customWidth="1"/>
    <col min="15348" max="15348" width="8.5" customWidth="1"/>
    <col min="15349" max="15349" width="8.625" customWidth="1"/>
    <col min="15350" max="15350" width="5.25" customWidth="1"/>
    <col min="15351" max="15351" width="5.375" customWidth="1"/>
    <col min="15352" max="15352" width="8.5" customWidth="1"/>
    <col min="15353" max="15353" width="12.75" customWidth="1"/>
    <col min="15354" max="15354" width="8.25" customWidth="1"/>
    <col min="15355" max="15355" width="4.875" customWidth="1"/>
    <col min="15356" max="15357" width="4.25" customWidth="1"/>
    <col min="15359" max="15359" width="3.375" customWidth="1"/>
    <col min="15360" max="15360" width="11.25" customWidth="1"/>
    <col min="15361" max="15361" width="10.75" customWidth="1"/>
    <col min="15362" max="15362" width="8.125" customWidth="1"/>
    <col min="15363" max="15363" width="8.625" customWidth="1"/>
    <col min="15364" max="15364" width="5.25" customWidth="1"/>
    <col min="15365" max="15365" width="4.75" customWidth="1"/>
    <col min="15366" max="15366" width="4.875" customWidth="1"/>
    <col min="15367" max="15367" width="7.25" customWidth="1"/>
    <col min="15368" max="15368" width="12.75" customWidth="1"/>
    <col min="15369" max="15369" width="8.375" customWidth="1"/>
    <col min="15370" max="15370" width="4.875" customWidth="1"/>
    <col min="15371" max="15371" width="4.25" customWidth="1"/>
    <col min="15372" max="15373" width="8.125" customWidth="1"/>
    <col min="15374" max="15374" width="9.25" customWidth="1"/>
    <col min="15375" max="15375" width="6.5" customWidth="1"/>
    <col min="15376" max="15376" width="9.625" customWidth="1"/>
    <col min="15377" max="15377" width="6.5" customWidth="1"/>
    <col min="15378" max="15378" width="9.25" customWidth="1"/>
    <col min="15379" max="15379" width="9" customWidth="1"/>
    <col min="15380" max="15381" width="8.125" customWidth="1"/>
    <col min="15382" max="15382" width="9.25" customWidth="1"/>
    <col min="15383" max="15600" width="9" customWidth="1"/>
    <col min="15601" max="15601" width="3.375" customWidth="1"/>
    <col min="15602" max="15602" width="11.25" customWidth="1"/>
    <col min="15603" max="15603" width="9.875" customWidth="1"/>
    <col min="15604" max="15604" width="8.5" customWidth="1"/>
    <col min="15605" max="15605" width="8.625" customWidth="1"/>
    <col min="15606" max="15606" width="5.25" customWidth="1"/>
    <col min="15607" max="15607" width="5.375" customWidth="1"/>
    <col min="15608" max="15608" width="8.5" customWidth="1"/>
    <col min="15609" max="15609" width="12.75" customWidth="1"/>
    <col min="15610" max="15610" width="8.25" customWidth="1"/>
    <col min="15611" max="15611" width="4.875" customWidth="1"/>
    <col min="15612" max="15613" width="4.25" customWidth="1"/>
    <col min="15615" max="15615" width="3.375" customWidth="1"/>
    <col min="15616" max="15616" width="11.25" customWidth="1"/>
    <col min="15617" max="15617" width="10.75" customWidth="1"/>
    <col min="15618" max="15618" width="8.125" customWidth="1"/>
    <col min="15619" max="15619" width="8.625" customWidth="1"/>
    <col min="15620" max="15620" width="5.25" customWidth="1"/>
    <col min="15621" max="15621" width="4.75" customWidth="1"/>
    <col min="15622" max="15622" width="4.875" customWidth="1"/>
    <col min="15623" max="15623" width="7.25" customWidth="1"/>
    <col min="15624" max="15624" width="12.75" customWidth="1"/>
    <col min="15625" max="15625" width="8.375" customWidth="1"/>
    <col min="15626" max="15626" width="4.875" customWidth="1"/>
    <col min="15627" max="15627" width="4.25" customWidth="1"/>
    <col min="15628" max="15629" width="8.125" customWidth="1"/>
    <col min="15630" max="15630" width="9.25" customWidth="1"/>
    <col min="15631" max="15631" width="6.5" customWidth="1"/>
    <col min="15632" max="15632" width="9.625" customWidth="1"/>
    <col min="15633" max="15633" width="6.5" customWidth="1"/>
    <col min="15634" max="15634" width="9.25" customWidth="1"/>
    <col min="15635" max="15635" width="9" customWidth="1"/>
    <col min="15636" max="15637" width="8.125" customWidth="1"/>
    <col min="15638" max="15638" width="9.25" customWidth="1"/>
    <col min="15639" max="15856" width="9" customWidth="1"/>
    <col min="15857" max="15857" width="3.375" customWidth="1"/>
    <col min="15858" max="15858" width="11.25" customWidth="1"/>
    <col min="15859" max="15859" width="9.875" customWidth="1"/>
    <col min="15860" max="15860" width="8.5" customWidth="1"/>
    <col min="15861" max="15861" width="8.625" customWidth="1"/>
    <col min="15862" max="15862" width="5.25" customWidth="1"/>
    <col min="15863" max="15863" width="5.375" customWidth="1"/>
    <col min="15864" max="15864" width="8.5" customWidth="1"/>
    <col min="15865" max="15865" width="12.75" customWidth="1"/>
    <col min="15866" max="15866" width="8.25" customWidth="1"/>
    <col min="15867" max="15867" width="4.875" customWidth="1"/>
    <col min="15868" max="15869" width="4.25" customWidth="1"/>
    <col min="15871" max="15871" width="3.375" customWidth="1"/>
    <col min="15872" max="15872" width="11.25" customWidth="1"/>
    <col min="15873" max="15873" width="10.75" customWidth="1"/>
    <col min="15874" max="15874" width="8.125" customWidth="1"/>
    <col min="15875" max="15875" width="8.625" customWidth="1"/>
    <col min="15876" max="15876" width="5.25" customWidth="1"/>
    <col min="15877" max="15877" width="4.75" customWidth="1"/>
    <col min="15878" max="15878" width="4.875" customWidth="1"/>
    <col min="15879" max="15879" width="7.25" customWidth="1"/>
    <col min="15880" max="15880" width="12.75" customWidth="1"/>
    <col min="15881" max="15881" width="8.375" customWidth="1"/>
    <col min="15882" max="15882" width="4.875" customWidth="1"/>
    <col min="15883" max="15883" width="4.25" customWidth="1"/>
    <col min="15884" max="15885" width="8.125" customWidth="1"/>
    <col min="15886" max="15886" width="9.25" customWidth="1"/>
    <col min="15887" max="15887" width="6.5" customWidth="1"/>
    <col min="15888" max="15888" width="9.625" customWidth="1"/>
    <col min="15889" max="15889" width="6.5" customWidth="1"/>
    <col min="15890" max="15890" width="9.25" customWidth="1"/>
    <col min="15891" max="15891" width="9" customWidth="1"/>
    <col min="15892" max="15893" width="8.125" customWidth="1"/>
    <col min="15894" max="15894" width="9.25" customWidth="1"/>
    <col min="15895" max="16112" width="9" customWidth="1"/>
    <col min="16113" max="16113" width="3.375" customWidth="1"/>
    <col min="16114" max="16114" width="11.25" customWidth="1"/>
    <col min="16115" max="16115" width="9.875" customWidth="1"/>
    <col min="16116" max="16116" width="8.5" customWidth="1"/>
    <col min="16117" max="16117" width="8.625" customWidth="1"/>
    <col min="16118" max="16118" width="5.25" customWidth="1"/>
    <col min="16119" max="16119" width="5.375" customWidth="1"/>
    <col min="16120" max="16120" width="8.5" customWidth="1"/>
    <col min="16121" max="16121" width="12.75" customWidth="1"/>
    <col min="16122" max="16122" width="8.25" customWidth="1"/>
    <col min="16123" max="16123" width="4.875" customWidth="1"/>
    <col min="16124" max="16125" width="4.25" customWidth="1"/>
    <col min="16127" max="16127" width="3.375" customWidth="1"/>
    <col min="16128" max="16128" width="11.25" customWidth="1"/>
    <col min="16129" max="16129" width="10.75" customWidth="1"/>
    <col min="16130" max="16130" width="8.125" customWidth="1"/>
    <col min="16131" max="16131" width="8.625" customWidth="1"/>
    <col min="16132" max="16132" width="5.25" customWidth="1"/>
    <col min="16133" max="16133" width="4.75" customWidth="1"/>
    <col min="16134" max="16134" width="4.875" customWidth="1"/>
    <col min="16135" max="16135" width="7.25" customWidth="1"/>
    <col min="16136" max="16136" width="12.75" customWidth="1"/>
    <col min="16137" max="16137" width="8.375" customWidth="1"/>
    <col min="16138" max="16138" width="4.875" customWidth="1"/>
    <col min="16139" max="16139" width="4.25" customWidth="1"/>
    <col min="16140" max="16141" width="8.125" customWidth="1"/>
    <col min="16142" max="16142" width="9.25" customWidth="1"/>
    <col min="16143" max="16143" width="6.5" customWidth="1"/>
    <col min="16144" max="16144" width="9.625" customWidth="1"/>
    <col min="16145" max="16145" width="6.5" customWidth="1"/>
    <col min="16146" max="16146" width="9.25" customWidth="1"/>
    <col min="16147" max="16147" width="9" customWidth="1"/>
    <col min="16148" max="16149" width="8.125" customWidth="1"/>
    <col min="16150" max="16150" width="9.25" customWidth="1"/>
    <col min="16151" max="16368" width="9" customWidth="1"/>
    <col min="16369" max="16369" width="3.375" customWidth="1"/>
    <col min="16370" max="16370" width="11.25" customWidth="1"/>
    <col min="16371" max="16371" width="9.875" customWidth="1"/>
    <col min="16372" max="16372" width="8.5" customWidth="1"/>
    <col min="16373" max="16373" width="8.625" customWidth="1"/>
    <col min="16374" max="16374" width="5.25" customWidth="1"/>
    <col min="16375" max="16375" width="5.375" customWidth="1"/>
    <col min="16376" max="16376" width="8.5" customWidth="1"/>
    <col min="16377" max="16377" width="12.75" customWidth="1"/>
    <col min="16378" max="16378" width="8.25" customWidth="1"/>
    <col min="16379" max="16379" width="4.875" customWidth="1"/>
    <col min="16380" max="16381" width="4.25" customWidth="1"/>
  </cols>
  <sheetData>
    <row r="1" spans="1:21" s="1" customFormat="1" ht="20.100000000000001" customHeight="1" outlineLevel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s="1" customFormat="1" ht="20.100000000000001" customHeight="1" outlineLevel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20.100000000000001" customHeight="1" outlineLevel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 customHeight="1" thickBot="1">
      <c r="A4" s="3" t="s">
        <v>3</v>
      </c>
      <c r="B4" s="3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5"/>
      <c r="R4" s="6"/>
      <c r="U4" s="5"/>
    </row>
    <row r="5" spans="1:21" ht="24.95" customHeight="1">
      <c r="A5" s="92" t="s">
        <v>5</v>
      </c>
      <c r="B5" s="86" t="s">
        <v>6</v>
      </c>
      <c r="C5" s="86" t="s">
        <v>7</v>
      </c>
      <c r="D5" s="86" t="s">
        <v>8</v>
      </c>
      <c r="E5" s="86" t="s">
        <v>9</v>
      </c>
      <c r="F5" s="86" t="s">
        <v>10</v>
      </c>
      <c r="G5" s="86" t="s">
        <v>11</v>
      </c>
      <c r="H5" s="86" t="s">
        <v>12</v>
      </c>
      <c r="I5" s="86" t="s">
        <v>13</v>
      </c>
      <c r="J5" s="86" t="s">
        <v>14</v>
      </c>
      <c r="K5" s="86" t="s">
        <v>15</v>
      </c>
      <c r="L5" s="86" t="s">
        <v>16</v>
      </c>
      <c r="M5" s="86" t="s">
        <v>17</v>
      </c>
      <c r="N5" s="89" t="s">
        <v>547</v>
      </c>
      <c r="O5" s="90"/>
      <c r="P5" s="91"/>
      <c r="Q5" s="86" t="s">
        <v>18</v>
      </c>
      <c r="R5" s="86" t="s">
        <v>19</v>
      </c>
      <c r="S5" s="86" t="s">
        <v>20</v>
      </c>
      <c r="T5" s="86" t="s">
        <v>544</v>
      </c>
      <c r="U5" s="84" t="s">
        <v>21</v>
      </c>
    </row>
    <row r="6" spans="1:21" ht="12.95" customHeight="1">
      <c r="A6" s="93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7" t="s">
        <v>22</v>
      </c>
      <c r="O6" s="7" t="s">
        <v>23</v>
      </c>
      <c r="P6" s="7" t="s">
        <v>24</v>
      </c>
      <c r="Q6" s="87"/>
      <c r="R6" s="87"/>
      <c r="S6" s="87"/>
      <c r="T6" s="87"/>
      <c r="U6" s="85"/>
    </row>
    <row r="7" spans="1:21" ht="19.5" outlineLevel="1">
      <c r="A7" s="64" t="s">
        <v>25</v>
      </c>
      <c r="B7" s="15" t="s">
        <v>26</v>
      </c>
      <c r="C7" s="15" t="s">
        <v>27</v>
      </c>
      <c r="D7" s="15" t="s">
        <v>28</v>
      </c>
      <c r="E7" s="15" t="s">
        <v>29</v>
      </c>
      <c r="F7" s="15"/>
      <c r="G7" s="15" t="s">
        <v>30</v>
      </c>
      <c r="H7" s="65" t="s">
        <v>31</v>
      </c>
      <c r="I7" s="15" t="s">
        <v>32</v>
      </c>
      <c r="J7" s="15" t="s">
        <v>33</v>
      </c>
      <c r="K7" s="16" t="s">
        <v>34</v>
      </c>
      <c r="L7" s="15" t="s">
        <v>35</v>
      </c>
      <c r="M7" s="75">
        <v>4</v>
      </c>
      <c r="N7" s="66">
        <v>3587</v>
      </c>
      <c r="O7" s="66"/>
      <c r="P7" s="66">
        <f>SUM(N7:O7)</f>
        <v>3587</v>
      </c>
      <c r="Q7" s="15" t="s">
        <v>36</v>
      </c>
      <c r="R7" s="67" t="s">
        <v>37</v>
      </c>
      <c r="S7" s="15" t="s">
        <v>38</v>
      </c>
      <c r="T7" s="78"/>
      <c r="U7" s="68" t="s">
        <v>39</v>
      </c>
    </row>
    <row r="8" spans="1:21" ht="19.5" outlineLevel="1">
      <c r="A8" s="64" t="s">
        <v>40</v>
      </c>
      <c r="B8" s="15" t="s">
        <v>26</v>
      </c>
      <c r="C8" s="15" t="s">
        <v>27</v>
      </c>
      <c r="D8" s="15" t="s">
        <v>41</v>
      </c>
      <c r="E8" s="15" t="s">
        <v>42</v>
      </c>
      <c r="F8" s="15"/>
      <c r="G8" s="15" t="s">
        <v>43</v>
      </c>
      <c r="H8" s="65" t="s">
        <v>31</v>
      </c>
      <c r="I8" s="15" t="s">
        <v>32</v>
      </c>
      <c r="J8" s="15" t="s">
        <v>44</v>
      </c>
      <c r="K8" s="16" t="s">
        <v>45</v>
      </c>
      <c r="L8" s="15" t="s">
        <v>35</v>
      </c>
      <c r="M8" s="75">
        <v>4</v>
      </c>
      <c r="N8" s="66">
        <v>5571</v>
      </c>
      <c r="O8" s="66"/>
      <c r="P8" s="66">
        <f t="shared" ref="P8:P71" si="0">SUM(N8:O8)</f>
        <v>5571</v>
      </c>
      <c r="Q8" s="15" t="s">
        <v>36</v>
      </c>
      <c r="R8" s="67" t="s">
        <v>37</v>
      </c>
      <c r="S8" s="15" t="s">
        <v>38</v>
      </c>
      <c r="T8" s="78"/>
      <c r="U8" s="68" t="s">
        <v>39</v>
      </c>
    </row>
    <row r="9" spans="1:21" ht="19.5" outlineLevel="1">
      <c r="A9" s="64" t="s">
        <v>46</v>
      </c>
      <c r="B9" s="15" t="s">
        <v>26</v>
      </c>
      <c r="C9" s="15" t="s">
        <v>27</v>
      </c>
      <c r="D9" s="15" t="s">
        <v>41</v>
      </c>
      <c r="E9" s="15" t="s">
        <v>42</v>
      </c>
      <c r="F9" s="15"/>
      <c r="G9" s="15" t="s">
        <v>47</v>
      </c>
      <c r="H9" s="65" t="s">
        <v>31</v>
      </c>
      <c r="I9" s="15" t="s">
        <v>32</v>
      </c>
      <c r="J9" s="15" t="s">
        <v>48</v>
      </c>
      <c r="K9" s="16">
        <v>83635290</v>
      </c>
      <c r="L9" s="15" t="s">
        <v>35</v>
      </c>
      <c r="M9" s="75">
        <v>4</v>
      </c>
      <c r="N9" s="66">
        <v>6051</v>
      </c>
      <c r="O9" s="66"/>
      <c r="P9" s="66">
        <f t="shared" si="0"/>
        <v>6051</v>
      </c>
      <c r="Q9" s="15" t="s">
        <v>36</v>
      </c>
      <c r="R9" s="67" t="s">
        <v>37</v>
      </c>
      <c r="S9" s="15" t="s">
        <v>38</v>
      </c>
      <c r="T9" s="78"/>
      <c r="U9" s="68" t="s">
        <v>39</v>
      </c>
    </row>
    <row r="10" spans="1:21" ht="19.5" outlineLevel="1">
      <c r="A10" s="64" t="s">
        <v>49</v>
      </c>
      <c r="B10" s="15" t="s">
        <v>26</v>
      </c>
      <c r="C10" s="15" t="s">
        <v>27</v>
      </c>
      <c r="D10" s="15" t="s">
        <v>32</v>
      </c>
      <c r="E10" s="15" t="s">
        <v>50</v>
      </c>
      <c r="F10" s="15">
        <v>2</v>
      </c>
      <c r="G10" s="15" t="s">
        <v>51</v>
      </c>
      <c r="H10" s="65" t="s">
        <v>31</v>
      </c>
      <c r="I10" s="15" t="s">
        <v>32</v>
      </c>
      <c r="J10" s="15" t="s">
        <v>52</v>
      </c>
      <c r="K10" s="16" t="s">
        <v>518</v>
      </c>
      <c r="L10" s="15" t="s">
        <v>35</v>
      </c>
      <c r="M10" s="75">
        <v>3</v>
      </c>
      <c r="N10" s="66">
        <v>2304</v>
      </c>
      <c r="O10" s="66"/>
      <c r="P10" s="66">
        <f t="shared" si="0"/>
        <v>2304</v>
      </c>
      <c r="Q10" s="15" t="s">
        <v>36</v>
      </c>
      <c r="R10" s="67" t="s">
        <v>37</v>
      </c>
      <c r="S10" s="15" t="s">
        <v>38</v>
      </c>
      <c r="T10" s="78"/>
      <c r="U10" s="68" t="s">
        <v>39</v>
      </c>
    </row>
    <row r="11" spans="1:21" ht="19.5" outlineLevel="1">
      <c r="A11" s="64" t="s">
        <v>53</v>
      </c>
      <c r="B11" s="15" t="s">
        <v>26</v>
      </c>
      <c r="C11" s="15" t="s">
        <v>27</v>
      </c>
      <c r="D11" s="15" t="s">
        <v>32</v>
      </c>
      <c r="E11" s="15" t="s">
        <v>54</v>
      </c>
      <c r="F11" s="15"/>
      <c r="G11" s="15" t="s">
        <v>42</v>
      </c>
      <c r="H11" s="65" t="s">
        <v>31</v>
      </c>
      <c r="I11" s="15" t="s">
        <v>32</v>
      </c>
      <c r="J11" s="15" t="s">
        <v>55</v>
      </c>
      <c r="K11" s="16" t="s">
        <v>519</v>
      </c>
      <c r="L11" s="15" t="s">
        <v>35</v>
      </c>
      <c r="M11" s="75">
        <v>3</v>
      </c>
      <c r="N11" s="66">
        <v>1825</v>
      </c>
      <c r="O11" s="66"/>
      <c r="P11" s="66">
        <f t="shared" si="0"/>
        <v>1825</v>
      </c>
      <c r="Q11" s="15" t="s">
        <v>36</v>
      </c>
      <c r="R11" s="67" t="s">
        <v>37</v>
      </c>
      <c r="S11" s="15" t="s">
        <v>38</v>
      </c>
      <c r="T11" s="78"/>
      <c r="U11" s="68" t="s">
        <v>39</v>
      </c>
    </row>
    <row r="12" spans="1:21" ht="19.5" outlineLevel="1">
      <c r="A12" s="64" t="s">
        <v>56</v>
      </c>
      <c r="B12" s="15" t="s">
        <v>26</v>
      </c>
      <c r="C12" s="15" t="s">
        <v>27</v>
      </c>
      <c r="D12" s="15" t="s">
        <v>32</v>
      </c>
      <c r="E12" s="15" t="s">
        <v>57</v>
      </c>
      <c r="F12" s="15"/>
      <c r="G12" s="15" t="s">
        <v>58</v>
      </c>
      <c r="H12" s="65" t="s">
        <v>31</v>
      </c>
      <c r="I12" s="15" t="s">
        <v>32</v>
      </c>
      <c r="J12" s="15" t="s">
        <v>59</v>
      </c>
      <c r="K12" s="16" t="s">
        <v>546</v>
      </c>
      <c r="L12" s="15" t="s">
        <v>35</v>
      </c>
      <c r="M12" s="75">
        <v>2.8</v>
      </c>
      <c r="N12" s="66">
        <v>5906</v>
      </c>
      <c r="O12" s="66"/>
      <c r="P12" s="66">
        <f t="shared" si="0"/>
        <v>5906</v>
      </c>
      <c r="Q12" s="15" t="s">
        <v>36</v>
      </c>
      <c r="R12" s="67" t="s">
        <v>37</v>
      </c>
      <c r="S12" s="15" t="s">
        <v>38</v>
      </c>
      <c r="T12" s="78"/>
      <c r="U12" s="68" t="s">
        <v>39</v>
      </c>
    </row>
    <row r="13" spans="1:21" ht="19.5" outlineLevel="1">
      <c r="A13" s="64" t="s">
        <v>60</v>
      </c>
      <c r="B13" s="15" t="s">
        <v>26</v>
      </c>
      <c r="C13" s="15" t="s">
        <v>27</v>
      </c>
      <c r="D13" s="15" t="s">
        <v>28</v>
      </c>
      <c r="E13" s="15" t="s">
        <v>61</v>
      </c>
      <c r="F13" s="15"/>
      <c r="G13" s="15" t="s">
        <v>62</v>
      </c>
      <c r="H13" s="65" t="s">
        <v>31</v>
      </c>
      <c r="I13" s="15" t="s">
        <v>32</v>
      </c>
      <c r="J13" s="15" t="s">
        <v>63</v>
      </c>
      <c r="K13" s="16" t="s">
        <v>520</v>
      </c>
      <c r="L13" s="15" t="s">
        <v>35</v>
      </c>
      <c r="M13" s="75">
        <v>3</v>
      </c>
      <c r="N13" s="66">
        <v>3158</v>
      </c>
      <c r="O13" s="66"/>
      <c r="P13" s="66">
        <f t="shared" si="0"/>
        <v>3158</v>
      </c>
      <c r="Q13" s="15" t="s">
        <v>36</v>
      </c>
      <c r="R13" s="67" t="s">
        <v>37</v>
      </c>
      <c r="S13" s="15" t="s">
        <v>38</v>
      </c>
      <c r="T13" s="78"/>
      <c r="U13" s="68" t="s">
        <v>39</v>
      </c>
    </row>
    <row r="14" spans="1:21" ht="19.5" outlineLevel="1">
      <c r="A14" s="64" t="s">
        <v>64</v>
      </c>
      <c r="B14" s="15" t="s">
        <v>26</v>
      </c>
      <c r="C14" s="15" t="s">
        <v>27</v>
      </c>
      <c r="D14" s="15" t="s">
        <v>28</v>
      </c>
      <c r="E14" s="15" t="s">
        <v>65</v>
      </c>
      <c r="F14" s="15"/>
      <c r="G14" s="15" t="s">
        <v>66</v>
      </c>
      <c r="H14" s="65" t="s">
        <v>31</v>
      </c>
      <c r="I14" s="15" t="s">
        <v>32</v>
      </c>
      <c r="J14" s="15" t="s">
        <v>67</v>
      </c>
      <c r="K14" s="16" t="s">
        <v>521</v>
      </c>
      <c r="L14" s="15" t="s">
        <v>35</v>
      </c>
      <c r="M14" s="75">
        <v>4</v>
      </c>
      <c r="N14" s="66">
        <v>4711</v>
      </c>
      <c r="O14" s="66"/>
      <c r="P14" s="66">
        <f t="shared" si="0"/>
        <v>4711</v>
      </c>
      <c r="Q14" s="15" t="s">
        <v>36</v>
      </c>
      <c r="R14" s="67" t="s">
        <v>37</v>
      </c>
      <c r="S14" s="15" t="s">
        <v>38</v>
      </c>
      <c r="T14" s="78"/>
      <c r="U14" s="68" t="s">
        <v>39</v>
      </c>
    </row>
    <row r="15" spans="1:21" ht="19.5" outlineLevel="1">
      <c r="A15" s="64" t="s">
        <v>68</v>
      </c>
      <c r="B15" s="15" t="s">
        <v>26</v>
      </c>
      <c r="C15" s="15" t="s">
        <v>27</v>
      </c>
      <c r="D15" s="15" t="s">
        <v>69</v>
      </c>
      <c r="E15" s="15" t="s">
        <v>42</v>
      </c>
      <c r="F15" s="15"/>
      <c r="G15" s="15" t="s">
        <v>70</v>
      </c>
      <c r="H15" s="65" t="s">
        <v>31</v>
      </c>
      <c r="I15" s="15" t="s">
        <v>32</v>
      </c>
      <c r="J15" s="15" t="s">
        <v>71</v>
      </c>
      <c r="K15" s="16" t="s">
        <v>72</v>
      </c>
      <c r="L15" s="15" t="s">
        <v>35</v>
      </c>
      <c r="M15" s="75">
        <v>2</v>
      </c>
      <c r="N15" s="66">
        <v>1898</v>
      </c>
      <c r="O15" s="66"/>
      <c r="P15" s="66">
        <f t="shared" si="0"/>
        <v>1898</v>
      </c>
      <c r="Q15" s="15" t="s">
        <v>36</v>
      </c>
      <c r="R15" s="67" t="s">
        <v>37</v>
      </c>
      <c r="S15" s="15" t="s">
        <v>38</v>
      </c>
      <c r="T15" s="78"/>
      <c r="U15" s="68" t="s">
        <v>39</v>
      </c>
    </row>
    <row r="16" spans="1:21" ht="19.5" outlineLevel="1">
      <c r="A16" s="64" t="s">
        <v>73</v>
      </c>
      <c r="B16" s="15" t="s">
        <v>26</v>
      </c>
      <c r="C16" s="15" t="s">
        <v>27</v>
      </c>
      <c r="D16" s="15" t="s">
        <v>69</v>
      </c>
      <c r="E16" s="15" t="s">
        <v>42</v>
      </c>
      <c r="F16" s="15"/>
      <c r="G16" s="15" t="s">
        <v>74</v>
      </c>
      <c r="H16" s="65" t="s">
        <v>31</v>
      </c>
      <c r="I16" s="15" t="s">
        <v>32</v>
      </c>
      <c r="J16" s="15" t="s">
        <v>75</v>
      </c>
      <c r="K16" s="16" t="s">
        <v>76</v>
      </c>
      <c r="L16" s="15" t="s">
        <v>35</v>
      </c>
      <c r="M16" s="75">
        <v>2</v>
      </c>
      <c r="N16" s="66">
        <v>2114</v>
      </c>
      <c r="O16" s="66"/>
      <c r="P16" s="66">
        <f t="shared" si="0"/>
        <v>2114</v>
      </c>
      <c r="Q16" s="15" t="s">
        <v>36</v>
      </c>
      <c r="R16" s="67" t="s">
        <v>37</v>
      </c>
      <c r="S16" s="15" t="s">
        <v>38</v>
      </c>
      <c r="T16" s="78"/>
      <c r="U16" s="68" t="s">
        <v>39</v>
      </c>
    </row>
    <row r="17" spans="1:21" ht="19.5" outlineLevel="1">
      <c r="A17" s="64" t="s">
        <v>77</v>
      </c>
      <c r="B17" s="15" t="s">
        <v>26</v>
      </c>
      <c r="C17" s="15" t="s">
        <v>27</v>
      </c>
      <c r="D17" s="15" t="s">
        <v>78</v>
      </c>
      <c r="E17" s="15" t="s">
        <v>42</v>
      </c>
      <c r="F17" s="15">
        <v>38</v>
      </c>
      <c r="G17" s="15"/>
      <c r="H17" s="65" t="s">
        <v>31</v>
      </c>
      <c r="I17" s="15" t="s">
        <v>32</v>
      </c>
      <c r="J17" s="15" t="s">
        <v>79</v>
      </c>
      <c r="K17" s="16" t="s">
        <v>80</v>
      </c>
      <c r="L17" s="15" t="s">
        <v>35</v>
      </c>
      <c r="M17" s="75">
        <v>2</v>
      </c>
      <c r="N17" s="66">
        <v>3205</v>
      </c>
      <c r="O17" s="66"/>
      <c r="P17" s="66">
        <f t="shared" si="0"/>
        <v>3205</v>
      </c>
      <c r="Q17" s="15" t="s">
        <v>36</v>
      </c>
      <c r="R17" s="67" t="s">
        <v>37</v>
      </c>
      <c r="S17" s="15" t="s">
        <v>38</v>
      </c>
      <c r="T17" s="78"/>
      <c r="U17" s="68" t="s">
        <v>39</v>
      </c>
    </row>
    <row r="18" spans="1:21" ht="19.5" outlineLevel="1">
      <c r="A18" s="64" t="s">
        <v>81</v>
      </c>
      <c r="B18" s="15" t="s">
        <v>26</v>
      </c>
      <c r="C18" s="15" t="s">
        <v>27</v>
      </c>
      <c r="D18" s="15" t="s">
        <v>82</v>
      </c>
      <c r="E18" s="15" t="s">
        <v>42</v>
      </c>
      <c r="F18" s="15"/>
      <c r="G18" s="15" t="s">
        <v>42</v>
      </c>
      <c r="H18" s="65" t="s">
        <v>31</v>
      </c>
      <c r="I18" s="15" t="s">
        <v>32</v>
      </c>
      <c r="J18" s="15" t="s">
        <v>83</v>
      </c>
      <c r="K18" s="16" t="s">
        <v>84</v>
      </c>
      <c r="L18" s="15" t="s">
        <v>35</v>
      </c>
      <c r="M18" s="75">
        <v>4</v>
      </c>
      <c r="N18" s="66">
        <v>2228</v>
      </c>
      <c r="O18" s="66"/>
      <c r="P18" s="66">
        <f t="shared" si="0"/>
        <v>2228</v>
      </c>
      <c r="Q18" s="15" t="s">
        <v>36</v>
      </c>
      <c r="R18" s="67" t="s">
        <v>37</v>
      </c>
      <c r="S18" s="15" t="s">
        <v>38</v>
      </c>
      <c r="T18" s="78"/>
      <c r="U18" s="68" t="s">
        <v>39</v>
      </c>
    </row>
    <row r="19" spans="1:21" ht="19.5" outlineLevel="1">
      <c r="A19" s="64" t="s">
        <v>85</v>
      </c>
      <c r="B19" s="15" t="s">
        <v>26</v>
      </c>
      <c r="C19" s="15" t="s">
        <v>27</v>
      </c>
      <c r="D19" s="15" t="s">
        <v>82</v>
      </c>
      <c r="E19" s="15" t="s">
        <v>42</v>
      </c>
      <c r="F19" s="15"/>
      <c r="G19" s="15" t="s">
        <v>42</v>
      </c>
      <c r="H19" s="65" t="s">
        <v>31</v>
      </c>
      <c r="I19" s="15" t="s">
        <v>32</v>
      </c>
      <c r="J19" s="15" t="s">
        <v>86</v>
      </c>
      <c r="K19" s="16" t="s">
        <v>87</v>
      </c>
      <c r="L19" s="15" t="s">
        <v>35</v>
      </c>
      <c r="M19" s="75">
        <v>3</v>
      </c>
      <c r="N19" s="66">
        <v>5449</v>
      </c>
      <c r="O19" s="66"/>
      <c r="P19" s="66">
        <f t="shared" si="0"/>
        <v>5449</v>
      </c>
      <c r="Q19" s="15" t="s">
        <v>36</v>
      </c>
      <c r="R19" s="67" t="s">
        <v>37</v>
      </c>
      <c r="S19" s="15" t="s">
        <v>38</v>
      </c>
      <c r="T19" s="78"/>
      <c r="U19" s="68" t="s">
        <v>39</v>
      </c>
    </row>
    <row r="20" spans="1:21" ht="19.5" outlineLevel="1">
      <c r="A20" s="64" t="s">
        <v>88</v>
      </c>
      <c r="B20" s="15" t="s">
        <v>26</v>
      </c>
      <c r="C20" s="15" t="s">
        <v>27</v>
      </c>
      <c r="D20" s="15" t="s">
        <v>89</v>
      </c>
      <c r="E20" s="15" t="s">
        <v>42</v>
      </c>
      <c r="F20" s="15">
        <v>50</v>
      </c>
      <c r="G20" s="15" t="s">
        <v>42</v>
      </c>
      <c r="H20" s="65" t="s">
        <v>31</v>
      </c>
      <c r="I20" s="15" t="s">
        <v>32</v>
      </c>
      <c r="J20" s="15" t="s">
        <v>90</v>
      </c>
      <c r="K20" s="16" t="s">
        <v>522</v>
      </c>
      <c r="L20" s="15" t="s">
        <v>35</v>
      </c>
      <c r="M20" s="75">
        <v>3</v>
      </c>
      <c r="N20" s="66">
        <v>5560</v>
      </c>
      <c r="O20" s="66"/>
      <c r="P20" s="66">
        <f t="shared" si="0"/>
        <v>5560</v>
      </c>
      <c r="Q20" s="15" t="s">
        <v>36</v>
      </c>
      <c r="R20" s="67" t="s">
        <v>37</v>
      </c>
      <c r="S20" s="15" t="s">
        <v>38</v>
      </c>
      <c r="T20" s="78"/>
      <c r="U20" s="68" t="s">
        <v>39</v>
      </c>
    </row>
    <row r="21" spans="1:21" ht="19.5" outlineLevel="1">
      <c r="A21" s="64" t="s">
        <v>91</v>
      </c>
      <c r="B21" s="15" t="s">
        <v>26</v>
      </c>
      <c r="C21" s="15" t="s">
        <v>27</v>
      </c>
      <c r="D21" s="15" t="s">
        <v>92</v>
      </c>
      <c r="E21" s="15" t="s">
        <v>42</v>
      </c>
      <c r="F21" s="15"/>
      <c r="G21" s="15" t="s">
        <v>42</v>
      </c>
      <c r="H21" s="65" t="s">
        <v>31</v>
      </c>
      <c r="I21" s="15" t="s">
        <v>32</v>
      </c>
      <c r="J21" s="15" t="s">
        <v>93</v>
      </c>
      <c r="K21" s="16" t="s">
        <v>523</v>
      </c>
      <c r="L21" s="15" t="s">
        <v>35</v>
      </c>
      <c r="M21" s="75">
        <v>3</v>
      </c>
      <c r="N21" s="66">
        <v>1086</v>
      </c>
      <c r="O21" s="66"/>
      <c r="P21" s="66">
        <f t="shared" si="0"/>
        <v>1086</v>
      </c>
      <c r="Q21" s="15" t="s">
        <v>36</v>
      </c>
      <c r="R21" s="67" t="s">
        <v>37</v>
      </c>
      <c r="S21" s="15" t="s">
        <v>38</v>
      </c>
      <c r="T21" s="78"/>
      <c r="U21" s="68" t="s">
        <v>39</v>
      </c>
    </row>
    <row r="22" spans="1:21" ht="19.5" outlineLevel="1">
      <c r="A22" s="64" t="s">
        <v>94</v>
      </c>
      <c r="B22" s="15" t="s">
        <v>26</v>
      </c>
      <c r="C22" s="15" t="s">
        <v>27</v>
      </c>
      <c r="D22" s="15" t="s">
        <v>95</v>
      </c>
      <c r="E22" s="15" t="s">
        <v>42</v>
      </c>
      <c r="F22" s="15"/>
      <c r="G22" s="15" t="s">
        <v>42</v>
      </c>
      <c r="H22" s="65" t="s">
        <v>31</v>
      </c>
      <c r="I22" s="15" t="s">
        <v>32</v>
      </c>
      <c r="J22" s="15" t="s">
        <v>96</v>
      </c>
      <c r="K22" s="16" t="s">
        <v>524</v>
      </c>
      <c r="L22" s="15" t="s">
        <v>35</v>
      </c>
      <c r="M22" s="75">
        <v>3</v>
      </c>
      <c r="N22" s="66">
        <v>3444</v>
      </c>
      <c r="O22" s="66"/>
      <c r="P22" s="66">
        <f t="shared" si="0"/>
        <v>3444</v>
      </c>
      <c r="Q22" s="15" t="s">
        <v>36</v>
      </c>
      <c r="R22" s="67" t="s">
        <v>37</v>
      </c>
      <c r="S22" s="15" t="s">
        <v>38</v>
      </c>
      <c r="T22" s="78"/>
      <c r="U22" s="68" t="s">
        <v>39</v>
      </c>
    </row>
    <row r="23" spans="1:21" ht="19.5" outlineLevel="1">
      <c r="A23" s="64" t="s">
        <v>97</v>
      </c>
      <c r="B23" s="15" t="s">
        <v>26</v>
      </c>
      <c r="C23" s="15" t="s">
        <v>27</v>
      </c>
      <c r="D23" s="15" t="s">
        <v>92</v>
      </c>
      <c r="E23" s="15" t="s">
        <v>42</v>
      </c>
      <c r="F23" s="15"/>
      <c r="G23" s="15" t="s">
        <v>42</v>
      </c>
      <c r="H23" s="65" t="s">
        <v>31</v>
      </c>
      <c r="I23" s="15" t="s">
        <v>32</v>
      </c>
      <c r="J23" s="15" t="s">
        <v>98</v>
      </c>
      <c r="K23" s="16" t="s">
        <v>541</v>
      </c>
      <c r="L23" s="15" t="s">
        <v>35</v>
      </c>
      <c r="M23" s="75">
        <v>7</v>
      </c>
      <c r="N23" s="66">
        <v>6984</v>
      </c>
      <c r="O23" s="66"/>
      <c r="P23" s="66">
        <f t="shared" si="0"/>
        <v>6984</v>
      </c>
      <c r="Q23" s="15" t="s">
        <v>36</v>
      </c>
      <c r="R23" s="67" t="s">
        <v>37</v>
      </c>
      <c r="S23" s="15" t="s">
        <v>38</v>
      </c>
      <c r="T23" s="78"/>
      <c r="U23" s="68" t="s">
        <v>39</v>
      </c>
    </row>
    <row r="24" spans="1:21" ht="19.5" outlineLevel="1">
      <c r="A24" s="64" t="s">
        <v>99</v>
      </c>
      <c r="B24" s="15" t="s">
        <v>26</v>
      </c>
      <c r="C24" s="15" t="s">
        <v>27</v>
      </c>
      <c r="D24" s="15" t="s">
        <v>100</v>
      </c>
      <c r="E24" s="15" t="s">
        <v>42</v>
      </c>
      <c r="F24" s="15"/>
      <c r="G24" s="15" t="s">
        <v>42</v>
      </c>
      <c r="H24" s="65" t="s">
        <v>31</v>
      </c>
      <c r="I24" s="15" t="s">
        <v>32</v>
      </c>
      <c r="J24" s="15" t="s">
        <v>101</v>
      </c>
      <c r="K24" s="16" t="s">
        <v>102</v>
      </c>
      <c r="L24" s="15" t="s">
        <v>35</v>
      </c>
      <c r="M24" s="75">
        <v>3</v>
      </c>
      <c r="N24" s="66">
        <v>4505</v>
      </c>
      <c r="O24" s="66"/>
      <c r="P24" s="66">
        <f t="shared" si="0"/>
        <v>4505</v>
      </c>
      <c r="Q24" s="15" t="s">
        <v>36</v>
      </c>
      <c r="R24" s="67" t="s">
        <v>37</v>
      </c>
      <c r="S24" s="15" t="s">
        <v>38</v>
      </c>
      <c r="T24" s="78"/>
      <c r="U24" s="68" t="s">
        <v>39</v>
      </c>
    </row>
    <row r="25" spans="1:21" ht="19.5" outlineLevel="1">
      <c r="A25" s="64" t="s">
        <v>103</v>
      </c>
      <c r="B25" s="15" t="s">
        <v>26</v>
      </c>
      <c r="C25" s="15" t="s">
        <v>27</v>
      </c>
      <c r="D25" s="15" t="s">
        <v>104</v>
      </c>
      <c r="E25" s="15" t="s">
        <v>42</v>
      </c>
      <c r="F25" s="15"/>
      <c r="G25" s="15" t="s">
        <v>42</v>
      </c>
      <c r="H25" s="65" t="s">
        <v>31</v>
      </c>
      <c r="I25" s="15" t="s">
        <v>32</v>
      </c>
      <c r="J25" s="15" t="s">
        <v>105</v>
      </c>
      <c r="K25" s="16" t="s">
        <v>106</v>
      </c>
      <c r="L25" s="15" t="s">
        <v>35</v>
      </c>
      <c r="M25" s="75">
        <v>1</v>
      </c>
      <c r="N25" s="66">
        <v>1710</v>
      </c>
      <c r="O25" s="66"/>
      <c r="P25" s="66">
        <f t="shared" si="0"/>
        <v>1710</v>
      </c>
      <c r="Q25" s="15" t="s">
        <v>36</v>
      </c>
      <c r="R25" s="67" t="s">
        <v>37</v>
      </c>
      <c r="S25" s="15" t="s">
        <v>38</v>
      </c>
      <c r="T25" s="78"/>
      <c r="U25" s="68" t="s">
        <v>39</v>
      </c>
    </row>
    <row r="26" spans="1:21" ht="19.5" outlineLevel="1">
      <c r="A26" s="64" t="s">
        <v>107</v>
      </c>
      <c r="B26" s="15" t="s">
        <v>26</v>
      </c>
      <c r="C26" s="15" t="s">
        <v>27</v>
      </c>
      <c r="D26" s="15" t="s">
        <v>100</v>
      </c>
      <c r="E26" s="15" t="s">
        <v>42</v>
      </c>
      <c r="F26" s="15"/>
      <c r="G26" s="15" t="s">
        <v>42</v>
      </c>
      <c r="H26" s="65" t="s">
        <v>31</v>
      </c>
      <c r="I26" s="15" t="s">
        <v>32</v>
      </c>
      <c r="J26" s="15" t="s">
        <v>108</v>
      </c>
      <c r="K26" s="16">
        <v>93148975</v>
      </c>
      <c r="L26" s="15" t="s">
        <v>35</v>
      </c>
      <c r="M26" s="75">
        <v>3</v>
      </c>
      <c r="N26" s="66">
        <v>7129</v>
      </c>
      <c r="O26" s="66"/>
      <c r="P26" s="66">
        <f t="shared" si="0"/>
        <v>7129</v>
      </c>
      <c r="Q26" s="15" t="s">
        <v>36</v>
      </c>
      <c r="R26" s="67" t="s">
        <v>37</v>
      </c>
      <c r="S26" s="15" t="s">
        <v>38</v>
      </c>
      <c r="T26" s="78"/>
      <c r="U26" s="68" t="s">
        <v>39</v>
      </c>
    </row>
    <row r="27" spans="1:21" ht="19.5" outlineLevel="1">
      <c r="A27" s="64" t="s">
        <v>109</v>
      </c>
      <c r="B27" s="15" t="s">
        <v>26</v>
      </c>
      <c r="C27" s="15" t="s">
        <v>27</v>
      </c>
      <c r="D27" s="15" t="s">
        <v>110</v>
      </c>
      <c r="E27" s="15" t="s">
        <v>42</v>
      </c>
      <c r="F27" s="15"/>
      <c r="G27" s="15"/>
      <c r="H27" s="65" t="s">
        <v>31</v>
      </c>
      <c r="I27" s="15" t="s">
        <v>32</v>
      </c>
      <c r="J27" s="15" t="s">
        <v>111</v>
      </c>
      <c r="K27" s="16" t="s">
        <v>112</v>
      </c>
      <c r="L27" s="15" t="s">
        <v>35</v>
      </c>
      <c r="M27" s="75">
        <v>6</v>
      </c>
      <c r="N27" s="66">
        <v>1684</v>
      </c>
      <c r="O27" s="66"/>
      <c r="P27" s="66">
        <f t="shared" si="0"/>
        <v>1684</v>
      </c>
      <c r="Q27" s="15" t="s">
        <v>36</v>
      </c>
      <c r="R27" s="67" t="s">
        <v>37</v>
      </c>
      <c r="S27" s="15" t="s">
        <v>38</v>
      </c>
      <c r="T27" s="78"/>
      <c r="U27" s="68" t="s">
        <v>39</v>
      </c>
    </row>
    <row r="28" spans="1:21" ht="19.5" outlineLevel="1">
      <c r="A28" s="64" t="s">
        <v>113</v>
      </c>
      <c r="B28" s="15" t="s">
        <v>26</v>
      </c>
      <c r="C28" s="15" t="s">
        <v>27</v>
      </c>
      <c r="D28" s="15" t="s">
        <v>110</v>
      </c>
      <c r="E28" s="15" t="s">
        <v>42</v>
      </c>
      <c r="F28" s="15">
        <v>43</v>
      </c>
      <c r="G28" s="15"/>
      <c r="H28" s="65" t="s">
        <v>31</v>
      </c>
      <c r="I28" s="15" t="s">
        <v>32</v>
      </c>
      <c r="J28" s="15" t="s">
        <v>114</v>
      </c>
      <c r="K28" s="16" t="s">
        <v>115</v>
      </c>
      <c r="L28" s="15" t="s">
        <v>35</v>
      </c>
      <c r="M28" s="75">
        <v>5</v>
      </c>
      <c r="N28" s="66">
        <v>1219</v>
      </c>
      <c r="O28" s="66"/>
      <c r="P28" s="66">
        <f t="shared" si="0"/>
        <v>1219</v>
      </c>
      <c r="Q28" s="15" t="s">
        <v>36</v>
      </c>
      <c r="R28" s="67" t="s">
        <v>37</v>
      </c>
      <c r="S28" s="15" t="s">
        <v>38</v>
      </c>
      <c r="T28" s="78"/>
      <c r="U28" s="68" t="s">
        <v>39</v>
      </c>
    </row>
    <row r="29" spans="1:21" ht="19.5" outlineLevel="1">
      <c r="A29" s="64" t="s">
        <v>116</v>
      </c>
      <c r="B29" s="15" t="s">
        <v>26</v>
      </c>
      <c r="C29" s="15" t="s">
        <v>27</v>
      </c>
      <c r="D29" s="15" t="s">
        <v>110</v>
      </c>
      <c r="E29" s="15" t="s">
        <v>42</v>
      </c>
      <c r="F29" s="15"/>
      <c r="G29" s="15" t="s">
        <v>42</v>
      </c>
      <c r="H29" s="65" t="s">
        <v>31</v>
      </c>
      <c r="I29" s="15" t="s">
        <v>32</v>
      </c>
      <c r="J29" s="15" t="s">
        <v>117</v>
      </c>
      <c r="K29" s="16">
        <v>83635190</v>
      </c>
      <c r="L29" s="15" t="s">
        <v>35</v>
      </c>
      <c r="M29" s="75">
        <v>1</v>
      </c>
      <c r="N29" s="66">
        <v>908</v>
      </c>
      <c r="O29" s="66"/>
      <c r="P29" s="66">
        <f t="shared" si="0"/>
        <v>908</v>
      </c>
      <c r="Q29" s="15" t="s">
        <v>36</v>
      </c>
      <c r="R29" s="67" t="s">
        <v>37</v>
      </c>
      <c r="S29" s="15" t="s">
        <v>38</v>
      </c>
      <c r="T29" s="78"/>
      <c r="U29" s="68" t="s">
        <v>39</v>
      </c>
    </row>
    <row r="30" spans="1:21" ht="19.5" outlineLevel="1">
      <c r="A30" s="64" t="s">
        <v>118</v>
      </c>
      <c r="B30" s="15" t="s">
        <v>26</v>
      </c>
      <c r="C30" s="15" t="s">
        <v>27</v>
      </c>
      <c r="D30" s="15" t="s">
        <v>119</v>
      </c>
      <c r="E30" s="15" t="s">
        <v>42</v>
      </c>
      <c r="F30" s="15"/>
      <c r="G30" s="15" t="s">
        <v>42</v>
      </c>
      <c r="H30" s="65" t="s">
        <v>31</v>
      </c>
      <c r="I30" s="15" t="s">
        <v>32</v>
      </c>
      <c r="J30" s="15" t="s">
        <v>120</v>
      </c>
      <c r="K30" s="16" t="s">
        <v>121</v>
      </c>
      <c r="L30" s="15" t="s">
        <v>35</v>
      </c>
      <c r="M30" s="75">
        <v>4</v>
      </c>
      <c r="N30" s="66">
        <v>4934</v>
      </c>
      <c r="O30" s="66"/>
      <c r="P30" s="66">
        <f t="shared" si="0"/>
        <v>4934</v>
      </c>
      <c r="Q30" s="15" t="s">
        <v>36</v>
      </c>
      <c r="R30" s="67" t="s">
        <v>37</v>
      </c>
      <c r="S30" s="15" t="s">
        <v>38</v>
      </c>
      <c r="T30" s="78"/>
      <c r="U30" s="68" t="s">
        <v>39</v>
      </c>
    </row>
    <row r="31" spans="1:21" ht="19.5" outlineLevel="1">
      <c r="A31" s="64" t="s">
        <v>122</v>
      </c>
      <c r="B31" s="15" t="s">
        <v>26</v>
      </c>
      <c r="C31" s="15" t="s">
        <v>27</v>
      </c>
      <c r="D31" s="15" t="s">
        <v>123</v>
      </c>
      <c r="E31" s="15" t="s">
        <v>42</v>
      </c>
      <c r="F31" s="15"/>
      <c r="G31" s="15" t="s">
        <v>42</v>
      </c>
      <c r="H31" s="65" t="s">
        <v>31</v>
      </c>
      <c r="I31" s="15" t="s">
        <v>32</v>
      </c>
      <c r="J31" s="15" t="s">
        <v>124</v>
      </c>
      <c r="K31" s="16" t="s">
        <v>125</v>
      </c>
      <c r="L31" s="15" t="s">
        <v>35</v>
      </c>
      <c r="M31" s="75">
        <v>2</v>
      </c>
      <c r="N31" s="66">
        <v>2620</v>
      </c>
      <c r="O31" s="66"/>
      <c r="P31" s="66">
        <f t="shared" si="0"/>
        <v>2620</v>
      </c>
      <c r="Q31" s="15" t="s">
        <v>36</v>
      </c>
      <c r="R31" s="67" t="s">
        <v>37</v>
      </c>
      <c r="S31" s="15" t="s">
        <v>38</v>
      </c>
      <c r="T31" s="78"/>
      <c r="U31" s="68" t="s">
        <v>39</v>
      </c>
    </row>
    <row r="32" spans="1:21" ht="19.5" outlineLevel="1">
      <c r="A32" s="64" t="s">
        <v>126</v>
      </c>
      <c r="B32" s="15" t="s">
        <v>26</v>
      </c>
      <c r="C32" s="15" t="s">
        <v>27</v>
      </c>
      <c r="D32" s="15" t="s">
        <v>127</v>
      </c>
      <c r="E32" s="15" t="s">
        <v>42</v>
      </c>
      <c r="F32" s="15"/>
      <c r="G32" s="15" t="s">
        <v>42</v>
      </c>
      <c r="H32" s="65" t="s">
        <v>31</v>
      </c>
      <c r="I32" s="15" t="s">
        <v>32</v>
      </c>
      <c r="J32" s="15" t="s">
        <v>128</v>
      </c>
      <c r="K32" s="16" t="s">
        <v>129</v>
      </c>
      <c r="L32" s="15" t="s">
        <v>35</v>
      </c>
      <c r="M32" s="75">
        <v>2</v>
      </c>
      <c r="N32" s="66">
        <v>1613</v>
      </c>
      <c r="O32" s="66"/>
      <c r="P32" s="66">
        <f t="shared" si="0"/>
        <v>1613</v>
      </c>
      <c r="Q32" s="15" t="s">
        <v>36</v>
      </c>
      <c r="R32" s="67" t="s">
        <v>37</v>
      </c>
      <c r="S32" s="15" t="s">
        <v>38</v>
      </c>
      <c r="T32" s="78"/>
      <c r="U32" s="68" t="s">
        <v>39</v>
      </c>
    </row>
    <row r="33" spans="1:21" ht="19.5" outlineLevel="1">
      <c r="A33" s="64" t="s">
        <v>130</v>
      </c>
      <c r="B33" s="15" t="s">
        <v>26</v>
      </c>
      <c r="C33" s="15" t="s">
        <v>27</v>
      </c>
      <c r="D33" s="15" t="s">
        <v>131</v>
      </c>
      <c r="E33" s="15" t="s">
        <v>42</v>
      </c>
      <c r="F33" s="15">
        <v>4</v>
      </c>
      <c r="G33" s="15"/>
      <c r="H33" s="65" t="s">
        <v>31</v>
      </c>
      <c r="I33" s="15" t="s">
        <v>32</v>
      </c>
      <c r="J33" s="15" t="s">
        <v>132</v>
      </c>
      <c r="K33" s="16" t="s">
        <v>133</v>
      </c>
      <c r="L33" s="15" t="s">
        <v>35</v>
      </c>
      <c r="M33" s="75">
        <v>3</v>
      </c>
      <c r="N33" s="66">
        <v>4082</v>
      </c>
      <c r="O33" s="66"/>
      <c r="P33" s="66">
        <f t="shared" si="0"/>
        <v>4082</v>
      </c>
      <c r="Q33" s="15" t="s">
        <v>36</v>
      </c>
      <c r="R33" s="67" t="s">
        <v>37</v>
      </c>
      <c r="S33" s="15" t="s">
        <v>38</v>
      </c>
      <c r="T33" s="78"/>
      <c r="U33" s="68" t="s">
        <v>39</v>
      </c>
    </row>
    <row r="34" spans="1:21" ht="19.5" outlineLevel="1">
      <c r="A34" s="64" t="s">
        <v>134</v>
      </c>
      <c r="B34" s="15" t="s">
        <v>26</v>
      </c>
      <c r="C34" s="15" t="s">
        <v>27</v>
      </c>
      <c r="D34" s="15" t="s">
        <v>131</v>
      </c>
      <c r="E34" s="15" t="s">
        <v>42</v>
      </c>
      <c r="F34" s="15">
        <v>3</v>
      </c>
      <c r="G34" s="15"/>
      <c r="H34" s="65" t="s">
        <v>31</v>
      </c>
      <c r="I34" s="15" t="s">
        <v>32</v>
      </c>
      <c r="J34" s="15" t="s">
        <v>135</v>
      </c>
      <c r="K34" s="16" t="s">
        <v>136</v>
      </c>
      <c r="L34" s="15" t="s">
        <v>35</v>
      </c>
      <c r="M34" s="75">
        <v>2</v>
      </c>
      <c r="N34" s="66">
        <v>2981</v>
      </c>
      <c r="O34" s="66"/>
      <c r="P34" s="66">
        <f t="shared" si="0"/>
        <v>2981</v>
      </c>
      <c r="Q34" s="15" t="s">
        <v>36</v>
      </c>
      <c r="R34" s="67" t="s">
        <v>37</v>
      </c>
      <c r="S34" s="15" t="s">
        <v>38</v>
      </c>
      <c r="T34" s="78"/>
      <c r="U34" s="68" t="s">
        <v>39</v>
      </c>
    </row>
    <row r="35" spans="1:21" ht="19.5" outlineLevel="1">
      <c r="A35" s="64" t="s">
        <v>137</v>
      </c>
      <c r="B35" s="15" t="s">
        <v>26</v>
      </c>
      <c r="C35" s="15" t="s">
        <v>27</v>
      </c>
      <c r="D35" s="15" t="s">
        <v>131</v>
      </c>
      <c r="E35" s="15" t="s">
        <v>42</v>
      </c>
      <c r="F35" s="15"/>
      <c r="G35" s="15" t="s">
        <v>42</v>
      </c>
      <c r="H35" s="65" t="s">
        <v>31</v>
      </c>
      <c r="I35" s="15" t="s">
        <v>32</v>
      </c>
      <c r="J35" s="15" t="s">
        <v>138</v>
      </c>
      <c r="K35" s="16" t="s">
        <v>139</v>
      </c>
      <c r="L35" s="15" t="s">
        <v>35</v>
      </c>
      <c r="M35" s="75">
        <v>6</v>
      </c>
      <c r="N35" s="66">
        <v>2596</v>
      </c>
      <c r="O35" s="66"/>
      <c r="P35" s="66">
        <f t="shared" si="0"/>
        <v>2596</v>
      </c>
      <c r="Q35" s="15" t="s">
        <v>36</v>
      </c>
      <c r="R35" s="67" t="s">
        <v>37</v>
      </c>
      <c r="S35" s="15" t="s">
        <v>38</v>
      </c>
      <c r="T35" s="78"/>
      <c r="U35" s="68" t="s">
        <v>39</v>
      </c>
    </row>
    <row r="36" spans="1:21" ht="19.5" outlineLevel="1">
      <c r="A36" s="64" t="s">
        <v>140</v>
      </c>
      <c r="B36" s="15" t="s">
        <v>26</v>
      </c>
      <c r="C36" s="15" t="s">
        <v>27</v>
      </c>
      <c r="D36" s="15" t="s">
        <v>131</v>
      </c>
      <c r="E36" s="15" t="s">
        <v>42</v>
      </c>
      <c r="F36" s="15"/>
      <c r="G36" s="15" t="s">
        <v>42</v>
      </c>
      <c r="H36" s="65" t="s">
        <v>31</v>
      </c>
      <c r="I36" s="15" t="s">
        <v>32</v>
      </c>
      <c r="J36" s="15" t="s">
        <v>141</v>
      </c>
      <c r="K36" s="16" t="s">
        <v>142</v>
      </c>
      <c r="L36" s="15" t="s">
        <v>35</v>
      </c>
      <c r="M36" s="75">
        <v>4</v>
      </c>
      <c r="N36" s="66">
        <v>4368</v>
      </c>
      <c r="O36" s="66"/>
      <c r="P36" s="66">
        <f t="shared" si="0"/>
        <v>4368</v>
      </c>
      <c r="Q36" s="15" t="s">
        <v>36</v>
      </c>
      <c r="R36" s="67" t="s">
        <v>37</v>
      </c>
      <c r="S36" s="15" t="s">
        <v>38</v>
      </c>
      <c r="T36" s="78"/>
      <c r="U36" s="68" t="s">
        <v>39</v>
      </c>
    </row>
    <row r="37" spans="1:21" ht="19.5" outlineLevel="1">
      <c r="A37" s="64" t="s">
        <v>143</v>
      </c>
      <c r="B37" s="15" t="s">
        <v>26</v>
      </c>
      <c r="C37" s="15" t="s">
        <v>27</v>
      </c>
      <c r="D37" s="15" t="s">
        <v>144</v>
      </c>
      <c r="E37" s="15" t="s">
        <v>42</v>
      </c>
      <c r="F37" s="15"/>
      <c r="G37" s="15" t="s">
        <v>42</v>
      </c>
      <c r="H37" s="65" t="s">
        <v>31</v>
      </c>
      <c r="I37" s="15" t="s">
        <v>32</v>
      </c>
      <c r="J37" s="15" t="s">
        <v>145</v>
      </c>
      <c r="K37" s="16" t="s">
        <v>146</v>
      </c>
      <c r="L37" s="15" t="s">
        <v>35</v>
      </c>
      <c r="M37" s="75">
        <v>2</v>
      </c>
      <c r="N37" s="66">
        <v>3469</v>
      </c>
      <c r="O37" s="66"/>
      <c r="P37" s="66">
        <f t="shared" si="0"/>
        <v>3469</v>
      </c>
      <c r="Q37" s="15" t="s">
        <v>36</v>
      </c>
      <c r="R37" s="67" t="s">
        <v>37</v>
      </c>
      <c r="S37" s="15" t="s">
        <v>38</v>
      </c>
      <c r="T37" s="78"/>
      <c r="U37" s="68" t="s">
        <v>39</v>
      </c>
    </row>
    <row r="38" spans="1:21" ht="19.5" outlineLevel="1">
      <c r="A38" s="64" t="s">
        <v>147</v>
      </c>
      <c r="B38" s="15" t="s">
        <v>26</v>
      </c>
      <c r="C38" s="15" t="s">
        <v>27</v>
      </c>
      <c r="D38" s="15" t="s">
        <v>148</v>
      </c>
      <c r="E38" s="15" t="s">
        <v>42</v>
      </c>
      <c r="F38" s="15"/>
      <c r="G38" s="15" t="s">
        <v>42</v>
      </c>
      <c r="H38" s="65" t="s">
        <v>31</v>
      </c>
      <c r="I38" s="15" t="s">
        <v>32</v>
      </c>
      <c r="J38" s="15" t="s">
        <v>149</v>
      </c>
      <c r="K38" s="16" t="s">
        <v>525</v>
      </c>
      <c r="L38" s="15" t="s">
        <v>35</v>
      </c>
      <c r="M38" s="75">
        <v>2</v>
      </c>
      <c r="N38" s="66">
        <v>4544</v>
      </c>
      <c r="O38" s="66"/>
      <c r="P38" s="66">
        <f t="shared" si="0"/>
        <v>4544</v>
      </c>
      <c r="Q38" s="15" t="s">
        <v>36</v>
      </c>
      <c r="R38" s="67" t="s">
        <v>37</v>
      </c>
      <c r="S38" s="15" t="s">
        <v>38</v>
      </c>
      <c r="T38" s="78"/>
      <c r="U38" s="68" t="s">
        <v>39</v>
      </c>
    </row>
    <row r="39" spans="1:21" ht="19.5" outlineLevel="1">
      <c r="A39" s="64" t="s">
        <v>150</v>
      </c>
      <c r="B39" s="15" t="s">
        <v>26</v>
      </c>
      <c r="C39" s="15" t="s">
        <v>27</v>
      </c>
      <c r="D39" s="15" t="s">
        <v>148</v>
      </c>
      <c r="E39" s="15" t="s">
        <v>42</v>
      </c>
      <c r="F39" s="15">
        <v>2</v>
      </c>
      <c r="G39" s="15"/>
      <c r="H39" s="65" t="s">
        <v>31</v>
      </c>
      <c r="I39" s="15" t="s">
        <v>32</v>
      </c>
      <c r="J39" s="15" t="s">
        <v>151</v>
      </c>
      <c r="K39" s="16" t="s">
        <v>152</v>
      </c>
      <c r="L39" s="15" t="s">
        <v>35</v>
      </c>
      <c r="M39" s="75">
        <v>2</v>
      </c>
      <c r="N39" s="66">
        <v>2652</v>
      </c>
      <c r="O39" s="66"/>
      <c r="P39" s="66">
        <f t="shared" si="0"/>
        <v>2652</v>
      </c>
      <c r="Q39" s="15" t="s">
        <v>36</v>
      </c>
      <c r="R39" s="67" t="s">
        <v>37</v>
      </c>
      <c r="S39" s="15" t="s">
        <v>38</v>
      </c>
      <c r="T39" s="78"/>
      <c r="U39" s="68" t="s">
        <v>39</v>
      </c>
    </row>
    <row r="40" spans="1:21" ht="19.5" outlineLevel="1">
      <c r="A40" s="64" t="s">
        <v>153</v>
      </c>
      <c r="B40" s="15" t="s">
        <v>26</v>
      </c>
      <c r="C40" s="15" t="s">
        <v>27</v>
      </c>
      <c r="D40" s="15" t="s">
        <v>154</v>
      </c>
      <c r="E40" s="15" t="s">
        <v>42</v>
      </c>
      <c r="F40" s="15"/>
      <c r="G40" s="15" t="s">
        <v>42</v>
      </c>
      <c r="H40" s="65" t="s">
        <v>31</v>
      </c>
      <c r="I40" s="15" t="s">
        <v>32</v>
      </c>
      <c r="J40" s="15" t="s">
        <v>155</v>
      </c>
      <c r="K40" s="16" t="s">
        <v>156</v>
      </c>
      <c r="L40" s="15" t="s">
        <v>35</v>
      </c>
      <c r="M40" s="75">
        <v>3</v>
      </c>
      <c r="N40" s="66">
        <v>2871</v>
      </c>
      <c r="O40" s="66"/>
      <c r="P40" s="66">
        <f t="shared" si="0"/>
        <v>2871</v>
      </c>
      <c r="Q40" s="15" t="s">
        <v>36</v>
      </c>
      <c r="R40" s="67" t="s">
        <v>37</v>
      </c>
      <c r="S40" s="15" t="s">
        <v>38</v>
      </c>
      <c r="T40" s="78"/>
      <c r="U40" s="68" t="s">
        <v>39</v>
      </c>
    </row>
    <row r="41" spans="1:21" ht="19.5" outlineLevel="1">
      <c r="A41" s="64" t="s">
        <v>157</v>
      </c>
      <c r="B41" s="15" t="s">
        <v>26</v>
      </c>
      <c r="C41" s="15" t="s">
        <v>27</v>
      </c>
      <c r="D41" s="15" t="s">
        <v>158</v>
      </c>
      <c r="E41" s="15" t="s">
        <v>42</v>
      </c>
      <c r="F41" s="15">
        <v>15</v>
      </c>
      <c r="G41" s="15"/>
      <c r="H41" s="65" t="s">
        <v>31</v>
      </c>
      <c r="I41" s="15" t="s">
        <v>32</v>
      </c>
      <c r="J41" s="15" t="s">
        <v>159</v>
      </c>
      <c r="K41" s="16" t="s">
        <v>160</v>
      </c>
      <c r="L41" s="15" t="s">
        <v>35</v>
      </c>
      <c r="M41" s="75">
        <v>4</v>
      </c>
      <c r="N41" s="66">
        <v>11971</v>
      </c>
      <c r="O41" s="66"/>
      <c r="P41" s="66">
        <f t="shared" si="0"/>
        <v>11971</v>
      </c>
      <c r="Q41" s="15" t="s">
        <v>36</v>
      </c>
      <c r="R41" s="67" t="s">
        <v>37</v>
      </c>
      <c r="S41" s="15" t="s">
        <v>38</v>
      </c>
      <c r="T41" s="78"/>
      <c r="U41" s="68" t="s">
        <v>39</v>
      </c>
    </row>
    <row r="42" spans="1:21" ht="19.5" outlineLevel="1">
      <c r="A42" s="64" t="s">
        <v>161</v>
      </c>
      <c r="B42" s="15" t="s">
        <v>26</v>
      </c>
      <c r="C42" s="15" t="s">
        <v>27</v>
      </c>
      <c r="D42" s="15" t="s">
        <v>162</v>
      </c>
      <c r="E42" s="15" t="s">
        <v>42</v>
      </c>
      <c r="F42" s="15"/>
      <c r="G42" s="15" t="s">
        <v>42</v>
      </c>
      <c r="H42" s="65" t="s">
        <v>31</v>
      </c>
      <c r="I42" s="15" t="s">
        <v>32</v>
      </c>
      <c r="J42" s="15" t="s">
        <v>163</v>
      </c>
      <c r="K42" s="16" t="s">
        <v>164</v>
      </c>
      <c r="L42" s="15" t="s">
        <v>35</v>
      </c>
      <c r="M42" s="75">
        <v>2</v>
      </c>
      <c r="N42" s="66">
        <v>2267</v>
      </c>
      <c r="O42" s="66"/>
      <c r="P42" s="66">
        <f t="shared" si="0"/>
        <v>2267</v>
      </c>
      <c r="Q42" s="15" t="s">
        <v>36</v>
      </c>
      <c r="R42" s="67" t="s">
        <v>37</v>
      </c>
      <c r="S42" s="15" t="s">
        <v>38</v>
      </c>
      <c r="T42" s="78"/>
      <c r="U42" s="68" t="s">
        <v>39</v>
      </c>
    </row>
    <row r="43" spans="1:21" ht="19.5" outlineLevel="1">
      <c r="A43" s="64" t="s">
        <v>165</v>
      </c>
      <c r="B43" s="15" t="s">
        <v>26</v>
      </c>
      <c r="C43" s="15" t="s">
        <v>27</v>
      </c>
      <c r="D43" s="15" t="s">
        <v>166</v>
      </c>
      <c r="E43" s="15" t="s">
        <v>42</v>
      </c>
      <c r="F43" s="15"/>
      <c r="G43" s="15" t="s">
        <v>42</v>
      </c>
      <c r="H43" s="65" t="s">
        <v>31</v>
      </c>
      <c r="I43" s="15" t="s">
        <v>32</v>
      </c>
      <c r="J43" s="15" t="s">
        <v>167</v>
      </c>
      <c r="K43" s="16" t="s">
        <v>526</v>
      </c>
      <c r="L43" s="15" t="s">
        <v>35</v>
      </c>
      <c r="M43" s="75">
        <v>2</v>
      </c>
      <c r="N43" s="66">
        <v>1896</v>
      </c>
      <c r="O43" s="66"/>
      <c r="P43" s="66">
        <f t="shared" si="0"/>
        <v>1896</v>
      </c>
      <c r="Q43" s="15" t="s">
        <v>36</v>
      </c>
      <c r="R43" s="67" t="s">
        <v>37</v>
      </c>
      <c r="S43" s="15" t="s">
        <v>38</v>
      </c>
      <c r="T43" s="78"/>
      <c r="U43" s="68" t="s">
        <v>39</v>
      </c>
    </row>
    <row r="44" spans="1:21" ht="19.5" outlineLevel="1">
      <c r="A44" s="64" t="s">
        <v>168</v>
      </c>
      <c r="B44" s="15" t="s">
        <v>26</v>
      </c>
      <c r="C44" s="15" t="s">
        <v>27</v>
      </c>
      <c r="D44" s="15" t="s">
        <v>169</v>
      </c>
      <c r="E44" s="15" t="s">
        <v>42</v>
      </c>
      <c r="F44" s="15"/>
      <c r="G44" s="15" t="s">
        <v>42</v>
      </c>
      <c r="H44" s="65" t="s">
        <v>31</v>
      </c>
      <c r="I44" s="15" t="s">
        <v>32</v>
      </c>
      <c r="J44" s="15" t="s">
        <v>170</v>
      </c>
      <c r="K44" s="16" t="s">
        <v>171</v>
      </c>
      <c r="L44" s="15" t="s">
        <v>35</v>
      </c>
      <c r="M44" s="75">
        <v>2</v>
      </c>
      <c r="N44" s="66">
        <v>2667</v>
      </c>
      <c r="O44" s="66"/>
      <c r="P44" s="66">
        <f t="shared" si="0"/>
        <v>2667</v>
      </c>
      <c r="Q44" s="15" t="s">
        <v>36</v>
      </c>
      <c r="R44" s="67" t="s">
        <v>37</v>
      </c>
      <c r="S44" s="15" t="s">
        <v>38</v>
      </c>
      <c r="T44" s="78"/>
      <c r="U44" s="68" t="s">
        <v>39</v>
      </c>
    </row>
    <row r="45" spans="1:21" ht="19.5" outlineLevel="1">
      <c r="A45" s="64" t="s">
        <v>172</v>
      </c>
      <c r="B45" s="15" t="s">
        <v>26</v>
      </c>
      <c r="C45" s="15" t="s">
        <v>27</v>
      </c>
      <c r="D45" s="15" t="s">
        <v>173</v>
      </c>
      <c r="E45" s="15" t="s">
        <v>42</v>
      </c>
      <c r="F45" s="15"/>
      <c r="G45" s="15" t="s">
        <v>42</v>
      </c>
      <c r="H45" s="65" t="s">
        <v>31</v>
      </c>
      <c r="I45" s="15" t="s">
        <v>32</v>
      </c>
      <c r="J45" s="15" t="s">
        <v>174</v>
      </c>
      <c r="K45" s="16" t="s">
        <v>175</v>
      </c>
      <c r="L45" s="15" t="s">
        <v>35</v>
      </c>
      <c r="M45" s="75">
        <v>1</v>
      </c>
      <c r="N45" s="66">
        <v>4976</v>
      </c>
      <c r="O45" s="66"/>
      <c r="P45" s="66">
        <f t="shared" si="0"/>
        <v>4976</v>
      </c>
      <c r="Q45" s="15" t="s">
        <v>36</v>
      </c>
      <c r="R45" s="67" t="s">
        <v>37</v>
      </c>
      <c r="S45" s="15" t="s">
        <v>38</v>
      </c>
      <c r="T45" s="78"/>
      <c r="U45" s="68" t="s">
        <v>39</v>
      </c>
    </row>
    <row r="46" spans="1:21" ht="19.5" outlineLevel="1">
      <c r="A46" s="64" t="s">
        <v>176</v>
      </c>
      <c r="B46" s="15" t="s">
        <v>26</v>
      </c>
      <c r="C46" s="15" t="s">
        <v>27</v>
      </c>
      <c r="D46" s="15" t="s">
        <v>177</v>
      </c>
      <c r="E46" s="15" t="s">
        <v>42</v>
      </c>
      <c r="F46" s="15"/>
      <c r="G46" s="15" t="s">
        <v>42</v>
      </c>
      <c r="H46" s="65" t="s">
        <v>31</v>
      </c>
      <c r="I46" s="15" t="s">
        <v>32</v>
      </c>
      <c r="J46" s="15" t="s">
        <v>178</v>
      </c>
      <c r="K46" s="16" t="s">
        <v>179</v>
      </c>
      <c r="L46" s="15" t="s">
        <v>35</v>
      </c>
      <c r="M46" s="75">
        <v>2</v>
      </c>
      <c r="N46" s="66">
        <v>1722</v>
      </c>
      <c r="O46" s="66"/>
      <c r="P46" s="66">
        <f t="shared" si="0"/>
        <v>1722</v>
      </c>
      <c r="Q46" s="15" t="s">
        <v>36</v>
      </c>
      <c r="R46" s="67" t="s">
        <v>37</v>
      </c>
      <c r="S46" s="15" t="s">
        <v>38</v>
      </c>
      <c r="T46" s="78"/>
      <c r="U46" s="68" t="s">
        <v>39</v>
      </c>
    </row>
    <row r="47" spans="1:21" ht="19.5" outlineLevel="1">
      <c r="A47" s="64" t="s">
        <v>180</v>
      </c>
      <c r="B47" s="15" t="s">
        <v>26</v>
      </c>
      <c r="C47" s="15" t="s">
        <v>27</v>
      </c>
      <c r="D47" s="15" t="s">
        <v>162</v>
      </c>
      <c r="E47" s="15" t="s">
        <v>42</v>
      </c>
      <c r="F47" s="15"/>
      <c r="G47" s="15" t="s">
        <v>42</v>
      </c>
      <c r="H47" s="65" t="s">
        <v>31</v>
      </c>
      <c r="I47" s="15" t="s">
        <v>32</v>
      </c>
      <c r="J47" s="15" t="s">
        <v>181</v>
      </c>
      <c r="K47" s="16" t="s">
        <v>182</v>
      </c>
      <c r="L47" s="15" t="s">
        <v>35</v>
      </c>
      <c r="M47" s="75">
        <v>1</v>
      </c>
      <c r="N47" s="66">
        <v>2348</v>
      </c>
      <c r="O47" s="66"/>
      <c r="P47" s="66">
        <f t="shared" si="0"/>
        <v>2348</v>
      </c>
      <c r="Q47" s="15" t="s">
        <v>36</v>
      </c>
      <c r="R47" s="67" t="s">
        <v>37</v>
      </c>
      <c r="S47" s="15" t="s">
        <v>38</v>
      </c>
      <c r="T47" s="78"/>
      <c r="U47" s="68" t="s">
        <v>39</v>
      </c>
    </row>
    <row r="48" spans="1:21" ht="19.5" outlineLevel="1">
      <c r="A48" s="64" t="s">
        <v>183</v>
      </c>
      <c r="B48" s="15" t="s">
        <v>26</v>
      </c>
      <c r="C48" s="15" t="s">
        <v>27</v>
      </c>
      <c r="D48" s="15" t="s">
        <v>162</v>
      </c>
      <c r="E48" s="15" t="s">
        <v>42</v>
      </c>
      <c r="F48" s="15"/>
      <c r="G48" s="15" t="s">
        <v>42</v>
      </c>
      <c r="H48" s="65" t="s">
        <v>31</v>
      </c>
      <c r="I48" s="15" t="s">
        <v>32</v>
      </c>
      <c r="J48" s="15" t="s">
        <v>184</v>
      </c>
      <c r="K48" s="16" t="s">
        <v>185</v>
      </c>
      <c r="L48" s="15" t="s">
        <v>35</v>
      </c>
      <c r="M48" s="75">
        <v>1</v>
      </c>
      <c r="N48" s="66">
        <v>2000</v>
      </c>
      <c r="O48" s="66"/>
      <c r="P48" s="66">
        <f t="shared" si="0"/>
        <v>2000</v>
      </c>
      <c r="Q48" s="15" t="s">
        <v>36</v>
      </c>
      <c r="R48" s="67" t="s">
        <v>37</v>
      </c>
      <c r="S48" s="15" t="s">
        <v>38</v>
      </c>
      <c r="T48" s="78"/>
      <c r="U48" s="68" t="s">
        <v>39</v>
      </c>
    </row>
    <row r="49" spans="1:21" ht="19.5" outlineLevel="1">
      <c r="A49" s="64" t="s">
        <v>186</v>
      </c>
      <c r="B49" s="15" t="s">
        <v>26</v>
      </c>
      <c r="C49" s="15" t="s">
        <v>27</v>
      </c>
      <c r="D49" s="15" t="s">
        <v>187</v>
      </c>
      <c r="E49" s="15" t="s">
        <v>42</v>
      </c>
      <c r="F49" s="15"/>
      <c r="G49" s="15" t="s">
        <v>42</v>
      </c>
      <c r="H49" s="65" t="s">
        <v>31</v>
      </c>
      <c r="I49" s="15" t="s">
        <v>32</v>
      </c>
      <c r="J49" s="15" t="s">
        <v>188</v>
      </c>
      <c r="K49" s="16" t="s">
        <v>189</v>
      </c>
      <c r="L49" s="15" t="s">
        <v>35</v>
      </c>
      <c r="M49" s="75">
        <v>2</v>
      </c>
      <c r="N49" s="66">
        <v>2763</v>
      </c>
      <c r="O49" s="66"/>
      <c r="P49" s="66">
        <f t="shared" si="0"/>
        <v>2763</v>
      </c>
      <c r="Q49" s="15" t="s">
        <v>36</v>
      </c>
      <c r="R49" s="67" t="s">
        <v>37</v>
      </c>
      <c r="S49" s="15" t="s">
        <v>38</v>
      </c>
      <c r="T49" s="78"/>
      <c r="U49" s="68" t="s">
        <v>39</v>
      </c>
    </row>
    <row r="50" spans="1:21" ht="19.5" outlineLevel="1">
      <c r="A50" s="64" t="s">
        <v>190</v>
      </c>
      <c r="B50" s="15" t="s">
        <v>26</v>
      </c>
      <c r="C50" s="15" t="s">
        <v>27</v>
      </c>
      <c r="D50" s="15" t="s">
        <v>187</v>
      </c>
      <c r="E50" s="15" t="s">
        <v>42</v>
      </c>
      <c r="F50" s="15"/>
      <c r="G50" s="15" t="s">
        <v>42</v>
      </c>
      <c r="H50" s="65" t="s">
        <v>31</v>
      </c>
      <c r="I50" s="15" t="s">
        <v>32</v>
      </c>
      <c r="J50" s="15" t="s">
        <v>191</v>
      </c>
      <c r="K50" s="16" t="s">
        <v>192</v>
      </c>
      <c r="L50" s="15" t="s">
        <v>35</v>
      </c>
      <c r="M50" s="75">
        <v>2</v>
      </c>
      <c r="N50" s="66">
        <v>1397</v>
      </c>
      <c r="O50" s="66"/>
      <c r="P50" s="66">
        <f t="shared" si="0"/>
        <v>1397</v>
      </c>
      <c r="Q50" s="15" t="s">
        <v>36</v>
      </c>
      <c r="R50" s="67" t="s">
        <v>37</v>
      </c>
      <c r="S50" s="15" t="s">
        <v>38</v>
      </c>
      <c r="T50" s="78"/>
      <c r="U50" s="68" t="s">
        <v>39</v>
      </c>
    </row>
    <row r="51" spans="1:21" ht="19.5" outlineLevel="1">
      <c r="A51" s="64" t="s">
        <v>193</v>
      </c>
      <c r="B51" s="15" t="s">
        <v>26</v>
      </c>
      <c r="C51" s="15" t="s">
        <v>27</v>
      </c>
      <c r="D51" s="15" t="s">
        <v>131</v>
      </c>
      <c r="E51" s="15" t="s">
        <v>42</v>
      </c>
      <c r="F51" s="15">
        <v>5</v>
      </c>
      <c r="G51" s="15"/>
      <c r="H51" s="65" t="s">
        <v>31</v>
      </c>
      <c r="I51" s="15" t="s">
        <v>32</v>
      </c>
      <c r="J51" s="15" t="s">
        <v>194</v>
      </c>
      <c r="K51" s="16" t="s">
        <v>195</v>
      </c>
      <c r="L51" s="15" t="s">
        <v>35</v>
      </c>
      <c r="M51" s="75">
        <v>3</v>
      </c>
      <c r="N51" s="66">
        <v>3377</v>
      </c>
      <c r="O51" s="66"/>
      <c r="P51" s="66">
        <f t="shared" si="0"/>
        <v>3377</v>
      </c>
      <c r="Q51" s="15" t="s">
        <v>36</v>
      </c>
      <c r="R51" s="67" t="s">
        <v>37</v>
      </c>
      <c r="S51" s="15" t="s">
        <v>38</v>
      </c>
      <c r="T51" s="78"/>
      <c r="U51" s="68" t="s">
        <v>39</v>
      </c>
    </row>
    <row r="52" spans="1:21" ht="19.5" outlineLevel="1">
      <c r="A52" s="64" t="s">
        <v>196</v>
      </c>
      <c r="B52" s="15" t="s">
        <v>26</v>
      </c>
      <c r="C52" s="15" t="s">
        <v>27</v>
      </c>
      <c r="D52" s="15" t="s">
        <v>197</v>
      </c>
      <c r="E52" s="15" t="s">
        <v>42</v>
      </c>
      <c r="F52" s="15"/>
      <c r="G52" s="15" t="s">
        <v>42</v>
      </c>
      <c r="H52" s="65" t="s">
        <v>31</v>
      </c>
      <c r="I52" s="15" t="s">
        <v>32</v>
      </c>
      <c r="J52" s="15" t="s">
        <v>198</v>
      </c>
      <c r="K52" s="16" t="s">
        <v>199</v>
      </c>
      <c r="L52" s="15" t="s">
        <v>35</v>
      </c>
      <c r="M52" s="75">
        <v>2</v>
      </c>
      <c r="N52" s="66">
        <v>4283</v>
      </c>
      <c r="O52" s="66"/>
      <c r="P52" s="66">
        <f t="shared" si="0"/>
        <v>4283</v>
      </c>
      <c r="Q52" s="15" t="s">
        <v>36</v>
      </c>
      <c r="R52" s="67" t="s">
        <v>37</v>
      </c>
      <c r="S52" s="15" t="s">
        <v>38</v>
      </c>
      <c r="T52" s="78"/>
      <c r="U52" s="68" t="s">
        <v>39</v>
      </c>
    </row>
    <row r="53" spans="1:21" ht="19.5" outlineLevel="1">
      <c r="A53" s="64" t="s">
        <v>200</v>
      </c>
      <c r="B53" s="15" t="s">
        <v>26</v>
      </c>
      <c r="C53" s="15" t="s">
        <v>27</v>
      </c>
      <c r="D53" s="15" t="s">
        <v>197</v>
      </c>
      <c r="E53" s="15" t="s">
        <v>42</v>
      </c>
      <c r="F53" s="15">
        <v>2</v>
      </c>
      <c r="G53" s="15"/>
      <c r="H53" s="65" t="s">
        <v>31</v>
      </c>
      <c r="I53" s="15" t="s">
        <v>32</v>
      </c>
      <c r="J53" s="15" t="s">
        <v>201</v>
      </c>
      <c r="K53" s="16" t="s">
        <v>202</v>
      </c>
      <c r="L53" s="15" t="s">
        <v>35</v>
      </c>
      <c r="M53" s="75">
        <v>3</v>
      </c>
      <c r="N53" s="66">
        <v>3391</v>
      </c>
      <c r="O53" s="66"/>
      <c r="P53" s="66">
        <f t="shared" si="0"/>
        <v>3391</v>
      </c>
      <c r="Q53" s="15" t="s">
        <v>36</v>
      </c>
      <c r="R53" s="67" t="s">
        <v>37</v>
      </c>
      <c r="S53" s="15" t="s">
        <v>38</v>
      </c>
      <c r="T53" s="78"/>
      <c r="U53" s="68" t="s">
        <v>39</v>
      </c>
    </row>
    <row r="54" spans="1:21" ht="19.5" outlineLevel="1">
      <c r="A54" s="64" t="s">
        <v>203</v>
      </c>
      <c r="B54" s="15" t="s">
        <v>26</v>
      </c>
      <c r="C54" s="15" t="s">
        <v>27</v>
      </c>
      <c r="D54" s="15" t="s">
        <v>32</v>
      </c>
      <c r="E54" s="15" t="s">
        <v>42</v>
      </c>
      <c r="F54" s="15"/>
      <c r="G54" s="15" t="s">
        <v>204</v>
      </c>
      <c r="H54" s="65" t="s">
        <v>31</v>
      </c>
      <c r="I54" s="15" t="s">
        <v>32</v>
      </c>
      <c r="J54" s="15" t="s">
        <v>205</v>
      </c>
      <c r="K54" s="16" t="s">
        <v>527</v>
      </c>
      <c r="L54" s="15" t="s">
        <v>35</v>
      </c>
      <c r="M54" s="75">
        <v>1</v>
      </c>
      <c r="N54" s="66">
        <v>1590</v>
      </c>
      <c r="O54" s="66"/>
      <c r="P54" s="66">
        <f t="shared" si="0"/>
        <v>1590</v>
      </c>
      <c r="Q54" s="15" t="s">
        <v>36</v>
      </c>
      <c r="R54" s="67" t="s">
        <v>37</v>
      </c>
      <c r="S54" s="15" t="s">
        <v>38</v>
      </c>
      <c r="T54" s="78"/>
      <c r="U54" s="68" t="s">
        <v>39</v>
      </c>
    </row>
    <row r="55" spans="1:21" ht="19.5" outlineLevel="1">
      <c r="A55" s="64" t="s">
        <v>206</v>
      </c>
      <c r="B55" s="15" t="s">
        <v>26</v>
      </c>
      <c r="C55" s="15" t="s">
        <v>27</v>
      </c>
      <c r="D55" s="15" t="s">
        <v>32</v>
      </c>
      <c r="E55" s="15" t="s">
        <v>42</v>
      </c>
      <c r="F55" s="15"/>
      <c r="G55" s="15" t="s">
        <v>207</v>
      </c>
      <c r="H55" s="65" t="s">
        <v>31</v>
      </c>
      <c r="I55" s="15" t="s">
        <v>32</v>
      </c>
      <c r="J55" s="15" t="s">
        <v>208</v>
      </c>
      <c r="K55" s="16" t="s">
        <v>209</v>
      </c>
      <c r="L55" s="15" t="s">
        <v>35</v>
      </c>
      <c r="M55" s="75">
        <v>3</v>
      </c>
      <c r="N55" s="66">
        <v>6380</v>
      </c>
      <c r="O55" s="66"/>
      <c r="P55" s="66">
        <f t="shared" si="0"/>
        <v>6380</v>
      </c>
      <c r="Q55" s="15" t="s">
        <v>36</v>
      </c>
      <c r="R55" s="67" t="s">
        <v>37</v>
      </c>
      <c r="S55" s="15" t="s">
        <v>38</v>
      </c>
      <c r="T55" s="78"/>
      <c r="U55" s="68" t="s">
        <v>39</v>
      </c>
    </row>
    <row r="56" spans="1:21" ht="19.5" outlineLevel="1">
      <c r="A56" s="64" t="s">
        <v>210</v>
      </c>
      <c r="B56" s="15" t="s">
        <v>26</v>
      </c>
      <c r="C56" s="15" t="s">
        <v>27</v>
      </c>
      <c r="D56" s="15" t="s">
        <v>211</v>
      </c>
      <c r="E56" s="15" t="s">
        <v>42</v>
      </c>
      <c r="F56" s="15"/>
      <c r="G56" s="15" t="s">
        <v>212</v>
      </c>
      <c r="H56" s="65" t="s">
        <v>31</v>
      </c>
      <c r="I56" s="15" t="s">
        <v>32</v>
      </c>
      <c r="J56" s="15" t="s">
        <v>213</v>
      </c>
      <c r="K56" s="16" t="s">
        <v>214</v>
      </c>
      <c r="L56" s="15" t="s">
        <v>35</v>
      </c>
      <c r="M56" s="75">
        <v>2</v>
      </c>
      <c r="N56" s="66">
        <v>5722</v>
      </c>
      <c r="O56" s="66"/>
      <c r="P56" s="66">
        <f t="shared" si="0"/>
        <v>5722</v>
      </c>
      <c r="Q56" s="15" t="s">
        <v>36</v>
      </c>
      <c r="R56" s="67" t="s">
        <v>37</v>
      </c>
      <c r="S56" s="15" t="s">
        <v>38</v>
      </c>
      <c r="T56" s="78"/>
      <c r="U56" s="68" t="s">
        <v>39</v>
      </c>
    </row>
    <row r="57" spans="1:21" ht="19.5" outlineLevel="1">
      <c r="A57" s="64" t="s">
        <v>215</v>
      </c>
      <c r="B57" s="15" t="s">
        <v>26</v>
      </c>
      <c r="C57" s="15" t="s">
        <v>27</v>
      </c>
      <c r="D57" s="15" t="s">
        <v>216</v>
      </c>
      <c r="E57" s="15" t="s">
        <v>42</v>
      </c>
      <c r="F57" s="15"/>
      <c r="G57" s="15" t="s">
        <v>42</v>
      </c>
      <c r="H57" s="65" t="s">
        <v>31</v>
      </c>
      <c r="I57" s="15" t="s">
        <v>32</v>
      </c>
      <c r="J57" s="15" t="s">
        <v>217</v>
      </c>
      <c r="K57" s="16" t="s">
        <v>530</v>
      </c>
      <c r="L57" s="15" t="s">
        <v>35</v>
      </c>
      <c r="M57" s="75">
        <v>1</v>
      </c>
      <c r="N57" s="66">
        <v>475</v>
      </c>
      <c r="O57" s="66"/>
      <c r="P57" s="66">
        <f t="shared" si="0"/>
        <v>475</v>
      </c>
      <c r="Q57" s="15" t="s">
        <v>36</v>
      </c>
      <c r="R57" s="67" t="s">
        <v>37</v>
      </c>
      <c r="S57" s="15" t="s">
        <v>38</v>
      </c>
      <c r="T57" s="78"/>
      <c r="U57" s="68" t="s">
        <v>39</v>
      </c>
    </row>
    <row r="58" spans="1:21" ht="19.5" outlineLevel="1">
      <c r="A58" s="64" t="s">
        <v>218</v>
      </c>
      <c r="B58" s="15" t="s">
        <v>26</v>
      </c>
      <c r="C58" s="15" t="s">
        <v>27</v>
      </c>
      <c r="D58" s="15" t="s">
        <v>127</v>
      </c>
      <c r="E58" s="15" t="s">
        <v>42</v>
      </c>
      <c r="F58" s="15"/>
      <c r="G58" s="15" t="s">
        <v>42</v>
      </c>
      <c r="H58" s="65" t="s">
        <v>31</v>
      </c>
      <c r="I58" s="15" t="s">
        <v>32</v>
      </c>
      <c r="J58" s="15" t="s">
        <v>219</v>
      </c>
      <c r="K58" s="16" t="s">
        <v>531</v>
      </c>
      <c r="L58" s="15" t="s">
        <v>35</v>
      </c>
      <c r="M58" s="75">
        <v>1</v>
      </c>
      <c r="N58" s="66">
        <v>2852</v>
      </c>
      <c r="O58" s="66"/>
      <c r="P58" s="66">
        <f t="shared" si="0"/>
        <v>2852</v>
      </c>
      <c r="Q58" s="15" t="s">
        <v>36</v>
      </c>
      <c r="R58" s="67" t="s">
        <v>37</v>
      </c>
      <c r="S58" s="15" t="s">
        <v>38</v>
      </c>
      <c r="T58" s="78"/>
      <c r="U58" s="68" t="s">
        <v>39</v>
      </c>
    </row>
    <row r="59" spans="1:21" ht="19.5" outlineLevel="1">
      <c r="A59" s="64" t="s">
        <v>220</v>
      </c>
      <c r="B59" s="15" t="s">
        <v>26</v>
      </c>
      <c r="C59" s="15" t="s">
        <v>27</v>
      </c>
      <c r="D59" s="15" t="s">
        <v>28</v>
      </c>
      <c r="E59" s="15" t="s">
        <v>221</v>
      </c>
      <c r="F59" s="15"/>
      <c r="G59" s="15" t="s">
        <v>42</v>
      </c>
      <c r="H59" s="65" t="s">
        <v>31</v>
      </c>
      <c r="I59" s="15" t="s">
        <v>32</v>
      </c>
      <c r="J59" s="15" t="s">
        <v>222</v>
      </c>
      <c r="K59" s="16" t="s">
        <v>223</v>
      </c>
      <c r="L59" s="15" t="s">
        <v>35</v>
      </c>
      <c r="M59" s="75">
        <v>2</v>
      </c>
      <c r="N59" s="66">
        <v>2664</v>
      </c>
      <c r="O59" s="66"/>
      <c r="P59" s="66">
        <f t="shared" si="0"/>
        <v>2664</v>
      </c>
      <c r="Q59" s="15" t="s">
        <v>36</v>
      </c>
      <c r="R59" s="67" t="s">
        <v>37</v>
      </c>
      <c r="S59" s="15" t="s">
        <v>38</v>
      </c>
      <c r="T59" s="78"/>
      <c r="U59" s="68" t="s">
        <v>39</v>
      </c>
    </row>
    <row r="60" spans="1:21" ht="19.5" outlineLevel="1">
      <c r="A60" s="64" t="s">
        <v>224</v>
      </c>
      <c r="B60" s="15" t="s">
        <v>26</v>
      </c>
      <c r="C60" s="15" t="s">
        <v>27</v>
      </c>
      <c r="D60" s="15" t="s">
        <v>225</v>
      </c>
      <c r="E60" s="15" t="s">
        <v>42</v>
      </c>
      <c r="F60" s="15"/>
      <c r="G60" s="15" t="s">
        <v>42</v>
      </c>
      <c r="H60" s="65" t="s">
        <v>31</v>
      </c>
      <c r="I60" s="15" t="s">
        <v>32</v>
      </c>
      <c r="J60" s="15" t="s">
        <v>226</v>
      </c>
      <c r="K60" s="16" t="s">
        <v>227</v>
      </c>
      <c r="L60" s="15" t="s">
        <v>35</v>
      </c>
      <c r="M60" s="75">
        <v>2</v>
      </c>
      <c r="N60" s="66">
        <v>3621</v>
      </c>
      <c r="O60" s="66"/>
      <c r="P60" s="66">
        <f t="shared" si="0"/>
        <v>3621</v>
      </c>
      <c r="Q60" s="15" t="s">
        <v>36</v>
      </c>
      <c r="R60" s="67" t="s">
        <v>37</v>
      </c>
      <c r="S60" s="15" t="s">
        <v>38</v>
      </c>
      <c r="T60" s="78"/>
      <c r="U60" s="68" t="s">
        <v>39</v>
      </c>
    </row>
    <row r="61" spans="1:21" ht="19.5" outlineLevel="1">
      <c r="A61" s="64" t="s">
        <v>228</v>
      </c>
      <c r="B61" s="15" t="s">
        <v>26</v>
      </c>
      <c r="C61" s="15" t="s">
        <v>27</v>
      </c>
      <c r="D61" s="15" t="s">
        <v>127</v>
      </c>
      <c r="E61" s="15" t="s">
        <v>42</v>
      </c>
      <c r="F61" s="15"/>
      <c r="G61" s="15" t="s">
        <v>229</v>
      </c>
      <c r="H61" s="65" t="s">
        <v>31</v>
      </c>
      <c r="I61" s="15" t="s">
        <v>32</v>
      </c>
      <c r="J61" s="15" t="s">
        <v>230</v>
      </c>
      <c r="K61" s="16">
        <v>83635232</v>
      </c>
      <c r="L61" s="15" t="s">
        <v>35</v>
      </c>
      <c r="M61" s="75">
        <v>2</v>
      </c>
      <c r="N61" s="66">
        <v>2889</v>
      </c>
      <c r="O61" s="66"/>
      <c r="P61" s="66">
        <f t="shared" si="0"/>
        <v>2889</v>
      </c>
      <c r="Q61" s="15" t="s">
        <v>36</v>
      </c>
      <c r="R61" s="67" t="s">
        <v>37</v>
      </c>
      <c r="S61" s="15" t="s">
        <v>38</v>
      </c>
      <c r="T61" s="78"/>
      <c r="U61" s="68" t="s">
        <v>39</v>
      </c>
    </row>
    <row r="62" spans="1:21" ht="19.5" outlineLevel="1">
      <c r="A62" s="64" t="s">
        <v>231</v>
      </c>
      <c r="B62" s="15" t="s">
        <v>26</v>
      </c>
      <c r="C62" s="15" t="s">
        <v>27</v>
      </c>
      <c r="D62" s="15" t="s">
        <v>232</v>
      </c>
      <c r="E62" s="15" t="s">
        <v>42</v>
      </c>
      <c r="F62" s="15"/>
      <c r="G62" s="15" t="s">
        <v>42</v>
      </c>
      <c r="H62" s="65" t="s">
        <v>31</v>
      </c>
      <c r="I62" s="15" t="s">
        <v>32</v>
      </c>
      <c r="J62" s="15" t="s">
        <v>233</v>
      </c>
      <c r="K62" s="16" t="s">
        <v>234</v>
      </c>
      <c r="L62" s="15" t="s">
        <v>35</v>
      </c>
      <c r="M62" s="75">
        <v>1</v>
      </c>
      <c r="N62" s="66">
        <v>1732</v>
      </c>
      <c r="O62" s="66"/>
      <c r="P62" s="66">
        <f t="shared" si="0"/>
        <v>1732</v>
      </c>
      <c r="Q62" s="15" t="s">
        <v>36</v>
      </c>
      <c r="R62" s="67" t="s">
        <v>37</v>
      </c>
      <c r="S62" s="15" t="s">
        <v>38</v>
      </c>
      <c r="T62" s="78"/>
      <c r="U62" s="68" t="s">
        <v>39</v>
      </c>
    </row>
    <row r="63" spans="1:21" ht="19.5" outlineLevel="1">
      <c r="A63" s="64" t="s">
        <v>235</v>
      </c>
      <c r="B63" s="15" t="s">
        <v>26</v>
      </c>
      <c r="C63" s="15" t="s">
        <v>27</v>
      </c>
      <c r="D63" s="15" t="s">
        <v>236</v>
      </c>
      <c r="E63" s="15" t="s">
        <v>42</v>
      </c>
      <c r="F63" s="15"/>
      <c r="G63" s="15" t="s">
        <v>237</v>
      </c>
      <c r="H63" s="65" t="s">
        <v>31</v>
      </c>
      <c r="I63" s="15" t="s">
        <v>32</v>
      </c>
      <c r="J63" s="15" t="s">
        <v>238</v>
      </c>
      <c r="K63" s="16">
        <v>83635264</v>
      </c>
      <c r="L63" s="15" t="s">
        <v>35</v>
      </c>
      <c r="M63" s="75">
        <v>3</v>
      </c>
      <c r="N63" s="66">
        <v>930</v>
      </c>
      <c r="O63" s="66"/>
      <c r="P63" s="66">
        <f t="shared" si="0"/>
        <v>930</v>
      </c>
      <c r="Q63" s="15" t="s">
        <v>36</v>
      </c>
      <c r="R63" s="67" t="s">
        <v>37</v>
      </c>
      <c r="S63" s="15" t="s">
        <v>38</v>
      </c>
      <c r="T63" s="78"/>
      <c r="U63" s="68" t="s">
        <v>39</v>
      </c>
    </row>
    <row r="64" spans="1:21" ht="19.5" outlineLevel="1">
      <c r="A64" s="64" t="s">
        <v>239</v>
      </c>
      <c r="B64" s="15" t="s">
        <v>26</v>
      </c>
      <c r="C64" s="15" t="s">
        <v>27</v>
      </c>
      <c r="D64" s="15" t="s">
        <v>41</v>
      </c>
      <c r="E64" s="15" t="s">
        <v>240</v>
      </c>
      <c r="F64" s="15"/>
      <c r="G64" s="15" t="s">
        <v>42</v>
      </c>
      <c r="H64" s="65" t="s">
        <v>31</v>
      </c>
      <c r="I64" s="15" t="s">
        <v>32</v>
      </c>
      <c r="J64" s="15" t="s">
        <v>241</v>
      </c>
      <c r="K64" s="16" t="s">
        <v>533</v>
      </c>
      <c r="L64" s="15" t="s">
        <v>35</v>
      </c>
      <c r="M64" s="75">
        <v>1</v>
      </c>
      <c r="N64" s="66">
        <v>1750</v>
      </c>
      <c r="O64" s="66"/>
      <c r="P64" s="66">
        <f t="shared" si="0"/>
        <v>1750</v>
      </c>
      <c r="Q64" s="15" t="s">
        <v>36</v>
      </c>
      <c r="R64" s="67" t="s">
        <v>37</v>
      </c>
      <c r="S64" s="15" t="s">
        <v>38</v>
      </c>
      <c r="T64" s="78"/>
      <c r="U64" s="68" t="s">
        <v>39</v>
      </c>
    </row>
    <row r="65" spans="1:21" ht="19.5" outlineLevel="1">
      <c r="A65" s="64" t="s">
        <v>242</v>
      </c>
      <c r="B65" s="15" t="s">
        <v>26</v>
      </c>
      <c r="C65" s="15" t="s">
        <v>27</v>
      </c>
      <c r="D65" s="15" t="s">
        <v>100</v>
      </c>
      <c r="E65" s="15" t="s">
        <v>42</v>
      </c>
      <c r="F65" s="15"/>
      <c r="G65" s="15" t="s">
        <v>243</v>
      </c>
      <c r="H65" s="65" t="s">
        <v>31</v>
      </c>
      <c r="I65" s="15" t="s">
        <v>32</v>
      </c>
      <c r="J65" s="15" t="s">
        <v>244</v>
      </c>
      <c r="K65" s="16" t="s">
        <v>534</v>
      </c>
      <c r="L65" s="15" t="s">
        <v>35</v>
      </c>
      <c r="M65" s="75">
        <v>1</v>
      </c>
      <c r="N65" s="66">
        <v>4514</v>
      </c>
      <c r="O65" s="66"/>
      <c r="P65" s="66">
        <f t="shared" si="0"/>
        <v>4514</v>
      </c>
      <c r="Q65" s="15" t="s">
        <v>36</v>
      </c>
      <c r="R65" s="67" t="s">
        <v>37</v>
      </c>
      <c r="S65" s="15" t="s">
        <v>38</v>
      </c>
      <c r="T65" s="78"/>
      <c r="U65" s="68" t="s">
        <v>39</v>
      </c>
    </row>
    <row r="66" spans="1:21" ht="19.5" outlineLevel="1">
      <c r="A66" s="64" t="s">
        <v>245</v>
      </c>
      <c r="B66" s="15" t="s">
        <v>26</v>
      </c>
      <c r="C66" s="15" t="s">
        <v>27</v>
      </c>
      <c r="D66" s="15" t="s">
        <v>32</v>
      </c>
      <c r="E66" s="15" t="s">
        <v>42</v>
      </c>
      <c r="F66" s="15"/>
      <c r="G66" s="15" t="s">
        <v>42</v>
      </c>
      <c r="H66" s="65" t="s">
        <v>31</v>
      </c>
      <c r="I66" s="15" t="s">
        <v>32</v>
      </c>
      <c r="J66" s="15" t="s">
        <v>246</v>
      </c>
      <c r="K66" s="16" t="s">
        <v>535</v>
      </c>
      <c r="L66" s="15" t="s">
        <v>35</v>
      </c>
      <c r="M66" s="75">
        <v>2</v>
      </c>
      <c r="N66" s="66">
        <v>366</v>
      </c>
      <c r="O66" s="66"/>
      <c r="P66" s="66">
        <f t="shared" si="0"/>
        <v>366</v>
      </c>
      <c r="Q66" s="15" t="s">
        <v>36</v>
      </c>
      <c r="R66" s="67" t="s">
        <v>37</v>
      </c>
      <c r="S66" s="15" t="s">
        <v>38</v>
      </c>
      <c r="T66" s="78"/>
      <c r="U66" s="68" t="s">
        <v>39</v>
      </c>
    </row>
    <row r="67" spans="1:21" ht="19.5" outlineLevel="1">
      <c r="A67" s="64" t="s">
        <v>247</v>
      </c>
      <c r="B67" s="15" t="s">
        <v>26</v>
      </c>
      <c r="C67" s="15" t="s">
        <v>27</v>
      </c>
      <c r="D67" s="15" t="s">
        <v>100</v>
      </c>
      <c r="E67" s="15" t="s">
        <v>248</v>
      </c>
      <c r="F67" s="15"/>
      <c r="G67" s="15" t="s">
        <v>42</v>
      </c>
      <c r="H67" s="65" t="s">
        <v>31</v>
      </c>
      <c r="I67" s="15" t="s">
        <v>32</v>
      </c>
      <c r="J67" s="15" t="s">
        <v>249</v>
      </c>
      <c r="K67" s="16">
        <v>83635147</v>
      </c>
      <c r="L67" s="15" t="s">
        <v>35</v>
      </c>
      <c r="M67" s="75">
        <v>1</v>
      </c>
      <c r="N67" s="66">
        <v>1578</v>
      </c>
      <c r="O67" s="66"/>
      <c r="P67" s="66">
        <f t="shared" si="0"/>
        <v>1578</v>
      </c>
      <c r="Q67" s="15" t="s">
        <v>36</v>
      </c>
      <c r="R67" s="67" t="s">
        <v>37</v>
      </c>
      <c r="S67" s="15" t="s">
        <v>38</v>
      </c>
      <c r="T67" s="78"/>
      <c r="U67" s="68" t="s">
        <v>39</v>
      </c>
    </row>
    <row r="68" spans="1:21" ht="19.5" outlineLevel="1">
      <c r="A68" s="64" t="s">
        <v>250</v>
      </c>
      <c r="B68" s="15" t="s">
        <v>26</v>
      </c>
      <c r="C68" s="15" t="s">
        <v>27</v>
      </c>
      <c r="D68" s="15" t="s">
        <v>100</v>
      </c>
      <c r="E68" s="15" t="s">
        <v>42</v>
      </c>
      <c r="F68" s="15">
        <v>95</v>
      </c>
      <c r="G68" s="15" t="s">
        <v>251</v>
      </c>
      <c r="H68" s="65" t="s">
        <v>31</v>
      </c>
      <c r="I68" s="15" t="s">
        <v>32</v>
      </c>
      <c r="J68" s="15" t="s">
        <v>252</v>
      </c>
      <c r="K68" s="16">
        <v>83635097</v>
      </c>
      <c r="L68" s="15" t="s">
        <v>35</v>
      </c>
      <c r="M68" s="75">
        <v>1</v>
      </c>
      <c r="N68" s="66">
        <v>1994</v>
      </c>
      <c r="O68" s="66"/>
      <c r="P68" s="66">
        <f t="shared" si="0"/>
        <v>1994</v>
      </c>
      <c r="Q68" s="15" t="s">
        <v>36</v>
      </c>
      <c r="R68" s="67" t="s">
        <v>37</v>
      </c>
      <c r="S68" s="15" t="s">
        <v>38</v>
      </c>
      <c r="T68" s="78"/>
      <c r="U68" s="68" t="s">
        <v>39</v>
      </c>
    </row>
    <row r="69" spans="1:21" ht="19.5" outlineLevel="1">
      <c r="A69" s="64" t="s">
        <v>253</v>
      </c>
      <c r="B69" s="15" t="s">
        <v>26</v>
      </c>
      <c r="C69" s="15" t="s">
        <v>27</v>
      </c>
      <c r="D69" s="15" t="s">
        <v>232</v>
      </c>
      <c r="E69" s="15" t="s">
        <v>42</v>
      </c>
      <c r="F69" s="15"/>
      <c r="G69" s="15" t="s">
        <v>254</v>
      </c>
      <c r="H69" s="65" t="s">
        <v>31</v>
      </c>
      <c r="I69" s="15" t="s">
        <v>32</v>
      </c>
      <c r="J69" s="15" t="s">
        <v>255</v>
      </c>
      <c r="K69" s="16" t="s">
        <v>256</v>
      </c>
      <c r="L69" s="15" t="s">
        <v>35</v>
      </c>
      <c r="M69" s="75">
        <v>1</v>
      </c>
      <c r="N69" s="66">
        <v>1023</v>
      </c>
      <c r="O69" s="66"/>
      <c r="P69" s="66">
        <f t="shared" si="0"/>
        <v>1023</v>
      </c>
      <c r="Q69" s="15" t="s">
        <v>36</v>
      </c>
      <c r="R69" s="67" t="s">
        <v>37</v>
      </c>
      <c r="S69" s="15" t="s">
        <v>38</v>
      </c>
      <c r="T69" s="78"/>
      <c r="U69" s="68" t="s">
        <v>39</v>
      </c>
    </row>
    <row r="70" spans="1:21" ht="19.5" outlineLevel="1">
      <c r="A70" s="64" t="s">
        <v>257</v>
      </c>
      <c r="B70" s="15" t="s">
        <v>26</v>
      </c>
      <c r="C70" s="15" t="s">
        <v>27</v>
      </c>
      <c r="D70" s="15" t="s">
        <v>258</v>
      </c>
      <c r="E70" s="15" t="s">
        <v>42</v>
      </c>
      <c r="F70" s="15"/>
      <c r="G70" s="15" t="s">
        <v>42</v>
      </c>
      <c r="H70" s="65" t="s">
        <v>31</v>
      </c>
      <c r="I70" s="15" t="s">
        <v>32</v>
      </c>
      <c r="J70" s="15" t="s">
        <v>259</v>
      </c>
      <c r="K70" s="16" t="s">
        <v>260</v>
      </c>
      <c r="L70" s="15" t="s">
        <v>35</v>
      </c>
      <c r="M70" s="75">
        <v>1</v>
      </c>
      <c r="N70" s="66">
        <v>970</v>
      </c>
      <c r="O70" s="66"/>
      <c r="P70" s="66">
        <f t="shared" si="0"/>
        <v>970</v>
      </c>
      <c r="Q70" s="15" t="s">
        <v>36</v>
      </c>
      <c r="R70" s="67" t="s">
        <v>37</v>
      </c>
      <c r="S70" s="15" t="s">
        <v>38</v>
      </c>
      <c r="T70" s="78"/>
      <c r="U70" s="68" t="s">
        <v>39</v>
      </c>
    </row>
    <row r="71" spans="1:21" ht="19.5" outlineLevel="1">
      <c r="A71" s="64" t="s">
        <v>261</v>
      </c>
      <c r="B71" s="15" t="s">
        <v>26</v>
      </c>
      <c r="C71" s="15" t="s">
        <v>27</v>
      </c>
      <c r="D71" s="15" t="s">
        <v>100</v>
      </c>
      <c r="E71" s="15" t="s">
        <v>42</v>
      </c>
      <c r="F71" s="15"/>
      <c r="G71" s="15" t="s">
        <v>42</v>
      </c>
      <c r="H71" s="65" t="s">
        <v>31</v>
      </c>
      <c r="I71" s="15" t="s">
        <v>32</v>
      </c>
      <c r="J71" s="15" t="s">
        <v>262</v>
      </c>
      <c r="K71" s="16" t="s">
        <v>263</v>
      </c>
      <c r="L71" s="15" t="s">
        <v>35</v>
      </c>
      <c r="M71" s="75">
        <v>2</v>
      </c>
      <c r="N71" s="66">
        <v>595</v>
      </c>
      <c r="O71" s="66"/>
      <c r="P71" s="66">
        <f t="shared" si="0"/>
        <v>595</v>
      </c>
      <c r="Q71" s="15" t="s">
        <v>36</v>
      </c>
      <c r="R71" s="67" t="s">
        <v>37</v>
      </c>
      <c r="S71" s="15" t="s">
        <v>38</v>
      </c>
      <c r="T71" s="78"/>
      <c r="U71" s="68" t="s">
        <v>39</v>
      </c>
    </row>
    <row r="72" spans="1:21" ht="19.5" outlineLevel="1">
      <c r="A72" s="64" t="s">
        <v>264</v>
      </c>
      <c r="B72" s="15" t="s">
        <v>26</v>
      </c>
      <c r="C72" s="15" t="s">
        <v>27</v>
      </c>
      <c r="D72" s="15" t="s">
        <v>265</v>
      </c>
      <c r="E72" s="15" t="s">
        <v>42</v>
      </c>
      <c r="F72" s="15"/>
      <c r="G72" s="15" t="s">
        <v>42</v>
      </c>
      <c r="H72" s="65" t="s">
        <v>31</v>
      </c>
      <c r="I72" s="15" t="s">
        <v>32</v>
      </c>
      <c r="J72" s="15" t="s">
        <v>266</v>
      </c>
      <c r="K72" s="16" t="s">
        <v>267</v>
      </c>
      <c r="L72" s="15" t="s">
        <v>35</v>
      </c>
      <c r="M72" s="75">
        <v>2</v>
      </c>
      <c r="N72" s="66">
        <v>752</v>
      </c>
      <c r="O72" s="66"/>
      <c r="P72" s="66">
        <f t="shared" ref="P72:P85" si="1">SUM(N72:O72)</f>
        <v>752</v>
      </c>
      <c r="Q72" s="15" t="s">
        <v>36</v>
      </c>
      <c r="R72" s="67" t="s">
        <v>37</v>
      </c>
      <c r="S72" s="15" t="s">
        <v>38</v>
      </c>
      <c r="T72" s="78"/>
      <c r="U72" s="68" t="s">
        <v>39</v>
      </c>
    </row>
    <row r="73" spans="1:21" ht="19.5" outlineLevel="1">
      <c r="A73" s="64" t="s">
        <v>268</v>
      </c>
      <c r="B73" s="15" t="s">
        <v>26</v>
      </c>
      <c r="C73" s="15" t="s">
        <v>27</v>
      </c>
      <c r="D73" s="15" t="s">
        <v>265</v>
      </c>
      <c r="E73" s="15" t="s">
        <v>42</v>
      </c>
      <c r="F73" s="15"/>
      <c r="G73" s="15" t="s">
        <v>42</v>
      </c>
      <c r="H73" s="65" t="s">
        <v>31</v>
      </c>
      <c r="I73" s="15" t="s">
        <v>32</v>
      </c>
      <c r="J73" s="15" t="s">
        <v>269</v>
      </c>
      <c r="K73" s="16" t="s">
        <v>270</v>
      </c>
      <c r="L73" s="15" t="s">
        <v>35</v>
      </c>
      <c r="M73" s="75">
        <v>3</v>
      </c>
      <c r="N73" s="66">
        <v>872</v>
      </c>
      <c r="O73" s="66"/>
      <c r="P73" s="66">
        <f t="shared" si="1"/>
        <v>872</v>
      </c>
      <c r="Q73" s="15" t="s">
        <v>36</v>
      </c>
      <c r="R73" s="67" t="s">
        <v>37</v>
      </c>
      <c r="S73" s="15" t="s">
        <v>38</v>
      </c>
      <c r="T73" s="78"/>
      <c r="U73" s="68" t="s">
        <v>39</v>
      </c>
    </row>
    <row r="74" spans="1:21" ht="19.5" outlineLevel="1">
      <c r="A74" s="64" t="s">
        <v>271</v>
      </c>
      <c r="B74" s="15" t="s">
        <v>26</v>
      </c>
      <c r="C74" s="15" t="s">
        <v>27</v>
      </c>
      <c r="D74" s="15" t="s">
        <v>144</v>
      </c>
      <c r="E74" s="15" t="s">
        <v>42</v>
      </c>
      <c r="F74" s="15"/>
      <c r="G74" s="15" t="s">
        <v>272</v>
      </c>
      <c r="H74" s="65" t="s">
        <v>31</v>
      </c>
      <c r="I74" s="15" t="s">
        <v>32</v>
      </c>
      <c r="J74" s="15" t="s">
        <v>273</v>
      </c>
      <c r="K74" s="16" t="s">
        <v>274</v>
      </c>
      <c r="L74" s="15" t="s">
        <v>35</v>
      </c>
      <c r="M74" s="75">
        <v>2</v>
      </c>
      <c r="N74" s="66">
        <v>1451</v>
      </c>
      <c r="O74" s="66"/>
      <c r="P74" s="66">
        <f t="shared" si="1"/>
        <v>1451</v>
      </c>
      <c r="Q74" s="15" t="s">
        <v>36</v>
      </c>
      <c r="R74" s="67" t="s">
        <v>37</v>
      </c>
      <c r="S74" s="15" t="s">
        <v>38</v>
      </c>
      <c r="T74" s="78"/>
      <c r="U74" s="68" t="s">
        <v>39</v>
      </c>
    </row>
    <row r="75" spans="1:21" ht="19.5" outlineLevel="1">
      <c r="A75" s="64" t="s">
        <v>275</v>
      </c>
      <c r="B75" s="15" t="s">
        <v>26</v>
      </c>
      <c r="C75" s="15" t="s">
        <v>27</v>
      </c>
      <c r="D75" s="15" t="s">
        <v>41</v>
      </c>
      <c r="E75" s="15" t="s">
        <v>276</v>
      </c>
      <c r="F75" s="15"/>
      <c r="G75" s="15" t="s">
        <v>42</v>
      </c>
      <c r="H75" s="65" t="s">
        <v>31</v>
      </c>
      <c r="I75" s="15" t="s">
        <v>32</v>
      </c>
      <c r="J75" s="15" t="s">
        <v>277</v>
      </c>
      <c r="K75" s="16" t="s">
        <v>278</v>
      </c>
      <c r="L75" s="15" t="s">
        <v>35</v>
      </c>
      <c r="M75" s="75">
        <v>1</v>
      </c>
      <c r="N75" s="66">
        <v>1322</v>
      </c>
      <c r="O75" s="66"/>
      <c r="P75" s="66">
        <f t="shared" si="1"/>
        <v>1322</v>
      </c>
      <c r="Q75" s="15" t="s">
        <v>36</v>
      </c>
      <c r="R75" s="67" t="s">
        <v>37</v>
      </c>
      <c r="S75" s="15" t="s">
        <v>38</v>
      </c>
      <c r="T75" s="78"/>
      <c r="U75" s="68" t="s">
        <v>39</v>
      </c>
    </row>
    <row r="76" spans="1:21" ht="19.5" outlineLevel="1">
      <c r="A76" s="64" t="s">
        <v>279</v>
      </c>
      <c r="B76" s="15" t="s">
        <v>26</v>
      </c>
      <c r="C76" s="15" t="s">
        <v>27</v>
      </c>
      <c r="D76" s="15" t="s">
        <v>28</v>
      </c>
      <c r="E76" s="15" t="s">
        <v>280</v>
      </c>
      <c r="F76" s="15"/>
      <c r="G76" s="15" t="s">
        <v>42</v>
      </c>
      <c r="H76" s="65" t="s">
        <v>31</v>
      </c>
      <c r="I76" s="15" t="s">
        <v>32</v>
      </c>
      <c r="J76" s="15" t="s">
        <v>281</v>
      </c>
      <c r="K76" s="16" t="s">
        <v>282</v>
      </c>
      <c r="L76" s="15" t="s">
        <v>35</v>
      </c>
      <c r="M76" s="75">
        <v>1</v>
      </c>
      <c r="N76" s="66">
        <v>626</v>
      </c>
      <c r="O76" s="66"/>
      <c r="P76" s="66">
        <f t="shared" si="1"/>
        <v>626</v>
      </c>
      <c r="Q76" s="15" t="s">
        <v>36</v>
      </c>
      <c r="R76" s="67" t="s">
        <v>37</v>
      </c>
      <c r="S76" s="15" t="s">
        <v>38</v>
      </c>
      <c r="T76" s="78"/>
      <c r="U76" s="68" t="s">
        <v>39</v>
      </c>
    </row>
    <row r="77" spans="1:21" ht="29.25" outlineLevel="1">
      <c r="A77" s="64" t="s">
        <v>283</v>
      </c>
      <c r="B77" s="15" t="s">
        <v>26</v>
      </c>
      <c r="C77" s="15" t="s">
        <v>27</v>
      </c>
      <c r="D77" s="15" t="s">
        <v>32</v>
      </c>
      <c r="E77" s="15" t="s">
        <v>284</v>
      </c>
      <c r="F77" s="15"/>
      <c r="G77" s="15" t="s">
        <v>42</v>
      </c>
      <c r="H77" s="65" t="s">
        <v>31</v>
      </c>
      <c r="I77" s="15" t="s">
        <v>32</v>
      </c>
      <c r="J77" s="15" t="s">
        <v>285</v>
      </c>
      <c r="K77" s="16" t="s">
        <v>286</v>
      </c>
      <c r="L77" s="15" t="s">
        <v>35</v>
      </c>
      <c r="M77" s="75">
        <v>4</v>
      </c>
      <c r="N77" s="66">
        <v>4701</v>
      </c>
      <c r="O77" s="66"/>
      <c r="P77" s="66">
        <f t="shared" si="1"/>
        <v>4701</v>
      </c>
      <c r="Q77" s="15" t="s">
        <v>36</v>
      </c>
      <c r="R77" s="67" t="s">
        <v>37</v>
      </c>
      <c r="S77" s="15" t="s">
        <v>38</v>
      </c>
      <c r="T77" s="78"/>
      <c r="U77" s="68" t="s">
        <v>39</v>
      </c>
    </row>
    <row r="78" spans="1:21" ht="19.5" outlineLevel="1">
      <c r="A78" s="64" t="s">
        <v>287</v>
      </c>
      <c r="B78" s="15" t="s">
        <v>26</v>
      </c>
      <c r="C78" s="15" t="s">
        <v>27</v>
      </c>
      <c r="D78" s="15" t="s">
        <v>89</v>
      </c>
      <c r="E78" s="15" t="s">
        <v>42</v>
      </c>
      <c r="F78" s="15"/>
      <c r="G78" s="15" t="s">
        <v>42</v>
      </c>
      <c r="H78" s="65" t="s">
        <v>31</v>
      </c>
      <c r="I78" s="15" t="s">
        <v>32</v>
      </c>
      <c r="J78" s="15" t="s">
        <v>288</v>
      </c>
      <c r="K78" s="16" t="s">
        <v>289</v>
      </c>
      <c r="L78" s="15" t="s">
        <v>35</v>
      </c>
      <c r="M78" s="75">
        <v>2</v>
      </c>
      <c r="N78" s="66">
        <v>759</v>
      </c>
      <c r="O78" s="66"/>
      <c r="P78" s="66">
        <f t="shared" si="1"/>
        <v>759</v>
      </c>
      <c r="Q78" s="15" t="s">
        <v>36</v>
      </c>
      <c r="R78" s="67" t="s">
        <v>37</v>
      </c>
      <c r="S78" s="15" t="s">
        <v>38</v>
      </c>
      <c r="T78" s="78"/>
      <c r="U78" s="68" t="s">
        <v>39</v>
      </c>
    </row>
    <row r="79" spans="1:21" ht="19.5" outlineLevel="1">
      <c r="A79" s="64" t="s">
        <v>290</v>
      </c>
      <c r="B79" s="15" t="s">
        <v>26</v>
      </c>
      <c r="C79" s="15" t="s">
        <v>27</v>
      </c>
      <c r="D79" s="15" t="s">
        <v>41</v>
      </c>
      <c r="E79" s="15" t="s">
        <v>50</v>
      </c>
      <c r="F79" s="15"/>
      <c r="G79" s="15" t="s">
        <v>42</v>
      </c>
      <c r="H79" s="65" t="s">
        <v>31</v>
      </c>
      <c r="I79" s="15" t="s">
        <v>32</v>
      </c>
      <c r="J79" s="15" t="s">
        <v>291</v>
      </c>
      <c r="K79" s="16" t="s">
        <v>536</v>
      </c>
      <c r="L79" s="15" t="s">
        <v>35</v>
      </c>
      <c r="M79" s="75">
        <v>1</v>
      </c>
      <c r="N79" s="66">
        <v>315</v>
      </c>
      <c r="O79" s="66"/>
      <c r="P79" s="66">
        <f t="shared" si="1"/>
        <v>315</v>
      </c>
      <c r="Q79" s="15" t="s">
        <v>36</v>
      </c>
      <c r="R79" s="67" t="s">
        <v>37</v>
      </c>
      <c r="S79" s="15" t="s">
        <v>38</v>
      </c>
      <c r="T79" s="78"/>
      <c r="U79" s="68" t="s">
        <v>39</v>
      </c>
    </row>
    <row r="80" spans="1:21" ht="19.5" outlineLevel="1">
      <c r="A80" s="64" t="s">
        <v>292</v>
      </c>
      <c r="B80" s="15" t="s">
        <v>26</v>
      </c>
      <c r="C80" s="15" t="s">
        <v>27</v>
      </c>
      <c r="D80" s="15" t="s">
        <v>158</v>
      </c>
      <c r="E80" s="15" t="s">
        <v>42</v>
      </c>
      <c r="F80" s="15" t="s">
        <v>293</v>
      </c>
      <c r="G80" s="15"/>
      <c r="H80" s="65" t="s">
        <v>31</v>
      </c>
      <c r="I80" s="15" t="s">
        <v>32</v>
      </c>
      <c r="J80" s="15" t="s">
        <v>294</v>
      </c>
      <c r="K80" s="16">
        <v>80551948</v>
      </c>
      <c r="L80" s="15" t="s">
        <v>35</v>
      </c>
      <c r="M80" s="75">
        <v>2</v>
      </c>
      <c r="N80" s="66">
        <v>882</v>
      </c>
      <c r="O80" s="66"/>
      <c r="P80" s="66">
        <f t="shared" si="1"/>
        <v>882</v>
      </c>
      <c r="Q80" s="15" t="s">
        <v>36</v>
      </c>
      <c r="R80" s="67" t="s">
        <v>37</v>
      </c>
      <c r="S80" s="15" t="s">
        <v>38</v>
      </c>
      <c r="T80" s="78"/>
      <c r="U80" s="68" t="s">
        <v>39</v>
      </c>
    </row>
    <row r="81" spans="1:21" ht="19.5" outlineLevel="1">
      <c r="A81" s="64" t="s">
        <v>295</v>
      </c>
      <c r="B81" s="15" t="s">
        <v>26</v>
      </c>
      <c r="C81" s="15" t="s">
        <v>27</v>
      </c>
      <c r="D81" s="15" t="s">
        <v>173</v>
      </c>
      <c r="E81" s="15" t="s">
        <v>42</v>
      </c>
      <c r="F81" s="15">
        <v>214</v>
      </c>
      <c r="G81" s="15"/>
      <c r="H81" s="65" t="s">
        <v>31</v>
      </c>
      <c r="I81" s="15" t="s">
        <v>32</v>
      </c>
      <c r="J81" s="15" t="s">
        <v>296</v>
      </c>
      <c r="K81" s="16">
        <v>80514758</v>
      </c>
      <c r="L81" s="15" t="s">
        <v>35</v>
      </c>
      <c r="M81" s="75">
        <v>3</v>
      </c>
      <c r="N81" s="66">
        <v>377</v>
      </c>
      <c r="O81" s="66"/>
      <c r="P81" s="66">
        <f t="shared" si="1"/>
        <v>377</v>
      </c>
      <c r="Q81" s="15" t="s">
        <v>36</v>
      </c>
      <c r="R81" s="67" t="s">
        <v>37</v>
      </c>
      <c r="S81" s="15" t="s">
        <v>38</v>
      </c>
      <c r="T81" s="78"/>
      <c r="U81" s="68" t="s">
        <v>39</v>
      </c>
    </row>
    <row r="82" spans="1:21" ht="19.5" outlineLevel="1">
      <c r="A82" s="69" t="s">
        <v>297</v>
      </c>
      <c r="B82" s="70" t="s">
        <v>26</v>
      </c>
      <c r="C82" s="70" t="s">
        <v>27</v>
      </c>
      <c r="D82" s="70" t="s">
        <v>110</v>
      </c>
      <c r="E82" s="70"/>
      <c r="F82" s="70" t="s">
        <v>539</v>
      </c>
      <c r="G82" s="70"/>
      <c r="H82" s="71" t="s">
        <v>31</v>
      </c>
      <c r="I82" s="70" t="s">
        <v>32</v>
      </c>
      <c r="J82" s="70" t="s">
        <v>540</v>
      </c>
      <c r="K82" s="72" t="s">
        <v>298</v>
      </c>
      <c r="L82" s="70" t="s">
        <v>299</v>
      </c>
      <c r="M82" s="75">
        <v>9</v>
      </c>
      <c r="N82" s="66">
        <v>5000</v>
      </c>
      <c r="O82" s="73"/>
      <c r="P82" s="66">
        <f t="shared" si="1"/>
        <v>5000</v>
      </c>
      <c r="Q82" s="15" t="s">
        <v>36</v>
      </c>
      <c r="R82" s="67" t="s">
        <v>37</v>
      </c>
      <c r="S82" s="15" t="s">
        <v>38</v>
      </c>
      <c r="T82" s="79"/>
      <c r="U82" s="74" t="s">
        <v>39</v>
      </c>
    </row>
    <row r="83" spans="1:21" ht="19.5" outlineLevel="1">
      <c r="A83" s="17" t="s">
        <v>300</v>
      </c>
      <c r="B83" s="18" t="s">
        <v>26</v>
      </c>
      <c r="C83" s="18" t="s">
        <v>27</v>
      </c>
      <c r="D83" s="18" t="s">
        <v>41</v>
      </c>
      <c r="E83" s="18"/>
      <c r="F83" s="19" t="s">
        <v>301</v>
      </c>
      <c r="G83" s="18"/>
      <c r="H83" s="20" t="s">
        <v>31</v>
      </c>
      <c r="I83" s="18" t="s">
        <v>32</v>
      </c>
      <c r="J83" s="18" t="s">
        <v>302</v>
      </c>
      <c r="K83" s="21" t="s">
        <v>303</v>
      </c>
      <c r="L83" s="18" t="s">
        <v>299</v>
      </c>
      <c r="M83" s="76">
        <v>6</v>
      </c>
      <c r="N83" s="22">
        <f>14*3</f>
        <v>42</v>
      </c>
      <c r="O83" s="22"/>
      <c r="P83" s="22">
        <f t="shared" si="1"/>
        <v>42</v>
      </c>
      <c r="Q83" s="23" t="s">
        <v>304</v>
      </c>
      <c r="R83" s="24" t="s">
        <v>305</v>
      </c>
      <c r="S83" s="24" t="s">
        <v>543</v>
      </c>
      <c r="T83" s="80" t="s">
        <v>545</v>
      </c>
      <c r="U83" s="25" t="s">
        <v>39</v>
      </c>
    </row>
    <row r="84" spans="1:21" ht="19.5" outlineLevel="1">
      <c r="A84" s="26" t="s">
        <v>306</v>
      </c>
      <c r="B84" s="18" t="s">
        <v>26</v>
      </c>
      <c r="C84" s="18" t="s">
        <v>27</v>
      </c>
      <c r="D84" s="18" t="s">
        <v>41</v>
      </c>
      <c r="E84" s="18"/>
      <c r="F84" s="19" t="s">
        <v>301</v>
      </c>
      <c r="G84" s="18"/>
      <c r="H84" s="20" t="s">
        <v>31</v>
      </c>
      <c r="I84" s="18" t="s">
        <v>32</v>
      </c>
      <c r="J84" s="18" t="s">
        <v>307</v>
      </c>
      <c r="K84" s="21" t="s">
        <v>308</v>
      </c>
      <c r="L84" s="18" t="s">
        <v>299</v>
      </c>
      <c r="M84" s="76">
        <v>6</v>
      </c>
      <c r="N84" s="22">
        <f>331*3</f>
        <v>993</v>
      </c>
      <c r="O84" s="22"/>
      <c r="P84" s="22">
        <f t="shared" si="1"/>
        <v>993</v>
      </c>
      <c r="Q84" s="23" t="s">
        <v>304</v>
      </c>
      <c r="R84" s="24" t="s">
        <v>305</v>
      </c>
      <c r="S84" s="24" t="s">
        <v>543</v>
      </c>
      <c r="T84" s="80" t="s">
        <v>545</v>
      </c>
      <c r="U84" s="25" t="s">
        <v>39</v>
      </c>
    </row>
    <row r="85" spans="1:21" ht="19.5" outlineLevel="1">
      <c r="A85" s="17" t="s">
        <v>309</v>
      </c>
      <c r="B85" s="27" t="s">
        <v>26</v>
      </c>
      <c r="C85" s="27" t="s">
        <v>27</v>
      </c>
      <c r="D85" s="27" t="s">
        <v>41</v>
      </c>
      <c r="E85" s="27"/>
      <c r="F85" s="28" t="s">
        <v>301</v>
      </c>
      <c r="G85" s="27"/>
      <c r="H85" s="29" t="s">
        <v>31</v>
      </c>
      <c r="I85" s="27" t="s">
        <v>32</v>
      </c>
      <c r="J85" s="27" t="s">
        <v>310</v>
      </c>
      <c r="K85" s="30" t="s">
        <v>311</v>
      </c>
      <c r="L85" s="27" t="s">
        <v>299</v>
      </c>
      <c r="M85" s="76">
        <v>6</v>
      </c>
      <c r="N85" s="31">
        <f>109*3</f>
        <v>327</v>
      </c>
      <c r="O85" s="31"/>
      <c r="P85" s="22">
        <f t="shared" si="1"/>
        <v>327</v>
      </c>
      <c r="Q85" s="23" t="s">
        <v>304</v>
      </c>
      <c r="R85" s="24" t="s">
        <v>305</v>
      </c>
      <c r="S85" s="24" t="s">
        <v>543</v>
      </c>
      <c r="T85" s="81" t="s">
        <v>545</v>
      </c>
      <c r="U85" s="32" t="s">
        <v>39</v>
      </c>
    </row>
    <row r="86" spans="1:21" ht="15" customHeight="1" thickBot="1">
      <c r="A86" s="33"/>
      <c r="B86" s="34"/>
      <c r="C86" s="34"/>
      <c r="D86" s="34"/>
      <c r="E86" s="34"/>
      <c r="F86" s="34"/>
      <c r="G86" s="34"/>
      <c r="H86" s="34"/>
      <c r="I86" s="34"/>
      <c r="J86" s="35" t="str">
        <f>SUBTOTAL(2,N7:N85)&amp;" PPE"</f>
        <v>79 PPE</v>
      </c>
      <c r="K86" s="34"/>
      <c r="L86" s="34"/>
      <c r="M86" s="36" t="s">
        <v>312</v>
      </c>
      <c r="N86" s="37">
        <f>SUBTOTAL(9,N7:N85)</f>
        <v>224088</v>
      </c>
      <c r="O86" s="37">
        <f>SUBTOTAL(9,O7:O85)</f>
        <v>0</v>
      </c>
      <c r="P86" s="37">
        <f>SUBTOTAL(9,P7:P85)</f>
        <v>224088</v>
      </c>
      <c r="Q86" s="38" t="s">
        <v>313</v>
      </c>
      <c r="R86" s="39"/>
      <c r="S86" s="34"/>
      <c r="T86" s="34"/>
      <c r="U86" s="40"/>
    </row>
    <row r="87" spans="1:21" ht="21" customHeight="1" thickBot="1">
      <c r="A87" s="3" t="s">
        <v>314</v>
      </c>
      <c r="B87" s="3" t="s">
        <v>315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1"/>
      <c r="O87" s="41"/>
      <c r="P87" s="42"/>
      <c r="Q87" s="42"/>
      <c r="R87" s="42"/>
      <c r="S87" s="42"/>
      <c r="T87" s="42"/>
      <c r="U87" s="42"/>
    </row>
    <row r="88" spans="1:21" ht="24.95" customHeight="1">
      <c r="A88" s="92" t="s">
        <v>5</v>
      </c>
      <c r="B88" s="86" t="s">
        <v>6</v>
      </c>
      <c r="C88" s="86" t="s">
        <v>7</v>
      </c>
      <c r="D88" s="86" t="s">
        <v>8</v>
      </c>
      <c r="E88" s="86" t="s">
        <v>9</v>
      </c>
      <c r="F88" s="86" t="s">
        <v>10</v>
      </c>
      <c r="G88" s="86" t="s">
        <v>316</v>
      </c>
      <c r="H88" s="86" t="s">
        <v>12</v>
      </c>
      <c r="I88" s="86" t="s">
        <v>13</v>
      </c>
      <c r="J88" s="86" t="s">
        <v>14</v>
      </c>
      <c r="K88" s="86" t="s">
        <v>15</v>
      </c>
      <c r="L88" s="86" t="s">
        <v>16</v>
      </c>
      <c r="M88" s="86" t="s">
        <v>17</v>
      </c>
      <c r="N88" s="89" t="str">
        <f>$N$5</f>
        <v>Szacowane zużycie energii [kWh] w okresie
od 01.07.2022 r. do 31.12.2022 r.</v>
      </c>
      <c r="O88" s="90"/>
      <c r="P88" s="91"/>
      <c r="Q88" s="86" t="s">
        <v>18</v>
      </c>
      <c r="R88" s="86" t="s">
        <v>19</v>
      </c>
      <c r="S88" s="86" t="s">
        <v>20</v>
      </c>
      <c r="T88" s="86" t="s">
        <v>544</v>
      </c>
      <c r="U88" s="84" t="s">
        <v>21</v>
      </c>
    </row>
    <row r="89" spans="1:21" ht="12.95" customHeight="1">
      <c r="A89" s="93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62" t="s">
        <v>22</v>
      </c>
      <c r="O89" s="62" t="s">
        <v>23</v>
      </c>
      <c r="P89" s="62" t="s">
        <v>24</v>
      </c>
      <c r="Q89" s="87"/>
      <c r="R89" s="87"/>
      <c r="S89" s="87"/>
      <c r="T89" s="87"/>
      <c r="U89" s="85"/>
    </row>
    <row r="90" spans="1:21" ht="19.5" outlineLevel="1">
      <c r="A90" s="64" t="s">
        <v>317</v>
      </c>
      <c r="B90" s="15" t="s">
        <v>26</v>
      </c>
      <c r="C90" s="15" t="s">
        <v>318</v>
      </c>
      <c r="D90" s="15" t="s">
        <v>41</v>
      </c>
      <c r="E90" s="15" t="s">
        <v>319</v>
      </c>
      <c r="F90" s="15" t="s">
        <v>320</v>
      </c>
      <c r="G90" s="15"/>
      <c r="H90" s="65" t="s">
        <v>31</v>
      </c>
      <c r="I90" s="15" t="s">
        <v>32</v>
      </c>
      <c r="J90" s="15" t="s">
        <v>321</v>
      </c>
      <c r="K90" s="16" t="s">
        <v>528</v>
      </c>
      <c r="L90" s="15" t="s">
        <v>299</v>
      </c>
      <c r="M90" s="75">
        <v>2</v>
      </c>
      <c r="N90" s="66">
        <v>802</v>
      </c>
      <c r="O90" s="66"/>
      <c r="P90" s="66">
        <f>SUM(N90:O90)</f>
        <v>802</v>
      </c>
      <c r="Q90" s="15" t="s">
        <v>36</v>
      </c>
      <c r="R90" s="67" t="s">
        <v>37</v>
      </c>
      <c r="S90" s="15" t="s">
        <v>38</v>
      </c>
      <c r="T90" s="78"/>
      <c r="U90" s="68" t="s">
        <v>39</v>
      </c>
    </row>
    <row r="91" spans="1:21" ht="19.5" outlineLevel="1">
      <c r="A91" s="64" t="s">
        <v>322</v>
      </c>
      <c r="B91" s="15" t="s">
        <v>26</v>
      </c>
      <c r="C91" s="15" t="s">
        <v>323</v>
      </c>
      <c r="D91" s="15" t="s">
        <v>110</v>
      </c>
      <c r="E91" s="15" t="s">
        <v>42</v>
      </c>
      <c r="F91" s="15">
        <v>26</v>
      </c>
      <c r="G91" s="15"/>
      <c r="H91" s="65" t="s">
        <v>31</v>
      </c>
      <c r="I91" s="15" t="s">
        <v>32</v>
      </c>
      <c r="J91" s="15" t="s">
        <v>324</v>
      </c>
      <c r="K91" s="16" t="s">
        <v>325</v>
      </c>
      <c r="L91" s="15" t="s">
        <v>299</v>
      </c>
      <c r="M91" s="75">
        <v>4</v>
      </c>
      <c r="N91" s="66">
        <v>3429</v>
      </c>
      <c r="O91" s="66"/>
      <c r="P91" s="66">
        <f t="shared" ref="P91:P109" si="2">SUM(N91:O91)</f>
        <v>3429</v>
      </c>
      <c r="Q91" s="15" t="s">
        <v>36</v>
      </c>
      <c r="R91" s="67" t="s">
        <v>37</v>
      </c>
      <c r="S91" s="15" t="s">
        <v>38</v>
      </c>
      <c r="T91" s="78"/>
      <c r="U91" s="68" t="s">
        <v>39</v>
      </c>
    </row>
    <row r="92" spans="1:21" ht="19.5" outlineLevel="1">
      <c r="A92" s="64" t="s">
        <v>326</v>
      </c>
      <c r="B92" s="15" t="s">
        <v>26</v>
      </c>
      <c r="C92" s="15" t="s">
        <v>318</v>
      </c>
      <c r="D92" s="15" t="s">
        <v>69</v>
      </c>
      <c r="E92" s="15" t="s">
        <v>42</v>
      </c>
      <c r="F92" s="15"/>
      <c r="G92" s="15" t="s">
        <v>42</v>
      </c>
      <c r="H92" s="65" t="s">
        <v>31</v>
      </c>
      <c r="I92" s="15" t="s">
        <v>32</v>
      </c>
      <c r="J92" s="15" t="s">
        <v>327</v>
      </c>
      <c r="K92" s="16" t="s">
        <v>328</v>
      </c>
      <c r="L92" s="15" t="s">
        <v>299</v>
      </c>
      <c r="M92" s="75">
        <v>1</v>
      </c>
      <c r="N92" s="66">
        <v>5</v>
      </c>
      <c r="O92" s="66"/>
      <c r="P92" s="66">
        <f t="shared" si="2"/>
        <v>5</v>
      </c>
      <c r="Q92" s="15" t="s">
        <v>36</v>
      </c>
      <c r="R92" s="67" t="s">
        <v>37</v>
      </c>
      <c r="S92" s="15" t="s">
        <v>38</v>
      </c>
      <c r="T92" s="78"/>
      <c r="U92" s="68" t="s">
        <v>39</v>
      </c>
    </row>
    <row r="93" spans="1:21" ht="19.5" outlineLevel="1">
      <c r="A93" s="64" t="s">
        <v>329</v>
      </c>
      <c r="B93" s="15" t="s">
        <v>26</v>
      </c>
      <c r="C93" s="15" t="s">
        <v>318</v>
      </c>
      <c r="D93" s="15" t="s">
        <v>148</v>
      </c>
      <c r="E93" s="15" t="s">
        <v>42</v>
      </c>
      <c r="F93" s="15" t="s">
        <v>330</v>
      </c>
      <c r="G93" s="15"/>
      <c r="H93" s="65" t="s">
        <v>31</v>
      </c>
      <c r="I93" s="15" t="s">
        <v>32</v>
      </c>
      <c r="J93" s="15" t="s">
        <v>331</v>
      </c>
      <c r="K93" s="16" t="s">
        <v>332</v>
      </c>
      <c r="L93" s="15" t="s">
        <v>299</v>
      </c>
      <c r="M93" s="75">
        <v>2</v>
      </c>
      <c r="N93" s="66">
        <v>2490</v>
      </c>
      <c r="O93" s="66"/>
      <c r="P93" s="66">
        <f t="shared" si="2"/>
        <v>2490</v>
      </c>
      <c r="Q93" s="15" t="s">
        <v>36</v>
      </c>
      <c r="R93" s="67" t="s">
        <v>37</v>
      </c>
      <c r="S93" s="15" t="s">
        <v>38</v>
      </c>
      <c r="T93" s="78"/>
      <c r="U93" s="68" t="s">
        <v>39</v>
      </c>
    </row>
    <row r="94" spans="1:21" ht="19.5" outlineLevel="1">
      <c r="A94" s="64" t="s">
        <v>333</v>
      </c>
      <c r="B94" s="15" t="s">
        <v>26</v>
      </c>
      <c r="C94" s="15" t="s">
        <v>318</v>
      </c>
      <c r="D94" s="15" t="s">
        <v>154</v>
      </c>
      <c r="E94" s="15" t="s">
        <v>42</v>
      </c>
      <c r="F94" s="15">
        <v>4</v>
      </c>
      <c r="G94" s="15"/>
      <c r="H94" s="65" t="s">
        <v>31</v>
      </c>
      <c r="I94" s="15" t="s">
        <v>32</v>
      </c>
      <c r="J94" s="15" t="s">
        <v>334</v>
      </c>
      <c r="K94" s="16" t="s">
        <v>335</v>
      </c>
      <c r="L94" s="15" t="s">
        <v>299</v>
      </c>
      <c r="M94" s="75">
        <v>2</v>
      </c>
      <c r="N94" s="66">
        <v>759</v>
      </c>
      <c r="O94" s="66"/>
      <c r="P94" s="66">
        <f t="shared" si="2"/>
        <v>759</v>
      </c>
      <c r="Q94" s="15" t="s">
        <v>36</v>
      </c>
      <c r="R94" s="67" t="s">
        <v>37</v>
      </c>
      <c r="S94" s="15" t="s">
        <v>38</v>
      </c>
      <c r="T94" s="78"/>
      <c r="U94" s="68" t="s">
        <v>39</v>
      </c>
    </row>
    <row r="95" spans="1:21" ht="19.5" outlineLevel="1">
      <c r="A95" s="64" t="s">
        <v>336</v>
      </c>
      <c r="B95" s="15" t="s">
        <v>26</v>
      </c>
      <c r="C95" s="15" t="s">
        <v>318</v>
      </c>
      <c r="D95" s="15" t="s">
        <v>158</v>
      </c>
      <c r="E95" s="15" t="s">
        <v>42</v>
      </c>
      <c r="F95" s="15">
        <v>34</v>
      </c>
      <c r="G95" s="15"/>
      <c r="H95" s="65" t="s">
        <v>31</v>
      </c>
      <c r="I95" s="15" t="s">
        <v>32</v>
      </c>
      <c r="J95" s="15" t="s">
        <v>337</v>
      </c>
      <c r="K95" s="16" t="s">
        <v>338</v>
      </c>
      <c r="L95" s="15" t="s">
        <v>299</v>
      </c>
      <c r="M95" s="75">
        <v>2</v>
      </c>
      <c r="N95" s="66">
        <v>3</v>
      </c>
      <c r="O95" s="66"/>
      <c r="P95" s="66">
        <f t="shared" si="2"/>
        <v>3</v>
      </c>
      <c r="Q95" s="15" t="s">
        <v>36</v>
      </c>
      <c r="R95" s="67" t="s">
        <v>37</v>
      </c>
      <c r="S95" s="15" t="s">
        <v>38</v>
      </c>
      <c r="T95" s="78"/>
      <c r="U95" s="68" t="s">
        <v>39</v>
      </c>
    </row>
    <row r="96" spans="1:21" ht="19.5" outlineLevel="1">
      <c r="A96" s="64" t="s">
        <v>339</v>
      </c>
      <c r="B96" s="15" t="s">
        <v>26</v>
      </c>
      <c r="C96" s="15" t="s">
        <v>318</v>
      </c>
      <c r="D96" s="15" t="s">
        <v>173</v>
      </c>
      <c r="E96" s="15" t="s">
        <v>42</v>
      </c>
      <c r="F96" s="15">
        <v>19</v>
      </c>
      <c r="G96" s="15"/>
      <c r="H96" s="65" t="s">
        <v>31</v>
      </c>
      <c r="I96" s="15" t="s">
        <v>32</v>
      </c>
      <c r="J96" s="15" t="s">
        <v>340</v>
      </c>
      <c r="K96" s="16" t="s">
        <v>341</v>
      </c>
      <c r="L96" s="15" t="s">
        <v>299</v>
      </c>
      <c r="M96" s="75">
        <v>13</v>
      </c>
      <c r="N96" s="66">
        <v>751</v>
      </c>
      <c r="O96" s="66"/>
      <c r="P96" s="66">
        <f t="shared" si="2"/>
        <v>751</v>
      </c>
      <c r="Q96" s="15" t="s">
        <v>36</v>
      </c>
      <c r="R96" s="67" t="s">
        <v>37</v>
      </c>
      <c r="S96" s="15" t="s">
        <v>38</v>
      </c>
      <c r="T96" s="78"/>
      <c r="U96" s="68" t="s">
        <v>39</v>
      </c>
    </row>
    <row r="97" spans="1:21" ht="19.5" outlineLevel="1">
      <c r="A97" s="64" t="s">
        <v>342</v>
      </c>
      <c r="B97" s="15" t="s">
        <v>26</v>
      </c>
      <c r="C97" s="15" t="s">
        <v>343</v>
      </c>
      <c r="D97" s="15" t="s">
        <v>32</v>
      </c>
      <c r="E97" s="15" t="s">
        <v>57</v>
      </c>
      <c r="F97" s="15">
        <v>7</v>
      </c>
      <c r="G97" s="15"/>
      <c r="H97" s="65" t="s">
        <v>31</v>
      </c>
      <c r="I97" s="15" t="s">
        <v>32</v>
      </c>
      <c r="J97" s="15" t="s">
        <v>344</v>
      </c>
      <c r="K97" s="16">
        <v>9090537</v>
      </c>
      <c r="L97" s="15" t="s">
        <v>299</v>
      </c>
      <c r="M97" s="75">
        <v>7</v>
      </c>
      <c r="N97" s="66">
        <v>14911</v>
      </c>
      <c r="O97" s="66"/>
      <c r="P97" s="66">
        <f t="shared" si="2"/>
        <v>14911</v>
      </c>
      <c r="Q97" s="15" t="s">
        <v>36</v>
      </c>
      <c r="R97" s="67" t="s">
        <v>37</v>
      </c>
      <c r="S97" s="15" t="s">
        <v>38</v>
      </c>
      <c r="T97" s="78"/>
      <c r="U97" s="68" t="s">
        <v>39</v>
      </c>
    </row>
    <row r="98" spans="1:21" ht="19.5" outlineLevel="1">
      <c r="A98" s="64" t="s">
        <v>345</v>
      </c>
      <c r="B98" s="15" t="s">
        <v>26</v>
      </c>
      <c r="C98" s="15" t="s">
        <v>346</v>
      </c>
      <c r="D98" s="15" t="s">
        <v>32</v>
      </c>
      <c r="E98" s="15" t="s">
        <v>57</v>
      </c>
      <c r="F98" s="15">
        <v>6</v>
      </c>
      <c r="G98" s="15"/>
      <c r="H98" s="65" t="s">
        <v>31</v>
      </c>
      <c r="I98" s="15" t="s">
        <v>32</v>
      </c>
      <c r="J98" s="15" t="s">
        <v>347</v>
      </c>
      <c r="K98" s="16" t="s">
        <v>348</v>
      </c>
      <c r="L98" s="15" t="s">
        <v>299</v>
      </c>
      <c r="M98" s="75">
        <v>11</v>
      </c>
      <c r="N98" s="66">
        <v>14164</v>
      </c>
      <c r="O98" s="66"/>
      <c r="P98" s="66">
        <f t="shared" si="2"/>
        <v>14164</v>
      </c>
      <c r="Q98" s="15" t="s">
        <v>36</v>
      </c>
      <c r="R98" s="67" t="s">
        <v>37</v>
      </c>
      <c r="S98" s="15" t="s">
        <v>38</v>
      </c>
      <c r="T98" s="78"/>
      <c r="U98" s="68" t="s">
        <v>39</v>
      </c>
    </row>
    <row r="99" spans="1:21" ht="19.5" outlineLevel="1">
      <c r="A99" s="64" t="s">
        <v>349</v>
      </c>
      <c r="B99" s="15" t="s">
        <v>26</v>
      </c>
      <c r="C99" s="15" t="s">
        <v>318</v>
      </c>
      <c r="D99" s="15" t="s">
        <v>89</v>
      </c>
      <c r="E99" s="15" t="s">
        <v>42</v>
      </c>
      <c r="F99" s="15">
        <v>28</v>
      </c>
      <c r="G99" s="15"/>
      <c r="H99" s="65" t="s">
        <v>31</v>
      </c>
      <c r="I99" s="15" t="s">
        <v>32</v>
      </c>
      <c r="J99" s="15" t="s">
        <v>350</v>
      </c>
      <c r="K99" s="16">
        <v>13416514</v>
      </c>
      <c r="L99" s="15" t="s">
        <v>299</v>
      </c>
      <c r="M99" s="75">
        <v>4</v>
      </c>
      <c r="N99" s="66">
        <v>143</v>
      </c>
      <c r="O99" s="66"/>
      <c r="P99" s="66">
        <f t="shared" si="2"/>
        <v>143</v>
      </c>
      <c r="Q99" s="15" t="s">
        <v>36</v>
      </c>
      <c r="R99" s="67" t="s">
        <v>37</v>
      </c>
      <c r="S99" s="15" t="s">
        <v>38</v>
      </c>
      <c r="T99" s="78"/>
      <c r="U99" s="68" t="s">
        <v>39</v>
      </c>
    </row>
    <row r="100" spans="1:21" ht="19.5" outlineLevel="1">
      <c r="A100" s="64" t="s">
        <v>351</v>
      </c>
      <c r="B100" s="15" t="s">
        <v>26</v>
      </c>
      <c r="C100" s="15" t="s">
        <v>352</v>
      </c>
      <c r="D100" s="15" t="s">
        <v>148</v>
      </c>
      <c r="E100" s="15" t="s">
        <v>42</v>
      </c>
      <c r="F100" s="15">
        <v>60</v>
      </c>
      <c r="G100" s="15"/>
      <c r="H100" s="65" t="s">
        <v>31</v>
      </c>
      <c r="I100" s="15" t="s">
        <v>32</v>
      </c>
      <c r="J100" s="15" t="s">
        <v>353</v>
      </c>
      <c r="K100" s="16" t="s">
        <v>354</v>
      </c>
      <c r="L100" s="15" t="s">
        <v>299</v>
      </c>
      <c r="M100" s="75">
        <v>5</v>
      </c>
      <c r="N100" s="66">
        <v>5</v>
      </c>
      <c r="O100" s="66"/>
      <c r="P100" s="66">
        <f t="shared" si="2"/>
        <v>5</v>
      </c>
      <c r="Q100" s="15" t="s">
        <v>36</v>
      </c>
      <c r="R100" s="67" t="s">
        <v>37</v>
      </c>
      <c r="S100" s="15" t="s">
        <v>38</v>
      </c>
      <c r="T100" s="78"/>
      <c r="U100" s="68" t="s">
        <v>39</v>
      </c>
    </row>
    <row r="101" spans="1:21" ht="19.5" outlineLevel="1">
      <c r="A101" s="64" t="s">
        <v>355</v>
      </c>
      <c r="B101" s="15" t="s">
        <v>26</v>
      </c>
      <c r="C101" s="15" t="s">
        <v>318</v>
      </c>
      <c r="D101" s="15" t="s">
        <v>69</v>
      </c>
      <c r="E101" s="15" t="s">
        <v>42</v>
      </c>
      <c r="F101" s="15" t="s">
        <v>356</v>
      </c>
      <c r="G101" s="15"/>
      <c r="H101" s="65" t="s">
        <v>31</v>
      </c>
      <c r="I101" s="15" t="s">
        <v>32</v>
      </c>
      <c r="J101" s="15" t="s">
        <v>357</v>
      </c>
      <c r="K101" s="16" t="s">
        <v>358</v>
      </c>
      <c r="L101" s="15" t="s">
        <v>299</v>
      </c>
      <c r="M101" s="75">
        <v>2</v>
      </c>
      <c r="N101" s="66">
        <v>5</v>
      </c>
      <c r="O101" s="66"/>
      <c r="P101" s="66">
        <f t="shared" si="2"/>
        <v>5</v>
      </c>
      <c r="Q101" s="15" t="s">
        <v>36</v>
      </c>
      <c r="R101" s="67" t="s">
        <v>37</v>
      </c>
      <c r="S101" s="15" t="s">
        <v>38</v>
      </c>
      <c r="T101" s="78"/>
      <c r="U101" s="68" t="s">
        <v>39</v>
      </c>
    </row>
    <row r="102" spans="1:21" ht="19.5" outlineLevel="1">
      <c r="A102" s="64" t="s">
        <v>359</v>
      </c>
      <c r="B102" s="15" t="s">
        <v>26</v>
      </c>
      <c r="C102" s="15" t="s">
        <v>360</v>
      </c>
      <c r="D102" s="15" t="s">
        <v>89</v>
      </c>
      <c r="E102" s="15" t="s">
        <v>42</v>
      </c>
      <c r="F102" s="15">
        <v>28</v>
      </c>
      <c r="G102" s="15"/>
      <c r="H102" s="65" t="s">
        <v>31</v>
      </c>
      <c r="I102" s="15" t="s">
        <v>32</v>
      </c>
      <c r="J102" s="15" t="s">
        <v>361</v>
      </c>
      <c r="K102" s="16" t="s">
        <v>362</v>
      </c>
      <c r="L102" s="15" t="s">
        <v>363</v>
      </c>
      <c r="M102" s="75">
        <v>5</v>
      </c>
      <c r="N102" s="66">
        <v>3</v>
      </c>
      <c r="O102" s="66">
        <v>15</v>
      </c>
      <c r="P102" s="66">
        <f t="shared" si="2"/>
        <v>18</v>
      </c>
      <c r="Q102" s="15" t="s">
        <v>36</v>
      </c>
      <c r="R102" s="67" t="s">
        <v>37</v>
      </c>
      <c r="S102" s="15" t="s">
        <v>38</v>
      </c>
      <c r="T102" s="78"/>
      <c r="U102" s="68" t="s">
        <v>39</v>
      </c>
    </row>
    <row r="103" spans="1:21" ht="19.5" outlineLevel="1">
      <c r="A103" s="64" t="s">
        <v>364</v>
      </c>
      <c r="B103" s="15" t="s">
        <v>26</v>
      </c>
      <c r="C103" s="15" t="s">
        <v>360</v>
      </c>
      <c r="D103" s="15" t="s">
        <v>28</v>
      </c>
      <c r="E103" s="15" t="s">
        <v>42</v>
      </c>
      <c r="F103" s="15"/>
      <c r="G103" s="15" t="s">
        <v>42</v>
      </c>
      <c r="H103" s="65" t="s">
        <v>31</v>
      </c>
      <c r="I103" s="15" t="s">
        <v>32</v>
      </c>
      <c r="J103" s="15" t="s">
        <v>365</v>
      </c>
      <c r="K103" s="16" t="s">
        <v>529</v>
      </c>
      <c r="L103" s="15" t="s">
        <v>363</v>
      </c>
      <c r="M103" s="75">
        <v>1</v>
      </c>
      <c r="N103" s="66">
        <v>87</v>
      </c>
      <c r="O103" s="66">
        <v>33</v>
      </c>
      <c r="P103" s="66">
        <f t="shared" si="2"/>
        <v>120</v>
      </c>
      <c r="Q103" s="15" t="s">
        <v>36</v>
      </c>
      <c r="R103" s="67" t="s">
        <v>37</v>
      </c>
      <c r="S103" s="15" t="s">
        <v>38</v>
      </c>
      <c r="T103" s="78"/>
      <c r="U103" s="68" t="s">
        <v>39</v>
      </c>
    </row>
    <row r="104" spans="1:21" ht="19.5" outlineLevel="1">
      <c r="A104" s="64" t="s">
        <v>366</v>
      </c>
      <c r="B104" s="15" t="s">
        <v>26</v>
      </c>
      <c r="C104" s="15" t="s">
        <v>367</v>
      </c>
      <c r="D104" s="15" t="s">
        <v>82</v>
      </c>
      <c r="E104" s="15" t="s">
        <v>42</v>
      </c>
      <c r="F104" s="15" t="s">
        <v>368</v>
      </c>
      <c r="G104" s="15"/>
      <c r="H104" s="65" t="s">
        <v>31</v>
      </c>
      <c r="I104" s="15" t="s">
        <v>32</v>
      </c>
      <c r="J104" s="15" t="s">
        <v>369</v>
      </c>
      <c r="K104" s="16" t="s">
        <v>532</v>
      </c>
      <c r="L104" s="15" t="s">
        <v>363</v>
      </c>
      <c r="M104" s="75">
        <v>4</v>
      </c>
      <c r="N104" s="66">
        <v>297</v>
      </c>
      <c r="O104" s="66">
        <v>111</v>
      </c>
      <c r="P104" s="66">
        <f t="shared" si="2"/>
        <v>408</v>
      </c>
      <c r="Q104" s="15" t="s">
        <v>36</v>
      </c>
      <c r="R104" s="67" t="s">
        <v>37</v>
      </c>
      <c r="S104" s="15" t="s">
        <v>38</v>
      </c>
      <c r="T104" s="78"/>
      <c r="U104" s="68" t="s">
        <v>39</v>
      </c>
    </row>
    <row r="105" spans="1:21" ht="19.5" outlineLevel="1">
      <c r="A105" s="64" t="s">
        <v>370</v>
      </c>
      <c r="B105" s="15" t="s">
        <v>26</v>
      </c>
      <c r="C105" s="15" t="s">
        <v>367</v>
      </c>
      <c r="D105" s="15" t="s">
        <v>144</v>
      </c>
      <c r="E105" s="15" t="s">
        <v>42</v>
      </c>
      <c r="F105" s="15">
        <v>11</v>
      </c>
      <c r="G105" s="15"/>
      <c r="H105" s="65" t="s">
        <v>31</v>
      </c>
      <c r="I105" s="15" t="s">
        <v>32</v>
      </c>
      <c r="J105" s="15" t="s">
        <v>371</v>
      </c>
      <c r="K105" s="16" t="s">
        <v>372</v>
      </c>
      <c r="L105" s="15" t="s">
        <v>363</v>
      </c>
      <c r="M105" s="75">
        <v>4</v>
      </c>
      <c r="N105" s="66">
        <v>84</v>
      </c>
      <c r="O105" s="66">
        <v>15</v>
      </c>
      <c r="P105" s="66">
        <f t="shared" si="2"/>
        <v>99</v>
      </c>
      <c r="Q105" s="15" t="s">
        <v>36</v>
      </c>
      <c r="R105" s="67" t="s">
        <v>37</v>
      </c>
      <c r="S105" s="15" t="s">
        <v>38</v>
      </c>
      <c r="T105" s="78"/>
      <c r="U105" s="68" t="s">
        <v>39</v>
      </c>
    </row>
    <row r="106" spans="1:21" ht="19.5" outlineLevel="1">
      <c r="A106" s="64" t="s">
        <v>373</v>
      </c>
      <c r="B106" s="15" t="s">
        <v>26</v>
      </c>
      <c r="C106" s="15" t="s">
        <v>374</v>
      </c>
      <c r="D106" s="15" t="s">
        <v>92</v>
      </c>
      <c r="E106" s="15" t="s">
        <v>42</v>
      </c>
      <c r="F106" s="15"/>
      <c r="G106" s="15" t="s">
        <v>42</v>
      </c>
      <c r="H106" s="65" t="s">
        <v>31</v>
      </c>
      <c r="I106" s="15" t="s">
        <v>32</v>
      </c>
      <c r="J106" s="15" t="s">
        <v>375</v>
      </c>
      <c r="K106" s="16" t="s">
        <v>537</v>
      </c>
      <c r="L106" s="15" t="s">
        <v>363</v>
      </c>
      <c r="M106" s="75">
        <v>10</v>
      </c>
      <c r="N106" s="66">
        <v>996</v>
      </c>
      <c r="O106" s="66">
        <v>264</v>
      </c>
      <c r="P106" s="66">
        <f t="shared" si="2"/>
        <v>1260</v>
      </c>
      <c r="Q106" s="15" t="s">
        <v>36</v>
      </c>
      <c r="R106" s="67" t="s">
        <v>37</v>
      </c>
      <c r="S106" s="15" t="s">
        <v>38</v>
      </c>
      <c r="T106" s="78"/>
      <c r="U106" s="68" t="s">
        <v>39</v>
      </c>
    </row>
    <row r="107" spans="1:21" ht="19.5" outlineLevel="1">
      <c r="A107" s="64" t="s">
        <v>376</v>
      </c>
      <c r="B107" s="15" t="s">
        <v>26</v>
      </c>
      <c r="C107" s="15" t="s">
        <v>318</v>
      </c>
      <c r="D107" s="15" t="s">
        <v>104</v>
      </c>
      <c r="E107" s="15" t="s">
        <v>42</v>
      </c>
      <c r="F107" s="15"/>
      <c r="G107" s="15" t="s">
        <v>42</v>
      </c>
      <c r="H107" s="65" t="s">
        <v>31</v>
      </c>
      <c r="I107" s="15" t="s">
        <v>32</v>
      </c>
      <c r="J107" s="15" t="s">
        <v>377</v>
      </c>
      <c r="K107" s="16" t="s">
        <v>378</v>
      </c>
      <c r="L107" s="15" t="s">
        <v>379</v>
      </c>
      <c r="M107" s="75">
        <v>20</v>
      </c>
      <c r="N107" s="66">
        <v>1008</v>
      </c>
      <c r="O107" s="66"/>
      <c r="P107" s="66">
        <f t="shared" si="2"/>
        <v>1008</v>
      </c>
      <c r="Q107" s="15" t="s">
        <v>36</v>
      </c>
      <c r="R107" s="67" t="s">
        <v>37</v>
      </c>
      <c r="S107" s="15" t="s">
        <v>38</v>
      </c>
      <c r="T107" s="78"/>
      <c r="U107" s="68" t="s">
        <v>39</v>
      </c>
    </row>
    <row r="108" spans="1:21" ht="19.5" outlineLevel="1">
      <c r="A108" s="64" t="s">
        <v>380</v>
      </c>
      <c r="B108" s="15" t="s">
        <v>26</v>
      </c>
      <c r="C108" s="15" t="s">
        <v>381</v>
      </c>
      <c r="D108" s="15" t="s">
        <v>41</v>
      </c>
      <c r="E108" s="15" t="s">
        <v>42</v>
      </c>
      <c r="F108" s="15"/>
      <c r="G108" s="15" t="s">
        <v>42</v>
      </c>
      <c r="H108" s="65" t="s">
        <v>31</v>
      </c>
      <c r="I108" s="15" t="s">
        <v>32</v>
      </c>
      <c r="J108" s="15" t="s">
        <v>382</v>
      </c>
      <c r="K108" s="16">
        <v>8938986</v>
      </c>
      <c r="L108" s="15" t="s">
        <v>379</v>
      </c>
      <c r="M108" s="75">
        <v>12</v>
      </c>
      <c r="N108" s="66">
        <v>1422</v>
      </c>
      <c r="O108" s="66"/>
      <c r="P108" s="66">
        <f t="shared" si="2"/>
        <v>1422</v>
      </c>
      <c r="Q108" s="15" t="s">
        <v>36</v>
      </c>
      <c r="R108" s="67" t="s">
        <v>37</v>
      </c>
      <c r="S108" s="15" t="s">
        <v>38</v>
      </c>
      <c r="T108" s="78"/>
      <c r="U108" s="68" t="s">
        <v>39</v>
      </c>
    </row>
    <row r="109" spans="1:21" ht="19.5" outlineLevel="1">
      <c r="A109" s="64" t="s">
        <v>383</v>
      </c>
      <c r="B109" s="15" t="s">
        <v>26</v>
      </c>
      <c r="C109" s="15" t="s">
        <v>384</v>
      </c>
      <c r="D109" s="15" t="s">
        <v>232</v>
      </c>
      <c r="E109" s="15" t="s">
        <v>42</v>
      </c>
      <c r="F109" s="15" t="s">
        <v>385</v>
      </c>
      <c r="G109" s="15"/>
      <c r="H109" s="65" t="s">
        <v>31</v>
      </c>
      <c r="I109" s="15" t="s">
        <v>32</v>
      </c>
      <c r="J109" s="15" t="s">
        <v>386</v>
      </c>
      <c r="K109" s="16" t="s">
        <v>387</v>
      </c>
      <c r="L109" s="15" t="s">
        <v>379</v>
      </c>
      <c r="M109" s="75">
        <v>22</v>
      </c>
      <c r="N109" s="66">
        <v>1189</v>
      </c>
      <c r="O109" s="66"/>
      <c r="P109" s="66">
        <f t="shared" si="2"/>
        <v>1189</v>
      </c>
      <c r="Q109" s="15" t="s">
        <v>36</v>
      </c>
      <c r="R109" s="67" t="s">
        <v>37</v>
      </c>
      <c r="S109" s="15" t="s">
        <v>38</v>
      </c>
      <c r="T109" s="78"/>
      <c r="U109" s="68" t="s">
        <v>39</v>
      </c>
    </row>
    <row r="110" spans="1:21" ht="15" customHeight="1" thickBot="1">
      <c r="A110" s="33"/>
      <c r="B110" s="34"/>
      <c r="C110" s="34"/>
      <c r="D110" s="34"/>
      <c r="E110" s="34"/>
      <c r="F110" s="34"/>
      <c r="G110" s="34"/>
      <c r="H110" s="34"/>
      <c r="I110" s="34"/>
      <c r="J110" s="35" t="str">
        <f>SUBTOTAL(2,N90:N109)&amp;" PPE"</f>
        <v>20 PPE</v>
      </c>
      <c r="K110" s="34"/>
      <c r="L110" s="34"/>
      <c r="M110" s="36" t="s">
        <v>312</v>
      </c>
      <c r="N110" s="37">
        <f>SUBTOTAL(9,N90:N109)</f>
        <v>42553</v>
      </c>
      <c r="O110" s="37">
        <f>SUBTOTAL(9,O90:O109)</f>
        <v>438</v>
      </c>
      <c r="P110" s="37">
        <f>SUBTOTAL(9,P90:P109)</f>
        <v>42991</v>
      </c>
      <c r="Q110" s="38" t="s">
        <v>313</v>
      </c>
      <c r="R110" s="39"/>
      <c r="S110" s="34"/>
      <c r="T110" s="34"/>
      <c r="U110" s="40"/>
    </row>
    <row r="111" spans="1:21" ht="21" customHeight="1" thickBot="1">
      <c r="A111" s="3" t="s">
        <v>388</v>
      </c>
      <c r="B111" s="3" t="s">
        <v>389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1"/>
      <c r="O111" s="41"/>
      <c r="P111" s="42"/>
      <c r="Q111" s="42"/>
      <c r="R111" s="42"/>
      <c r="S111" s="42"/>
      <c r="T111" s="42"/>
      <c r="U111" s="42"/>
    </row>
    <row r="112" spans="1:21" ht="24.95" customHeight="1">
      <c r="A112" s="92" t="s">
        <v>5</v>
      </c>
      <c r="B112" s="86" t="s">
        <v>6</v>
      </c>
      <c r="C112" s="86" t="s">
        <v>7</v>
      </c>
      <c r="D112" s="86" t="s">
        <v>8</v>
      </c>
      <c r="E112" s="86" t="s">
        <v>9</v>
      </c>
      <c r="F112" s="86" t="s">
        <v>10</v>
      </c>
      <c r="G112" s="86" t="s">
        <v>316</v>
      </c>
      <c r="H112" s="86" t="s">
        <v>12</v>
      </c>
      <c r="I112" s="86" t="s">
        <v>13</v>
      </c>
      <c r="J112" s="86" t="s">
        <v>14</v>
      </c>
      <c r="K112" s="86" t="s">
        <v>15</v>
      </c>
      <c r="L112" s="86" t="s">
        <v>16</v>
      </c>
      <c r="M112" s="86" t="s">
        <v>17</v>
      </c>
      <c r="N112" s="89" t="str">
        <f>$N$5</f>
        <v>Szacowane zużycie energii [kWh] w okresie
od 01.07.2022 r. do 31.12.2022 r.</v>
      </c>
      <c r="O112" s="90"/>
      <c r="P112" s="91"/>
      <c r="Q112" s="86" t="s">
        <v>18</v>
      </c>
      <c r="R112" s="86" t="s">
        <v>19</v>
      </c>
      <c r="S112" s="86" t="s">
        <v>20</v>
      </c>
      <c r="T112" s="86" t="s">
        <v>544</v>
      </c>
      <c r="U112" s="84" t="s">
        <v>21</v>
      </c>
    </row>
    <row r="113" spans="1:21" ht="12.95" customHeight="1">
      <c r="A113" s="93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62" t="s">
        <v>22</v>
      </c>
      <c r="O113" s="62" t="s">
        <v>23</v>
      </c>
      <c r="P113" s="62" t="s">
        <v>24</v>
      </c>
      <c r="Q113" s="87"/>
      <c r="R113" s="87"/>
      <c r="S113" s="87"/>
      <c r="T113" s="87"/>
      <c r="U113" s="85"/>
    </row>
    <row r="114" spans="1:21" ht="29.25" outlineLevel="1">
      <c r="A114" s="8" t="s">
        <v>390</v>
      </c>
      <c r="B114" s="9" t="s">
        <v>26</v>
      </c>
      <c r="C114" s="9" t="s">
        <v>391</v>
      </c>
      <c r="D114" s="9" t="s">
        <v>41</v>
      </c>
      <c r="E114" s="9" t="s">
        <v>319</v>
      </c>
      <c r="F114" s="9">
        <v>6</v>
      </c>
      <c r="G114" s="9"/>
      <c r="H114" s="10" t="s">
        <v>31</v>
      </c>
      <c r="I114" s="9" t="s">
        <v>32</v>
      </c>
      <c r="J114" s="9" t="s">
        <v>392</v>
      </c>
      <c r="K114" s="11" t="s">
        <v>393</v>
      </c>
      <c r="L114" s="9" t="s">
        <v>299</v>
      </c>
      <c r="M114" s="75">
        <v>15</v>
      </c>
      <c r="N114" s="12">
        <v>1</v>
      </c>
      <c r="O114" s="12"/>
      <c r="P114" s="12">
        <f>SUM(N114:O114)</f>
        <v>1</v>
      </c>
      <c r="Q114" s="9" t="s">
        <v>36</v>
      </c>
      <c r="R114" s="13" t="s">
        <v>37</v>
      </c>
      <c r="S114" s="9" t="s">
        <v>38</v>
      </c>
      <c r="T114" s="82"/>
      <c r="U114" s="14" t="s">
        <v>39</v>
      </c>
    </row>
    <row r="115" spans="1:21" ht="29.25" outlineLevel="1">
      <c r="A115" s="8" t="s">
        <v>394</v>
      </c>
      <c r="B115" s="9" t="s">
        <v>26</v>
      </c>
      <c r="C115" s="9" t="s">
        <v>395</v>
      </c>
      <c r="D115" s="9" t="s">
        <v>396</v>
      </c>
      <c r="E115" s="9" t="s">
        <v>42</v>
      </c>
      <c r="F115" s="9">
        <v>12</v>
      </c>
      <c r="G115" s="9"/>
      <c r="H115" s="10" t="s">
        <v>31</v>
      </c>
      <c r="I115" s="9" t="s">
        <v>32</v>
      </c>
      <c r="J115" s="9" t="s">
        <v>397</v>
      </c>
      <c r="K115" s="11">
        <v>91284327</v>
      </c>
      <c r="L115" s="9" t="s">
        <v>398</v>
      </c>
      <c r="M115" s="75">
        <v>6</v>
      </c>
      <c r="N115" s="12">
        <v>72</v>
      </c>
      <c r="O115" s="12">
        <v>195</v>
      </c>
      <c r="P115" s="12">
        <f t="shared" ref="P115:P135" si="3">SUM(N115:O115)</f>
        <v>267</v>
      </c>
      <c r="Q115" s="9" t="s">
        <v>36</v>
      </c>
      <c r="R115" s="13" t="s">
        <v>37</v>
      </c>
      <c r="S115" s="9" t="s">
        <v>38</v>
      </c>
      <c r="T115" s="82"/>
      <c r="U115" s="14" t="s">
        <v>39</v>
      </c>
    </row>
    <row r="116" spans="1:21" ht="22.5" outlineLevel="1">
      <c r="A116" s="8" t="s">
        <v>399</v>
      </c>
      <c r="B116" s="9" t="s">
        <v>26</v>
      </c>
      <c r="C116" s="9" t="s">
        <v>400</v>
      </c>
      <c r="D116" s="9" t="s">
        <v>95</v>
      </c>
      <c r="E116" s="9" t="s">
        <v>42</v>
      </c>
      <c r="F116" s="9"/>
      <c r="G116" s="9" t="s">
        <v>42</v>
      </c>
      <c r="H116" s="10" t="s">
        <v>31</v>
      </c>
      <c r="I116" s="9" t="s">
        <v>32</v>
      </c>
      <c r="J116" s="9" t="s">
        <v>401</v>
      </c>
      <c r="K116" s="11" t="s">
        <v>402</v>
      </c>
      <c r="L116" s="9" t="s">
        <v>299</v>
      </c>
      <c r="M116" s="75">
        <v>6</v>
      </c>
      <c r="N116" s="12">
        <v>5</v>
      </c>
      <c r="O116" s="12"/>
      <c r="P116" s="12">
        <f t="shared" si="3"/>
        <v>5</v>
      </c>
      <c r="Q116" s="9" t="s">
        <v>36</v>
      </c>
      <c r="R116" s="13" t="s">
        <v>37</v>
      </c>
      <c r="S116" s="9" t="s">
        <v>38</v>
      </c>
      <c r="T116" s="82"/>
      <c r="U116" s="14" t="s">
        <v>39</v>
      </c>
    </row>
    <row r="117" spans="1:21" ht="22.5" outlineLevel="1">
      <c r="A117" s="8" t="s">
        <v>403</v>
      </c>
      <c r="B117" s="9" t="s">
        <v>26</v>
      </c>
      <c r="C117" s="9" t="s">
        <v>404</v>
      </c>
      <c r="D117" s="9" t="s">
        <v>32</v>
      </c>
      <c r="E117" s="9" t="s">
        <v>42</v>
      </c>
      <c r="F117" s="9"/>
      <c r="G117" s="9" t="s">
        <v>42</v>
      </c>
      <c r="H117" s="10" t="s">
        <v>31</v>
      </c>
      <c r="I117" s="9" t="s">
        <v>32</v>
      </c>
      <c r="J117" s="9" t="s">
        <v>405</v>
      </c>
      <c r="K117" s="11" t="s">
        <v>406</v>
      </c>
      <c r="L117" s="9" t="s">
        <v>398</v>
      </c>
      <c r="M117" s="75">
        <v>15</v>
      </c>
      <c r="N117" s="12">
        <v>5466</v>
      </c>
      <c r="O117" s="12">
        <v>28278</v>
      </c>
      <c r="P117" s="12">
        <f t="shared" si="3"/>
        <v>33744</v>
      </c>
      <c r="Q117" s="9" t="s">
        <v>36</v>
      </c>
      <c r="R117" s="13" t="s">
        <v>37</v>
      </c>
      <c r="S117" s="9" t="s">
        <v>38</v>
      </c>
      <c r="T117" s="82"/>
      <c r="U117" s="14" t="s">
        <v>39</v>
      </c>
    </row>
    <row r="118" spans="1:21" ht="22.5" outlineLevel="1">
      <c r="A118" s="8" t="s">
        <v>407</v>
      </c>
      <c r="B118" s="9" t="s">
        <v>26</v>
      </c>
      <c r="C118" s="9" t="s">
        <v>400</v>
      </c>
      <c r="D118" s="9" t="s">
        <v>32</v>
      </c>
      <c r="E118" s="9" t="s">
        <v>42</v>
      </c>
      <c r="F118" s="9"/>
      <c r="G118" s="9" t="s">
        <v>42</v>
      </c>
      <c r="H118" s="10" t="s">
        <v>31</v>
      </c>
      <c r="I118" s="9" t="s">
        <v>32</v>
      </c>
      <c r="J118" s="9" t="s">
        <v>408</v>
      </c>
      <c r="K118" s="11" t="s">
        <v>409</v>
      </c>
      <c r="L118" s="9" t="s">
        <v>398</v>
      </c>
      <c r="M118" s="75">
        <v>10</v>
      </c>
      <c r="N118" s="12">
        <v>5967</v>
      </c>
      <c r="O118" s="12">
        <v>16953</v>
      </c>
      <c r="P118" s="12">
        <f t="shared" si="3"/>
        <v>22920</v>
      </c>
      <c r="Q118" s="9" t="s">
        <v>36</v>
      </c>
      <c r="R118" s="13" t="s">
        <v>37</v>
      </c>
      <c r="S118" s="9" t="s">
        <v>38</v>
      </c>
      <c r="T118" s="82"/>
      <c r="U118" s="14" t="s">
        <v>39</v>
      </c>
    </row>
    <row r="119" spans="1:21" ht="22.5" outlineLevel="1">
      <c r="A119" s="8" t="s">
        <v>410</v>
      </c>
      <c r="B119" s="9" t="s">
        <v>26</v>
      </c>
      <c r="C119" s="9" t="s">
        <v>400</v>
      </c>
      <c r="D119" s="9" t="s">
        <v>173</v>
      </c>
      <c r="E119" s="9" t="s">
        <v>42</v>
      </c>
      <c r="F119" s="9"/>
      <c r="G119" s="9" t="s">
        <v>42</v>
      </c>
      <c r="H119" s="10" t="s">
        <v>31</v>
      </c>
      <c r="I119" s="9" t="s">
        <v>32</v>
      </c>
      <c r="J119" s="9" t="s">
        <v>411</v>
      </c>
      <c r="K119" s="11" t="s">
        <v>412</v>
      </c>
      <c r="L119" s="9" t="s">
        <v>299</v>
      </c>
      <c r="M119" s="75">
        <v>6</v>
      </c>
      <c r="N119" s="12">
        <v>0</v>
      </c>
      <c r="O119" s="12"/>
      <c r="P119" s="12">
        <f t="shared" si="3"/>
        <v>0</v>
      </c>
      <c r="Q119" s="9" t="s">
        <v>36</v>
      </c>
      <c r="R119" s="13" t="s">
        <v>37</v>
      </c>
      <c r="S119" s="9" t="s">
        <v>38</v>
      </c>
      <c r="T119" s="82"/>
      <c r="U119" s="14" t="s">
        <v>39</v>
      </c>
    </row>
    <row r="120" spans="1:21" ht="22.5" outlineLevel="1">
      <c r="A120" s="8" t="s">
        <v>413</v>
      </c>
      <c r="B120" s="9" t="s">
        <v>26</v>
      </c>
      <c r="C120" s="9" t="s">
        <v>414</v>
      </c>
      <c r="D120" s="9" t="s">
        <v>28</v>
      </c>
      <c r="E120" s="9" t="s">
        <v>42</v>
      </c>
      <c r="F120" s="9"/>
      <c r="G120" s="9" t="s">
        <v>42</v>
      </c>
      <c r="H120" s="10" t="s">
        <v>31</v>
      </c>
      <c r="I120" s="9" t="s">
        <v>32</v>
      </c>
      <c r="J120" s="9" t="s">
        <v>415</v>
      </c>
      <c r="K120" s="11" t="s">
        <v>416</v>
      </c>
      <c r="L120" s="9" t="s">
        <v>299</v>
      </c>
      <c r="M120" s="75">
        <v>6</v>
      </c>
      <c r="N120" s="12">
        <v>424</v>
      </c>
      <c r="O120" s="12"/>
      <c r="P120" s="12">
        <f t="shared" si="3"/>
        <v>424</v>
      </c>
      <c r="Q120" s="9" t="s">
        <v>36</v>
      </c>
      <c r="R120" s="13" t="s">
        <v>37</v>
      </c>
      <c r="S120" s="9" t="s">
        <v>38</v>
      </c>
      <c r="T120" s="82"/>
      <c r="U120" s="14" t="s">
        <v>39</v>
      </c>
    </row>
    <row r="121" spans="1:21" ht="22.5" outlineLevel="1">
      <c r="A121" s="8" t="s">
        <v>417</v>
      </c>
      <c r="B121" s="9" t="s">
        <v>26</v>
      </c>
      <c r="C121" s="9" t="s">
        <v>418</v>
      </c>
      <c r="D121" s="9" t="s">
        <v>28</v>
      </c>
      <c r="E121" s="9" t="s">
        <v>419</v>
      </c>
      <c r="F121" s="9"/>
      <c r="G121" s="9" t="s">
        <v>42</v>
      </c>
      <c r="H121" s="10" t="s">
        <v>31</v>
      </c>
      <c r="I121" s="9" t="s">
        <v>32</v>
      </c>
      <c r="J121" s="9" t="s">
        <v>420</v>
      </c>
      <c r="K121" s="11" t="s">
        <v>421</v>
      </c>
      <c r="L121" s="9" t="s">
        <v>299</v>
      </c>
      <c r="M121" s="75">
        <v>6</v>
      </c>
      <c r="N121" s="12">
        <v>288</v>
      </c>
      <c r="O121" s="12"/>
      <c r="P121" s="12">
        <f t="shared" si="3"/>
        <v>288</v>
      </c>
      <c r="Q121" s="9" t="s">
        <v>36</v>
      </c>
      <c r="R121" s="13" t="s">
        <v>37</v>
      </c>
      <c r="S121" s="9" t="s">
        <v>38</v>
      </c>
      <c r="T121" s="82"/>
      <c r="U121" s="14" t="s">
        <v>39</v>
      </c>
    </row>
    <row r="122" spans="1:21" ht="22.5" outlineLevel="1">
      <c r="A122" s="8" t="s">
        <v>422</v>
      </c>
      <c r="B122" s="9" t="s">
        <v>26</v>
      </c>
      <c r="C122" s="9" t="s">
        <v>423</v>
      </c>
      <c r="D122" s="9" t="s">
        <v>396</v>
      </c>
      <c r="E122" s="9" t="s">
        <v>42</v>
      </c>
      <c r="F122" s="9">
        <v>12</v>
      </c>
      <c r="G122" s="9"/>
      <c r="H122" s="10" t="s">
        <v>31</v>
      </c>
      <c r="I122" s="9" t="s">
        <v>32</v>
      </c>
      <c r="J122" s="9" t="s">
        <v>424</v>
      </c>
      <c r="K122" s="11" t="s">
        <v>425</v>
      </c>
      <c r="L122" s="9" t="s">
        <v>363</v>
      </c>
      <c r="M122" s="75">
        <v>6</v>
      </c>
      <c r="N122" s="12">
        <v>433</v>
      </c>
      <c r="O122" s="12">
        <v>3148</v>
      </c>
      <c r="P122" s="12">
        <f t="shared" si="3"/>
        <v>3581</v>
      </c>
      <c r="Q122" s="9" t="s">
        <v>36</v>
      </c>
      <c r="R122" s="13" t="s">
        <v>37</v>
      </c>
      <c r="S122" s="9" t="s">
        <v>38</v>
      </c>
      <c r="T122" s="82"/>
      <c r="U122" s="14" t="s">
        <v>39</v>
      </c>
    </row>
    <row r="123" spans="1:21" ht="22.5" outlineLevel="1">
      <c r="A123" s="8" t="s">
        <v>426</v>
      </c>
      <c r="B123" s="9" t="s">
        <v>26</v>
      </c>
      <c r="C123" s="9" t="s">
        <v>427</v>
      </c>
      <c r="D123" s="9" t="s">
        <v>28</v>
      </c>
      <c r="E123" s="9" t="s">
        <v>42</v>
      </c>
      <c r="F123" s="9"/>
      <c r="G123" s="9" t="s">
        <v>42</v>
      </c>
      <c r="H123" s="10" t="s">
        <v>31</v>
      </c>
      <c r="I123" s="9" t="s">
        <v>32</v>
      </c>
      <c r="J123" s="9" t="s">
        <v>428</v>
      </c>
      <c r="K123" s="11" t="s">
        <v>429</v>
      </c>
      <c r="L123" s="9" t="s">
        <v>398</v>
      </c>
      <c r="M123" s="75">
        <v>35</v>
      </c>
      <c r="N123" s="12">
        <v>3214</v>
      </c>
      <c r="O123" s="12">
        <v>11361</v>
      </c>
      <c r="P123" s="12">
        <f t="shared" si="3"/>
        <v>14575</v>
      </c>
      <c r="Q123" s="9" t="s">
        <v>36</v>
      </c>
      <c r="R123" s="13" t="s">
        <v>37</v>
      </c>
      <c r="S123" s="9" t="s">
        <v>38</v>
      </c>
      <c r="T123" s="82"/>
      <c r="U123" s="14" t="s">
        <v>39</v>
      </c>
    </row>
    <row r="124" spans="1:21" ht="29.25" outlineLevel="1">
      <c r="A124" s="8" t="s">
        <v>430</v>
      </c>
      <c r="B124" s="9" t="s">
        <v>26</v>
      </c>
      <c r="C124" s="9" t="s">
        <v>431</v>
      </c>
      <c r="D124" s="9" t="s">
        <v>89</v>
      </c>
      <c r="E124" s="9" t="s">
        <v>42</v>
      </c>
      <c r="F124" s="9"/>
      <c r="G124" s="9" t="s">
        <v>42</v>
      </c>
      <c r="H124" s="10" t="s">
        <v>31</v>
      </c>
      <c r="I124" s="9" t="s">
        <v>32</v>
      </c>
      <c r="J124" s="9" t="s">
        <v>432</v>
      </c>
      <c r="K124" s="11" t="s">
        <v>433</v>
      </c>
      <c r="L124" s="9" t="s">
        <v>434</v>
      </c>
      <c r="M124" s="75">
        <v>29</v>
      </c>
      <c r="N124" s="12">
        <v>26862</v>
      </c>
      <c r="O124" s="12"/>
      <c r="P124" s="12">
        <f t="shared" si="3"/>
        <v>26862</v>
      </c>
      <c r="Q124" s="9" t="s">
        <v>36</v>
      </c>
      <c r="R124" s="13" t="s">
        <v>37</v>
      </c>
      <c r="S124" s="9" t="s">
        <v>38</v>
      </c>
      <c r="T124" s="82"/>
      <c r="U124" s="14" t="s">
        <v>39</v>
      </c>
    </row>
    <row r="125" spans="1:21" ht="29.25" outlineLevel="1">
      <c r="A125" s="8" t="s">
        <v>435</v>
      </c>
      <c r="B125" s="9" t="s">
        <v>26</v>
      </c>
      <c r="C125" s="9" t="s">
        <v>436</v>
      </c>
      <c r="D125" s="9" t="s">
        <v>41</v>
      </c>
      <c r="E125" s="9" t="s">
        <v>42</v>
      </c>
      <c r="F125" s="9"/>
      <c r="G125" s="9" t="s">
        <v>42</v>
      </c>
      <c r="H125" s="10" t="s">
        <v>31</v>
      </c>
      <c r="I125" s="9" t="s">
        <v>32</v>
      </c>
      <c r="J125" s="9" t="s">
        <v>437</v>
      </c>
      <c r="K125" s="11" t="s">
        <v>438</v>
      </c>
      <c r="L125" s="9" t="s">
        <v>439</v>
      </c>
      <c r="M125" s="75">
        <v>54</v>
      </c>
      <c r="N125" s="12">
        <v>38182</v>
      </c>
      <c r="O125" s="12"/>
      <c r="P125" s="12">
        <f t="shared" si="3"/>
        <v>38182</v>
      </c>
      <c r="Q125" s="9" t="s">
        <v>36</v>
      </c>
      <c r="R125" s="13" t="s">
        <v>37</v>
      </c>
      <c r="S125" s="9" t="s">
        <v>38</v>
      </c>
      <c r="T125" s="82"/>
      <c r="U125" s="14" t="s">
        <v>39</v>
      </c>
    </row>
    <row r="126" spans="1:21" ht="22.5" outlineLevel="1">
      <c r="A126" s="8" t="s">
        <v>440</v>
      </c>
      <c r="B126" s="9" t="s">
        <v>26</v>
      </c>
      <c r="C126" s="9" t="s">
        <v>441</v>
      </c>
      <c r="D126" s="9" t="s">
        <v>187</v>
      </c>
      <c r="E126" s="9" t="s">
        <v>42</v>
      </c>
      <c r="F126" s="9" t="s">
        <v>442</v>
      </c>
      <c r="G126" s="9"/>
      <c r="H126" s="10" t="s">
        <v>31</v>
      </c>
      <c r="I126" s="9" t="s">
        <v>32</v>
      </c>
      <c r="J126" s="9" t="s">
        <v>443</v>
      </c>
      <c r="K126" s="11" t="s">
        <v>444</v>
      </c>
      <c r="L126" s="9" t="s">
        <v>299</v>
      </c>
      <c r="M126" s="75">
        <v>5</v>
      </c>
      <c r="N126" s="12">
        <v>189</v>
      </c>
      <c r="O126" s="12"/>
      <c r="P126" s="12">
        <f t="shared" si="3"/>
        <v>189</v>
      </c>
      <c r="Q126" s="9" t="s">
        <v>36</v>
      </c>
      <c r="R126" s="13" t="s">
        <v>37</v>
      </c>
      <c r="S126" s="9" t="s">
        <v>38</v>
      </c>
      <c r="T126" s="82"/>
      <c r="U126" s="14" t="s">
        <v>39</v>
      </c>
    </row>
    <row r="127" spans="1:21" ht="22.5" outlineLevel="1">
      <c r="A127" s="8" t="s">
        <v>445</v>
      </c>
      <c r="B127" s="9" t="s">
        <v>26</v>
      </c>
      <c r="C127" s="9" t="s">
        <v>441</v>
      </c>
      <c r="D127" s="9" t="s">
        <v>446</v>
      </c>
      <c r="E127" s="9" t="s">
        <v>42</v>
      </c>
      <c r="F127" s="9">
        <v>1</v>
      </c>
      <c r="G127" s="9"/>
      <c r="H127" s="10" t="s">
        <v>31</v>
      </c>
      <c r="I127" s="9" t="s">
        <v>32</v>
      </c>
      <c r="J127" s="9" t="s">
        <v>447</v>
      </c>
      <c r="K127" s="11" t="s">
        <v>448</v>
      </c>
      <c r="L127" s="9" t="s">
        <v>398</v>
      </c>
      <c r="M127" s="75">
        <v>5</v>
      </c>
      <c r="N127" s="12">
        <v>450</v>
      </c>
      <c r="O127" s="12">
        <v>1578</v>
      </c>
      <c r="P127" s="12">
        <f t="shared" si="3"/>
        <v>2028</v>
      </c>
      <c r="Q127" s="9" t="s">
        <v>36</v>
      </c>
      <c r="R127" s="13" t="s">
        <v>37</v>
      </c>
      <c r="S127" s="9" t="s">
        <v>38</v>
      </c>
      <c r="T127" s="82"/>
      <c r="U127" s="14" t="s">
        <v>39</v>
      </c>
    </row>
    <row r="128" spans="1:21" ht="22.5" outlineLevel="1">
      <c r="A128" s="8" t="s">
        <v>449</v>
      </c>
      <c r="B128" s="9" t="s">
        <v>26</v>
      </c>
      <c r="C128" s="9" t="s">
        <v>441</v>
      </c>
      <c r="D128" s="9" t="s">
        <v>446</v>
      </c>
      <c r="E128" s="9" t="s">
        <v>42</v>
      </c>
      <c r="F128" s="9">
        <v>2</v>
      </c>
      <c r="G128" s="9"/>
      <c r="H128" s="10" t="s">
        <v>31</v>
      </c>
      <c r="I128" s="9" t="s">
        <v>32</v>
      </c>
      <c r="J128" s="9" t="s">
        <v>450</v>
      </c>
      <c r="K128" s="11" t="s">
        <v>451</v>
      </c>
      <c r="L128" s="9" t="s">
        <v>398</v>
      </c>
      <c r="M128" s="75">
        <v>8</v>
      </c>
      <c r="N128" s="12">
        <v>594</v>
      </c>
      <c r="O128" s="12">
        <v>4317</v>
      </c>
      <c r="P128" s="12">
        <f t="shared" si="3"/>
        <v>4911</v>
      </c>
      <c r="Q128" s="9" t="s">
        <v>36</v>
      </c>
      <c r="R128" s="13" t="s">
        <v>37</v>
      </c>
      <c r="S128" s="9" t="s">
        <v>38</v>
      </c>
      <c r="T128" s="82"/>
      <c r="U128" s="14" t="s">
        <v>39</v>
      </c>
    </row>
    <row r="129" spans="1:21" ht="22.5" outlineLevel="1">
      <c r="A129" s="8" t="s">
        <v>452</v>
      </c>
      <c r="B129" s="9" t="s">
        <v>26</v>
      </c>
      <c r="C129" s="9" t="s">
        <v>441</v>
      </c>
      <c r="D129" s="9" t="s">
        <v>110</v>
      </c>
      <c r="E129" s="9" t="s">
        <v>42</v>
      </c>
      <c r="F129" s="9" t="s">
        <v>453</v>
      </c>
      <c r="G129" s="9"/>
      <c r="H129" s="10" t="s">
        <v>31</v>
      </c>
      <c r="I129" s="9" t="s">
        <v>32</v>
      </c>
      <c r="J129" s="9" t="s">
        <v>454</v>
      </c>
      <c r="K129" s="11" t="s">
        <v>455</v>
      </c>
      <c r="L129" s="9" t="s">
        <v>299</v>
      </c>
      <c r="M129" s="75">
        <v>3</v>
      </c>
      <c r="N129" s="12">
        <v>123</v>
      </c>
      <c r="O129" s="12"/>
      <c r="P129" s="12">
        <f t="shared" si="3"/>
        <v>123</v>
      </c>
      <c r="Q129" s="9" t="s">
        <v>36</v>
      </c>
      <c r="R129" s="13" t="s">
        <v>37</v>
      </c>
      <c r="S129" s="9" t="s">
        <v>38</v>
      </c>
      <c r="T129" s="82"/>
      <c r="U129" s="14" t="s">
        <v>39</v>
      </c>
    </row>
    <row r="130" spans="1:21" ht="22.5" outlineLevel="1">
      <c r="A130" s="8" t="s">
        <v>456</v>
      </c>
      <c r="B130" s="9" t="s">
        <v>26</v>
      </c>
      <c r="C130" s="9" t="s">
        <v>441</v>
      </c>
      <c r="D130" s="9" t="s">
        <v>110</v>
      </c>
      <c r="E130" s="9" t="s">
        <v>42</v>
      </c>
      <c r="F130" s="9" t="s">
        <v>457</v>
      </c>
      <c r="G130" s="9"/>
      <c r="H130" s="10" t="s">
        <v>31</v>
      </c>
      <c r="I130" s="9" t="s">
        <v>32</v>
      </c>
      <c r="J130" s="9" t="s">
        <v>458</v>
      </c>
      <c r="K130" s="11" t="s">
        <v>459</v>
      </c>
      <c r="L130" s="9" t="s">
        <v>299</v>
      </c>
      <c r="M130" s="75">
        <v>1</v>
      </c>
      <c r="N130" s="12">
        <v>117</v>
      </c>
      <c r="O130" s="12"/>
      <c r="P130" s="12">
        <f t="shared" si="3"/>
        <v>117</v>
      </c>
      <c r="Q130" s="9" t="s">
        <v>36</v>
      </c>
      <c r="R130" s="13" t="s">
        <v>37</v>
      </c>
      <c r="S130" s="9" t="s">
        <v>38</v>
      </c>
      <c r="T130" s="82"/>
      <c r="U130" s="14" t="s">
        <v>39</v>
      </c>
    </row>
    <row r="131" spans="1:21" ht="22.5" outlineLevel="1">
      <c r="A131" s="8" t="s">
        <v>460</v>
      </c>
      <c r="B131" s="9" t="s">
        <v>26</v>
      </c>
      <c r="C131" s="9" t="s">
        <v>441</v>
      </c>
      <c r="D131" s="9" t="s">
        <v>110</v>
      </c>
      <c r="E131" s="9" t="s">
        <v>42</v>
      </c>
      <c r="F131" s="9" t="s">
        <v>461</v>
      </c>
      <c r="G131" s="9"/>
      <c r="H131" s="10" t="s">
        <v>31</v>
      </c>
      <c r="I131" s="9" t="s">
        <v>32</v>
      </c>
      <c r="J131" s="9" t="s">
        <v>462</v>
      </c>
      <c r="K131" s="11" t="s">
        <v>463</v>
      </c>
      <c r="L131" s="9" t="s">
        <v>299</v>
      </c>
      <c r="M131" s="75">
        <v>3</v>
      </c>
      <c r="N131" s="12">
        <v>252</v>
      </c>
      <c r="O131" s="12"/>
      <c r="P131" s="12">
        <f t="shared" si="3"/>
        <v>252</v>
      </c>
      <c r="Q131" s="9" t="s">
        <v>36</v>
      </c>
      <c r="R131" s="13" t="s">
        <v>37</v>
      </c>
      <c r="S131" s="9" t="s">
        <v>38</v>
      </c>
      <c r="T131" s="82"/>
      <c r="U131" s="14" t="s">
        <v>39</v>
      </c>
    </row>
    <row r="132" spans="1:21" ht="22.5" outlineLevel="1">
      <c r="A132" s="8" t="s">
        <v>464</v>
      </c>
      <c r="B132" s="9" t="s">
        <v>26</v>
      </c>
      <c r="C132" s="9" t="s">
        <v>465</v>
      </c>
      <c r="D132" s="9" t="s">
        <v>127</v>
      </c>
      <c r="E132" s="9" t="s">
        <v>42</v>
      </c>
      <c r="F132" s="9" t="s">
        <v>466</v>
      </c>
      <c r="G132" s="9"/>
      <c r="H132" s="10" t="s">
        <v>31</v>
      </c>
      <c r="I132" s="9" t="s">
        <v>32</v>
      </c>
      <c r="J132" s="9" t="s">
        <v>467</v>
      </c>
      <c r="K132" s="11" t="s">
        <v>468</v>
      </c>
      <c r="L132" s="9" t="s">
        <v>379</v>
      </c>
      <c r="M132" s="75">
        <v>5</v>
      </c>
      <c r="N132" s="12">
        <v>482</v>
      </c>
      <c r="O132" s="12"/>
      <c r="P132" s="12">
        <f t="shared" si="3"/>
        <v>482</v>
      </c>
      <c r="Q132" s="9" t="s">
        <v>36</v>
      </c>
      <c r="R132" s="13" t="s">
        <v>37</v>
      </c>
      <c r="S132" s="9" t="s">
        <v>38</v>
      </c>
      <c r="T132" s="82"/>
      <c r="U132" s="14" t="s">
        <v>39</v>
      </c>
    </row>
    <row r="133" spans="1:21" ht="22.5" outlineLevel="1">
      <c r="A133" s="8" t="s">
        <v>469</v>
      </c>
      <c r="B133" s="9" t="s">
        <v>26</v>
      </c>
      <c r="C133" s="9" t="s">
        <v>441</v>
      </c>
      <c r="D133" s="9" t="s">
        <v>127</v>
      </c>
      <c r="E133" s="9" t="s">
        <v>42</v>
      </c>
      <c r="F133" s="9" t="s">
        <v>470</v>
      </c>
      <c r="G133" s="9"/>
      <c r="H133" s="10" t="s">
        <v>31</v>
      </c>
      <c r="I133" s="9" t="s">
        <v>32</v>
      </c>
      <c r="J133" s="9" t="s">
        <v>471</v>
      </c>
      <c r="K133" s="11" t="s">
        <v>472</v>
      </c>
      <c r="L133" s="9" t="s">
        <v>379</v>
      </c>
      <c r="M133" s="75">
        <v>5</v>
      </c>
      <c r="N133" s="12">
        <v>5</v>
      </c>
      <c r="O133" s="12"/>
      <c r="P133" s="12">
        <f t="shared" si="3"/>
        <v>5</v>
      </c>
      <c r="Q133" s="9" t="s">
        <v>36</v>
      </c>
      <c r="R133" s="13" t="s">
        <v>37</v>
      </c>
      <c r="S133" s="9" t="s">
        <v>38</v>
      </c>
      <c r="T133" s="82"/>
      <c r="U133" s="14" t="s">
        <v>39</v>
      </c>
    </row>
    <row r="134" spans="1:21" ht="22.5" outlineLevel="1">
      <c r="A134" s="43" t="s">
        <v>473</v>
      </c>
      <c r="B134" s="44" t="s">
        <v>26</v>
      </c>
      <c r="C134" s="44" t="s">
        <v>474</v>
      </c>
      <c r="D134" s="44" t="s">
        <v>236</v>
      </c>
      <c r="E134" s="44"/>
      <c r="F134" s="44" t="s">
        <v>475</v>
      </c>
      <c r="G134" s="44"/>
      <c r="H134" s="45" t="s">
        <v>31</v>
      </c>
      <c r="I134" s="44" t="s">
        <v>32</v>
      </c>
      <c r="J134" s="44" t="s">
        <v>476</v>
      </c>
      <c r="K134" s="46" t="s">
        <v>477</v>
      </c>
      <c r="L134" s="44" t="s">
        <v>299</v>
      </c>
      <c r="M134" s="75">
        <v>6</v>
      </c>
      <c r="N134" s="47">
        <v>19</v>
      </c>
      <c r="O134" s="48"/>
      <c r="P134" s="47">
        <f t="shared" si="3"/>
        <v>19</v>
      </c>
      <c r="Q134" s="49" t="s">
        <v>36</v>
      </c>
      <c r="R134" s="50" t="s">
        <v>37</v>
      </c>
      <c r="S134" s="51" t="s">
        <v>38</v>
      </c>
      <c r="T134" s="83"/>
      <c r="U134" s="52" t="s">
        <v>39</v>
      </c>
    </row>
    <row r="135" spans="1:21" ht="22.5" outlineLevel="1">
      <c r="A135" s="43" t="s">
        <v>478</v>
      </c>
      <c r="B135" s="44" t="s">
        <v>26</v>
      </c>
      <c r="C135" s="44" t="s">
        <v>479</v>
      </c>
      <c r="D135" s="44" t="s">
        <v>236</v>
      </c>
      <c r="E135" s="44"/>
      <c r="F135" s="44" t="s">
        <v>480</v>
      </c>
      <c r="G135" s="44"/>
      <c r="H135" s="45" t="s">
        <v>31</v>
      </c>
      <c r="I135" s="44" t="s">
        <v>32</v>
      </c>
      <c r="J135" s="44" t="s">
        <v>481</v>
      </c>
      <c r="K135" s="46" t="s">
        <v>482</v>
      </c>
      <c r="L135" s="44" t="s">
        <v>299</v>
      </c>
      <c r="M135" s="75">
        <v>14</v>
      </c>
      <c r="N135" s="47">
        <v>17</v>
      </c>
      <c r="O135" s="48"/>
      <c r="P135" s="47">
        <f t="shared" si="3"/>
        <v>17</v>
      </c>
      <c r="Q135" s="49" t="s">
        <v>36</v>
      </c>
      <c r="R135" s="50" t="s">
        <v>37</v>
      </c>
      <c r="S135" s="51" t="s">
        <v>38</v>
      </c>
      <c r="T135" s="83"/>
      <c r="U135" s="52" t="s">
        <v>39</v>
      </c>
    </row>
    <row r="136" spans="1:21" ht="15" customHeight="1" thickBot="1">
      <c r="A136" s="33"/>
      <c r="B136" s="34"/>
      <c r="C136" s="34"/>
      <c r="D136" s="34"/>
      <c r="E136" s="34"/>
      <c r="F136" s="34"/>
      <c r="G136" s="34"/>
      <c r="H136" s="34"/>
      <c r="I136" s="34"/>
      <c r="J136" s="35" t="str">
        <f>SUBTOTAL(2,N114:N135)&amp;" PPE"</f>
        <v>22 PPE</v>
      </c>
      <c r="K136" s="34"/>
      <c r="L136" s="34"/>
      <c r="M136" s="36" t="s">
        <v>312</v>
      </c>
      <c r="N136" s="37">
        <f>SUBTOTAL(9,N114:N135)</f>
        <v>83162</v>
      </c>
      <c r="O136" s="37">
        <f>SUBTOTAL(9,O114:O135)</f>
        <v>65830</v>
      </c>
      <c r="P136" s="37">
        <f>SUBTOTAL(9,P114:P135)</f>
        <v>148992</v>
      </c>
      <c r="Q136" s="38" t="s">
        <v>313</v>
      </c>
      <c r="R136" s="39"/>
      <c r="S136" s="34"/>
      <c r="T136" s="34"/>
      <c r="U136" s="40" t="s">
        <v>313</v>
      </c>
    </row>
    <row r="137" spans="1:21" ht="21" customHeight="1" thickBot="1">
      <c r="A137" s="3" t="s">
        <v>483</v>
      </c>
      <c r="B137" s="3" t="s">
        <v>484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1"/>
      <c r="O137" s="41"/>
      <c r="P137" s="42"/>
      <c r="Q137" s="42"/>
      <c r="R137" s="42"/>
      <c r="S137" s="42"/>
      <c r="T137" s="42"/>
      <c r="U137" s="42"/>
    </row>
    <row r="138" spans="1:21" ht="24.95" customHeight="1">
      <c r="A138" s="92" t="s">
        <v>5</v>
      </c>
      <c r="B138" s="86" t="s">
        <v>6</v>
      </c>
      <c r="C138" s="86" t="s">
        <v>7</v>
      </c>
      <c r="D138" s="86" t="s">
        <v>8</v>
      </c>
      <c r="E138" s="86" t="s">
        <v>9</v>
      </c>
      <c r="F138" s="86" t="s">
        <v>10</v>
      </c>
      <c r="G138" s="86" t="s">
        <v>316</v>
      </c>
      <c r="H138" s="86" t="s">
        <v>12</v>
      </c>
      <c r="I138" s="86" t="s">
        <v>13</v>
      </c>
      <c r="J138" s="86" t="s">
        <v>14</v>
      </c>
      <c r="K138" s="86" t="s">
        <v>15</v>
      </c>
      <c r="L138" s="86" t="s">
        <v>16</v>
      </c>
      <c r="M138" s="86" t="s">
        <v>17</v>
      </c>
      <c r="N138" s="89" t="str">
        <f>$N$5</f>
        <v>Szacowane zużycie energii [kWh] w okresie
od 01.07.2022 r. do 31.12.2022 r.</v>
      </c>
      <c r="O138" s="90"/>
      <c r="P138" s="91"/>
      <c r="Q138" s="86" t="s">
        <v>18</v>
      </c>
      <c r="R138" s="86" t="s">
        <v>19</v>
      </c>
      <c r="S138" s="86" t="s">
        <v>20</v>
      </c>
      <c r="T138" s="86" t="s">
        <v>544</v>
      </c>
      <c r="U138" s="84" t="s">
        <v>21</v>
      </c>
    </row>
    <row r="139" spans="1:21" ht="12.95" customHeight="1">
      <c r="A139" s="93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62" t="s">
        <v>22</v>
      </c>
      <c r="O139" s="62" t="s">
        <v>23</v>
      </c>
      <c r="P139" s="62" t="s">
        <v>24</v>
      </c>
      <c r="Q139" s="87"/>
      <c r="R139" s="87"/>
      <c r="S139" s="87"/>
      <c r="T139" s="87"/>
      <c r="U139" s="85"/>
    </row>
    <row r="140" spans="1:21" ht="39" outlineLevel="1">
      <c r="A140" s="64" t="s">
        <v>485</v>
      </c>
      <c r="B140" s="15" t="s">
        <v>26</v>
      </c>
      <c r="C140" s="15" t="s">
        <v>486</v>
      </c>
      <c r="D140" s="15" t="s">
        <v>28</v>
      </c>
      <c r="E140" s="15" t="s">
        <v>61</v>
      </c>
      <c r="F140" s="15">
        <v>11</v>
      </c>
      <c r="G140" s="15"/>
      <c r="H140" s="65" t="s">
        <v>31</v>
      </c>
      <c r="I140" s="15" t="s">
        <v>32</v>
      </c>
      <c r="J140" s="15" t="s">
        <v>487</v>
      </c>
      <c r="K140" s="16" t="s">
        <v>488</v>
      </c>
      <c r="L140" s="15" t="s">
        <v>398</v>
      </c>
      <c r="M140" s="75">
        <v>10</v>
      </c>
      <c r="N140" s="66">
        <v>2671</v>
      </c>
      <c r="O140" s="66">
        <v>1237</v>
      </c>
      <c r="P140" s="66">
        <f>SUM(N140:O140)</f>
        <v>3908</v>
      </c>
      <c r="Q140" s="15" t="s">
        <v>36</v>
      </c>
      <c r="R140" s="67" t="s">
        <v>37</v>
      </c>
      <c r="S140" s="15" t="s">
        <v>38</v>
      </c>
      <c r="T140" s="78"/>
      <c r="U140" s="68" t="s">
        <v>39</v>
      </c>
    </row>
    <row r="141" spans="1:21" ht="39" outlineLevel="1">
      <c r="A141" s="64" t="s">
        <v>489</v>
      </c>
      <c r="B141" s="15" t="s">
        <v>26</v>
      </c>
      <c r="C141" s="15" t="s">
        <v>486</v>
      </c>
      <c r="D141" s="15" t="s">
        <v>42</v>
      </c>
      <c r="E141" s="15" t="s">
        <v>57</v>
      </c>
      <c r="F141" s="15">
        <v>8</v>
      </c>
      <c r="G141" s="15"/>
      <c r="H141" s="65" t="s">
        <v>31</v>
      </c>
      <c r="I141" s="15" t="s">
        <v>32</v>
      </c>
      <c r="J141" s="15" t="s">
        <v>490</v>
      </c>
      <c r="K141" s="16" t="s">
        <v>491</v>
      </c>
      <c r="L141" s="15" t="s">
        <v>398</v>
      </c>
      <c r="M141" s="75">
        <v>10</v>
      </c>
      <c r="N141" s="66">
        <v>1937</v>
      </c>
      <c r="O141" s="66">
        <v>4317</v>
      </c>
      <c r="P141" s="66">
        <f t="shared" ref="P141:P148" si="4">SUM(N141:O141)</f>
        <v>6254</v>
      </c>
      <c r="Q141" s="15" t="s">
        <v>36</v>
      </c>
      <c r="R141" s="67" t="s">
        <v>37</v>
      </c>
      <c r="S141" s="15" t="s">
        <v>38</v>
      </c>
      <c r="T141" s="78"/>
      <c r="U141" s="68" t="s">
        <v>39</v>
      </c>
    </row>
    <row r="142" spans="1:21" ht="39" outlineLevel="1">
      <c r="A142" s="64" t="s">
        <v>492</v>
      </c>
      <c r="B142" s="15" t="s">
        <v>26</v>
      </c>
      <c r="C142" s="15" t="s">
        <v>493</v>
      </c>
      <c r="D142" s="15" t="s">
        <v>42</v>
      </c>
      <c r="E142" s="15" t="s">
        <v>57</v>
      </c>
      <c r="F142" s="15">
        <v>7</v>
      </c>
      <c r="G142" s="15"/>
      <c r="H142" s="65" t="s">
        <v>31</v>
      </c>
      <c r="I142" s="15" t="s">
        <v>32</v>
      </c>
      <c r="J142" s="15" t="s">
        <v>494</v>
      </c>
      <c r="K142" s="16">
        <v>83635181</v>
      </c>
      <c r="L142" s="15" t="s">
        <v>398</v>
      </c>
      <c r="M142" s="75">
        <v>5</v>
      </c>
      <c r="N142" s="66">
        <v>571</v>
      </c>
      <c r="O142" s="66">
        <v>1017</v>
      </c>
      <c r="P142" s="66">
        <f t="shared" si="4"/>
        <v>1588</v>
      </c>
      <c r="Q142" s="15" t="s">
        <v>36</v>
      </c>
      <c r="R142" s="67" t="s">
        <v>37</v>
      </c>
      <c r="S142" s="15" t="s">
        <v>38</v>
      </c>
      <c r="T142" s="78"/>
      <c r="U142" s="68" t="s">
        <v>39</v>
      </c>
    </row>
    <row r="143" spans="1:21" ht="39" outlineLevel="1">
      <c r="A143" s="64" t="s">
        <v>495</v>
      </c>
      <c r="B143" s="15" t="s">
        <v>26</v>
      </c>
      <c r="C143" s="15" t="s">
        <v>496</v>
      </c>
      <c r="D143" s="15" t="s">
        <v>32</v>
      </c>
      <c r="E143" s="15" t="s">
        <v>42</v>
      </c>
      <c r="F143" s="15"/>
      <c r="G143" s="15" t="s">
        <v>42</v>
      </c>
      <c r="H143" s="65" t="s">
        <v>31</v>
      </c>
      <c r="I143" s="15" t="s">
        <v>32</v>
      </c>
      <c r="J143" s="15" t="s">
        <v>497</v>
      </c>
      <c r="K143" s="16">
        <v>93615753</v>
      </c>
      <c r="L143" s="15" t="s">
        <v>398</v>
      </c>
      <c r="M143" s="75">
        <v>8</v>
      </c>
      <c r="N143" s="66">
        <v>1406</v>
      </c>
      <c r="O143" s="66">
        <v>2319</v>
      </c>
      <c r="P143" s="66">
        <f t="shared" si="4"/>
        <v>3725</v>
      </c>
      <c r="Q143" s="15" t="s">
        <v>36</v>
      </c>
      <c r="R143" s="67" t="s">
        <v>37</v>
      </c>
      <c r="S143" s="15" t="s">
        <v>38</v>
      </c>
      <c r="T143" s="78"/>
      <c r="U143" s="68" t="s">
        <v>39</v>
      </c>
    </row>
    <row r="144" spans="1:21" ht="39" outlineLevel="1">
      <c r="A144" s="64" t="s">
        <v>498</v>
      </c>
      <c r="B144" s="15" t="s">
        <v>26</v>
      </c>
      <c r="C144" s="15" t="s">
        <v>499</v>
      </c>
      <c r="D144" s="15" t="s">
        <v>32</v>
      </c>
      <c r="E144" s="15" t="s">
        <v>500</v>
      </c>
      <c r="F144" s="15">
        <v>6</v>
      </c>
      <c r="G144" s="15"/>
      <c r="H144" s="65" t="s">
        <v>31</v>
      </c>
      <c r="I144" s="15" t="s">
        <v>32</v>
      </c>
      <c r="J144" s="15" t="s">
        <v>501</v>
      </c>
      <c r="K144" s="16">
        <v>92094941</v>
      </c>
      <c r="L144" s="15" t="s">
        <v>299</v>
      </c>
      <c r="M144" s="75">
        <v>2</v>
      </c>
      <c r="N144" s="66">
        <v>5</v>
      </c>
      <c r="O144" s="66">
        <v>0</v>
      </c>
      <c r="P144" s="66">
        <f t="shared" si="4"/>
        <v>5</v>
      </c>
      <c r="Q144" s="15" t="s">
        <v>36</v>
      </c>
      <c r="R144" s="67" t="s">
        <v>37</v>
      </c>
      <c r="S144" s="15" t="s">
        <v>38</v>
      </c>
      <c r="T144" s="78"/>
      <c r="U144" s="68" t="s">
        <v>39</v>
      </c>
    </row>
    <row r="145" spans="1:21" ht="22.5" outlineLevel="1">
      <c r="A145" s="64" t="s">
        <v>502</v>
      </c>
      <c r="B145" s="15" t="s">
        <v>26</v>
      </c>
      <c r="C145" s="15" t="s">
        <v>503</v>
      </c>
      <c r="D145" s="15" t="s">
        <v>127</v>
      </c>
      <c r="E145" s="15"/>
      <c r="F145" s="15">
        <v>49</v>
      </c>
      <c r="G145" s="15"/>
      <c r="H145" s="65" t="s">
        <v>31</v>
      </c>
      <c r="I145" s="15" t="s">
        <v>32</v>
      </c>
      <c r="J145" s="15" t="s">
        <v>504</v>
      </c>
      <c r="K145" s="16" t="s">
        <v>505</v>
      </c>
      <c r="L145" s="15" t="s">
        <v>398</v>
      </c>
      <c r="M145" s="75">
        <v>16</v>
      </c>
      <c r="N145" s="66">
        <v>1076</v>
      </c>
      <c r="O145" s="66">
        <v>2296</v>
      </c>
      <c r="P145" s="66">
        <f t="shared" si="4"/>
        <v>3372</v>
      </c>
      <c r="Q145" s="15" t="s">
        <v>36</v>
      </c>
      <c r="R145" s="67" t="s">
        <v>37</v>
      </c>
      <c r="S145" s="15" t="s">
        <v>38</v>
      </c>
      <c r="T145" s="78"/>
      <c r="U145" s="68" t="s">
        <v>39</v>
      </c>
    </row>
    <row r="146" spans="1:21" ht="29.25" outlineLevel="1">
      <c r="A146" s="64" t="s">
        <v>506</v>
      </c>
      <c r="B146" s="15" t="s">
        <v>26</v>
      </c>
      <c r="C146" s="15" t="s">
        <v>507</v>
      </c>
      <c r="D146" s="15" t="s">
        <v>32</v>
      </c>
      <c r="E146" s="15" t="s">
        <v>500</v>
      </c>
      <c r="F146" s="15">
        <v>6</v>
      </c>
      <c r="G146" s="15"/>
      <c r="H146" s="65" t="s">
        <v>31</v>
      </c>
      <c r="I146" s="15" t="s">
        <v>32</v>
      </c>
      <c r="J146" s="15" t="s">
        <v>508</v>
      </c>
      <c r="K146" s="16" t="s">
        <v>538</v>
      </c>
      <c r="L146" s="77" t="s">
        <v>398</v>
      </c>
      <c r="M146" s="75">
        <v>40</v>
      </c>
      <c r="N146" s="66">
        <v>3992</v>
      </c>
      <c r="O146" s="66">
        <v>7195</v>
      </c>
      <c r="P146" s="66">
        <f t="shared" si="4"/>
        <v>11187</v>
      </c>
      <c r="Q146" s="15" t="s">
        <v>36</v>
      </c>
      <c r="R146" s="67" t="s">
        <v>37</v>
      </c>
      <c r="S146" s="15" t="s">
        <v>38</v>
      </c>
      <c r="T146" s="78"/>
      <c r="U146" s="68" t="s">
        <v>39</v>
      </c>
    </row>
    <row r="147" spans="1:21" ht="29.25" outlineLevel="1">
      <c r="A147" s="64" t="s">
        <v>509</v>
      </c>
      <c r="B147" s="15" t="s">
        <v>26</v>
      </c>
      <c r="C147" s="15" t="s">
        <v>510</v>
      </c>
      <c r="D147" s="15" t="s">
        <v>28</v>
      </c>
      <c r="E147" s="15" t="s">
        <v>511</v>
      </c>
      <c r="F147" s="15">
        <v>7</v>
      </c>
      <c r="G147" s="15"/>
      <c r="H147" s="65" t="s">
        <v>31</v>
      </c>
      <c r="I147" s="15" t="s">
        <v>32</v>
      </c>
      <c r="J147" s="15" t="s">
        <v>512</v>
      </c>
      <c r="K147" s="16" t="s">
        <v>542</v>
      </c>
      <c r="L147" s="15" t="s">
        <v>398</v>
      </c>
      <c r="M147" s="75">
        <v>17</v>
      </c>
      <c r="N147" s="66">
        <v>2636</v>
      </c>
      <c r="O147" s="66">
        <v>5133</v>
      </c>
      <c r="P147" s="66">
        <f t="shared" si="4"/>
        <v>7769</v>
      </c>
      <c r="Q147" s="15" t="s">
        <v>36</v>
      </c>
      <c r="R147" s="67" t="s">
        <v>37</v>
      </c>
      <c r="S147" s="15" t="s">
        <v>38</v>
      </c>
      <c r="T147" s="78"/>
      <c r="U147" s="68" t="s">
        <v>39</v>
      </c>
    </row>
    <row r="148" spans="1:21" ht="22.5" outlineLevel="1">
      <c r="A148" s="64" t="s">
        <v>513</v>
      </c>
      <c r="B148" s="15" t="s">
        <v>26</v>
      </c>
      <c r="C148" s="15" t="s">
        <v>514</v>
      </c>
      <c r="D148" s="15" t="s">
        <v>28</v>
      </c>
      <c r="E148" s="15" t="s">
        <v>511</v>
      </c>
      <c r="F148" s="15">
        <v>7</v>
      </c>
      <c r="G148" s="15"/>
      <c r="H148" s="65" t="s">
        <v>31</v>
      </c>
      <c r="I148" s="15" t="s">
        <v>32</v>
      </c>
      <c r="J148" s="15" t="s">
        <v>515</v>
      </c>
      <c r="K148" s="16" t="s">
        <v>516</v>
      </c>
      <c r="L148" s="15" t="s">
        <v>398</v>
      </c>
      <c r="M148" s="75">
        <v>5</v>
      </c>
      <c r="N148" s="66">
        <v>690</v>
      </c>
      <c r="O148" s="66">
        <v>1301</v>
      </c>
      <c r="P148" s="66">
        <f t="shared" si="4"/>
        <v>1991</v>
      </c>
      <c r="Q148" s="15" t="s">
        <v>36</v>
      </c>
      <c r="R148" s="67" t="s">
        <v>37</v>
      </c>
      <c r="S148" s="15" t="s">
        <v>38</v>
      </c>
      <c r="T148" s="78"/>
      <c r="U148" s="68" t="s">
        <v>39</v>
      </c>
    </row>
    <row r="149" spans="1:21" ht="15" customHeight="1" thickBot="1">
      <c r="A149" s="33"/>
      <c r="B149" s="34"/>
      <c r="C149" s="34"/>
      <c r="D149" s="34"/>
      <c r="E149" s="34"/>
      <c r="F149" s="34"/>
      <c r="G149" s="34"/>
      <c r="H149" s="34"/>
      <c r="I149" s="34"/>
      <c r="J149" s="35" t="str">
        <f>SUBTOTAL(2,N140:N148)&amp;" PPE"</f>
        <v>9 PPE</v>
      </c>
      <c r="K149" s="34"/>
      <c r="L149" s="34"/>
      <c r="M149" s="36" t="s">
        <v>312</v>
      </c>
      <c r="N149" s="37">
        <f>SUBTOTAL(9,N140:N148)</f>
        <v>14984</v>
      </c>
      <c r="O149" s="37">
        <f>SUBTOTAL(9,O140:O148)</f>
        <v>24815</v>
      </c>
      <c r="P149" s="37">
        <f>SUBTOTAL(9,P140:P148)</f>
        <v>39799</v>
      </c>
      <c r="Q149" s="38" t="s">
        <v>313</v>
      </c>
      <c r="R149" s="39"/>
      <c r="S149" s="34"/>
      <c r="T149" s="34"/>
      <c r="U149" s="40"/>
    </row>
    <row r="150" spans="1:21" ht="6.95" customHeight="1">
      <c r="N150" s="53"/>
      <c r="O150" s="53"/>
      <c r="P150" s="54"/>
      <c r="U150" s="54"/>
    </row>
    <row r="151" spans="1:21" ht="15" customHeight="1" thickBot="1">
      <c r="A151" s="33"/>
      <c r="B151" s="34"/>
      <c r="C151" s="34"/>
      <c r="D151" s="34"/>
      <c r="E151" s="34"/>
      <c r="F151" s="34"/>
      <c r="G151" s="34"/>
      <c r="H151" s="34"/>
      <c r="I151" s="34"/>
      <c r="J151" s="35" t="str">
        <f>SUBTOTAL(2,N7:N148)&amp;" PPE"</f>
        <v>130 PPE</v>
      </c>
      <c r="K151" s="34"/>
      <c r="L151" s="34"/>
      <c r="M151" s="36" t="s">
        <v>517</v>
      </c>
      <c r="N151" s="37">
        <f>SUBTOTAL(9,N7:N148)</f>
        <v>364787</v>
      </c>
      <c r="O151" s="37">
        <f>SUBTOTAL(9,O7:O148)</f>
        <v>91083</v>
      </c>
      <c r="P151" s="37">
        <f>SUBTOTAL(9,P7:P148)</f>
        <v>455870</v>
      </c>
      <c r="Q151" s="38" t="s">
        <v>313</v>
      </c>
      <c r="R151" s="39"/>
      <c r="S151" s="34"/>
      <c r="T151" s="34"/>
      <c r="U151" s="40"/>
    </row>
    <row r="152" spans="1:21" ht="21" customHeight="1">
      <c r="B152" s="88" t="str">
        <f>"Szacowane zapotrzebowanie na energię elektryczną dla powyższych obiektów w okresie "&amp;MID(N5,43,16)&amp;" "&amp;MID(N5,60,16)&amp;" wynosi "&amp;INT(P151)&amp;" kWh"</f>
        <v>Szacowane zapotrzebowanie na energię elektryczną dla powyższych obiektów w okresie od 01.07.2022 r. do 31.12.2022 r. wynosi 455870 kWh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63"/>
    </row>
    <row r="153" spans="1:21">
      <c r="N153" s="55"/>
      <c r="O153" s="56"/>
      <c r="P153" s="57"/>
      <c r="U153" s="57"/>
    </row>
    <row r="154" spans="1:21">
      <c r="N154" s="55"/>
      <c r="O154" s="56"/>
      <c r="P154" s="57"/>
      <c r="U154" s="57"/>
    </row>
    <row r="155" spans="1:21">
      <c r="N155" s="55"/>
      <c r="O155" s="58"/>
      <c r="P155" s="59"/>
      <c r="U155" s="59"/>
    </row>
    <row r="156" spans="1:21">
      <c r="N156" s="55"/>
      <c r="O156" s="56"/>
      <c r="P156" s="59"/>
      <c r="U156" s="59"/>
    </row>
    <row r="157" spans="1:21" ht="15">
      <c r="N157" s="55"/>
      <c r="O157" s="60"/>
      <c r="P157" s="61"/>
      <c r="U157" s="61"/>
    </row>
  </sheetData>
  <autoFilter ref="A6:W148"/>
  <mergeCells count="78">
    <mergeCell ref="F88:F89"/>
    <mergeCell ref="F112:F113"/>
    <mergeCell ref="F138:F139"/>
    <mergeCell ref="Q5:Q6"/>
    <mergeCell ref="A1:U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88:A89"/>
    <mergeCell ref="B88:B89"/>
    <mergeCell ref="C88:C89"/>
    <mergeCell ref="D88:D89"/>
    <mergeCell ref="E88:E89"/>
    <mergeCell ref="U5:U6"/>
    <mergeCell ref="T5:T6"/>
    <mergeCell ref="U88:U89"/>
    <mergeCell ref="T88:T89"/>
    <mergeCell ref="L5:L6"/>
    <mergeCell ref="M5:M6"/>
    <mergeCell ref="N5:P5"/>
    <mergeCell ref="L88:L89"/>
    <mergeCell ref="M88:M89"/>
    <mergeCell ref="N88:P88"/>
    <mergeCell ref="G112:G113"/>
    <mergeCell ref="H112:H113"/>
    <mergeCell ref="I112:I113"/>
    <mergeCell ref="R5:R6"/>
    <mergeCell ref="S5:S6"/>
    <mergeCell ref="G88:G89"/>
    <mergeCell ref="H88:H89"/>
    <mergeCell ref="I88:I89"/>
    <mergeCell ref="J88:J89"/>
    <mergeCell ref="K88:K89"/>
    <mergeCell ref="A112:A113"/>
    <mergeCell ref="B112:B113"/>
    <mergeCell ref="C112:C113"/>
    <mergeCell ref="D112:D113"/>
    <mergeCell ref="E112:E113"/>
    <mergeCell ref="Q88:Q89"/>
    <mergeCell ref="R88:R89"/>
    <mergeCell ref="S88:S89"/>
    <mergeCell ref="J112:J113"/>
    <mergeCell ref="K112:K113"/>
    <mergeCell ref="L112:L113"/>
    <mergeCell ref="M112:M113"/>
    <mergeCell ref="N112:P112"/>
    <mergeCell ref="R112:R113"/>
    <mergeCell ref="S112:S113"/>
    <mergeCell ref="Q112:Q113"/>
    <mergeCell ref="A138:A139"/>
    <mergeCell ref="B138:B139"/>
    <mergeCell ref="C138:C139"/>
    <mergeCell ref="D138:D139"/>
    <mergeCell ref="E138:E139"/>
    <mergeCell ref="U112:U113"/>
    <mergeCell ref="T112:T113"/>
    <mergeCell ref="B152:S152"/>
    <mergeCell ref="M138:M139"/>
    <mergeCell ref="N138:P138"/>
    <mergeCell ref="Q138:Q139"/>
    <mergeCell ref="R138:R139"/>
    <mergeCell ref="S138:S139"/>
    <mergeCell ref="U138:U139"/>
    <mergeCell ref="G138:G139"/>
    <mergeCell ref="H138:H139"/>
    <mergeCell ref="I138:I139"/>
    <mergeCell ref="J138:J139"/>
    <mergeCell ref="K138:K139"/>
    <mergeCell ref="L138:L139"/>
    <mergeCell ref="T138:T139"/>
  </mergeCells>
  <printOptions horizontalCentered="1"/>
  <pageMargins left="0" right="0" top="0.55118110236220474" bottom="0.39370078740157483" header="0.31496062992125984" footer="0.23622047244094491"/>
  <pageSetup paperSize="9" scale="87" orientation="landscape" r:id="rId1"/>
  <headerFooter>
    <oddHeader>&amp;R&amp;"Czcionka tekstu podstawowego,Kursywa"&amp;9Załącznik nr 1 do SWZ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 do SWZ</vt:lpstr>
      <vt:lpstr>'Zał. Nr 1 do SWZ'!Tytuły_wydruku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Sylwia</cp:lastModifiedBy>
  <cp:lastPrinted>2022-05-12T13:22:32Z</cp:lastPrinted>
  <dcterms:created xsi:type="dcterms:W3CDTF">2022-05-09T13:07:59Z</dcterms:created>
  <dcterms:modified xsi:type="dcterms:W3CDTF">2022-05-13T09:21:42Z</dcterms:modified>
</cp:coreProperties>
</file>