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670" activeTab="0"/>
  </bookViews>
  <sheets>
    <sheet name="Sheet1" sheetId="1" r:id="rId1"/>
  </sheets>
  <definedNames>
    <definedName name="_xlnm.Print_Area_1">'Sheet1'!$A$1:$K$4</definedName>
    <definedName name="_xlnm.Print_Area" localSheetId="0">'Sheet1'!$A$1:$L$249</definedName>
  </definedNames>
  <calcPr fullCalcOnLoad="1"/>
</workbook>
</file>

<file path=xl/sharedStrings.xml><?xml version="1.0" encoding="utf-8"?>
<sst xmlns="http://schemas.openxmlformats.org/spreadsheetml/2006/main" count="453" uniqueCount="227">
  <si>
    <t>Lp.</t>
  </si>
  <si>
    <t>Nazwa</t>
  </si>
  <si>
    <t>J.m.</t>
  </si>
  <si>
    <t>Ilość w op.</t>
  </si>
  <si>
    <t>Ilość op.</t>
  </si>
  <si>
    <t>Cena jed. netto</t>
  </si>
  <si>
    <t>VAT %</t>
  </si>
  <si>
    <t>Cena jed. brutto</t>
  </si>
  <si>
    <t>Wartość netto</t>
  </si>
  <si>
    <t>Wartość brutto</t>
  </si>
  <si>
    <t>op.</t>
  </si>
  <si>
    <t>op</t>
  </si>
  <si>
    <t>20g</t>
  </si>
  <si>
    <t>fiol</t>
  </si>
  <si>
    <t>amp.-strz.</t>
  </si>
  <si>
    <t>Nazwa handlowa</t>
  </si>
  <si>
    <t>kaps</t>
  </si>
  <si>
    <t>Razem</t>
  </si>
  <si>
    <t>Cena jednostkowa netto</t>
  </si>
  <si>
    <t>Cena jednostkowa brutto</t>
  </si>
  <si>
    <t>Capastat 1g</t>
  </si>
  <si>
    <t>Nonivamidum+ nicoboxilum</t>
  </si>
  <si>
    <t>Metacholina 100 mg</t>
  </si>
  <si>
    <t>Sierść chomika</t>
  </si>
  <si>
    <t>Op.</t>
  </si>
  <si>
    <t>Sierść psa</t>
  </si>
  <si>
    <t>Sierść królika</t>
  </si>
  <si>
    <t>Sierść kota</t>
  </si>
  <si>
    <t>Sierść świnki morskiej</t>
  </si>
  <si>
    <t>Sierść konia</t>
  </si>
  <si>
    <t xml:space="preserve">Sierść krowy </t>
  </si>
  <si>
    <t>Sierść owcy</t>
  </si>
  <si>
    <t>Dermatoph. pharinae</t>
  </si>
  <si>
    <t>Dermatoph. pteronyssinus</t>
  </si>
  <si>
    <t>Dermatoph.acarus siro</t>
  </si>
  <si>
    <t>Dermatoph.lepidoglyphus</t>
  </si>
  <si>
    <t>Dermatoph. Tyrophagus putrescentle</t>
  </si>
  <si>
    <t>Alternaria tenuis</t>
  </si>
  <si>
    <t>Borytis cinerea</t>
  </si>
  <si>
    <t>Culvuraria lunata</t>
  </si>
  <si>
    <t>Fusarium moniliforme</t>
  </si>
  <si>
    <t>Helminthosporium halodes</t>
  </si>
  <si>
    <t>Aspergilus fumigatus</t>
  </si>
  <si>
    <t>Mucor mucedo</t>
  </si>
  <si>
    <t>Penicilinum notatum</t>
  </si>
  <si>
    <t>Pulluaria pullulans</t>
  </si>
  <si>
    <t>Rhizopus nigrigans</t>
  </si>
  <si>
    <t>Serpula lacryman</t>
  </si>
  <si>
    <t>Trawy</t>
  </si>
  <si>
    <t>Trawy/zboża</t>
  </si>
  <si>
    <t>Pleśnie I</t>
  </si>
  <si>
    <t>Pleśnie II</t>
  </si>
  <si>
    <t>Op..</t>
  </si>
  <si>
    <t>Żyto</t>
  </si>
  <si>
    <t>Bylica</t>
  </si>
  <si>
    <t>Pokrzywa</t>
  </si>
  <si>
    <t>Szczaw</t>
  </si>
  <si>
    <t>Mniszek lekarski</t>
  </si>
  <si>
    <t>Brzoza</t>
  </si>
  <si>
    <t>Dąb</t>
  </si>
  <si>
    <t>Leszczyna</t>
  </si>
  <si>
    <t>Mięso kurze</t>
  </si>
  <si>
    <t>Wołowina</t>
  </si>
  <si>
    <t>Wieprzowina</t>
  </si>
  <si>
    <t>Łosoś</t>
  </si>
  <si>
    <t>Tuńczyk</t>
  </si>
  <si>
    <t>Krab</t>
  </si>
  <si>
    <t>Małże</t>
  </si>
  <si>
    <t>Jabłko</t>
  </si>
  <si>
    <t>Pomarańcza</t>
  </si>
  <si>
    <t xml:space="preserve">Banan </t>
  </si>
  <si>
    <t>Truskawki</t>
  </si>
  <si>
    <t>Orzeszki ziemne</t>
  </si>
  <si>
    <t>Orzech laskowy</t>
  </si>
  <si>
    <t>Pomidor</t>
  </si>
  <si>
    <t xml:space="preserve">Cytryna </t>
  </si>
  <si>
    <t>Soja</t>
  </si>
  <si>
    <t>Mąka kukurydziana</t>
  </si>
  <si>
    <t xml:space="preserve">Mąka żytnia </t>
  </si>
  <si>
    <t>Mąka pszenna</t>
  </si>
  <si>
    <t>Mleko krowie</t>
  </si>
  <si>
    <t>Jajko kurze (żółtko)</t>
  </si>
  <si>
    <t>Jajko kurze (białko)</t>
  </si>
  <si>
    <t>Kakao</t>
  </si>
  <si>
    <t>Seler</t>
  </si>
  <si>
    <t>Histamina śródskórny test 0,1mg/ml</t>
  </si>
  <si>
    <t xml:space="preserve">Testy prowokacji donosowej </t>
  </si>
  <si>
    <t>ampstrz</t>
  </si>
  <si>
    <t>VAT%</t>
  </si>
  <si>
    <t>*w/w leki winny być w postaci koncentratu do sporządzania</t>
  </si>
  <si>
    <t>Enoxaparinum natrium 40mg/0.4ml (10 szt. w op.)</t>
  </si>
  <si>
    <t>Enoxaparinum natrium 60mg/0,6ml (10 szt. w op.)</t>
  </si>
  <si>
    <t>Enoxaparinum natrium 80mg/0,8ml (10 szt. w op.)</t>
  </si>
  <si>
    <t xml:space="preserve">................................................................................         </t>
  </si>
  <si>
    <t xml:space="preserve">     (podpisy osoby/osób uprawnionej/uprawnionych </t>
  </si>
  <si>
    <t>do reprezentowania Wykonawcy)</t>
  </si>
  <si>
    <t>Komory IQ Ultra 100 testów</t>
  </si>
  <si>
    <t>Kod EAN</t>
  </si>
  <si>
    <t>Palonosetron 500 mcg kaps miękkie</t>
  </si>
  <si>
    <t>*Zamawiający wymaga leków o długiej stabilności fizykochemicznej i mikrobiologicznej po nakłuciu fiolki  gdyż jest to oszczędność dla szpitala</t>
  </si>
  <si>
    <t xml:space="preserve"> </t>
  </si>
  <si>
    <t>*Zamawiający wymaga aby różne dawki tego samego leku do wstrzykiwań były jednego producenta w celu łączenia w jednym wlewie</t>
  </si>
  <si>
    <t>Szczepionka p/ grypie seyon 2021/2022</t>
  </si>
  <si>
    <t>Talk sterylny fiolki 4 g</t>
  </si>
  <si>
    <t xml:space="preserve">Nadroparinum Calcium 47500 JM fiol + Minispike +strzyk z igłą </t>
  </si>
  <si>
    <t>Pakiet 4 - podzielny</t>
  </si>
  <si>
    <t>Remdesivir koncentrat do przyg. roztworu do inf fiol 100mg</t>
  </si>
  <si>
    <t>KOD EAN</t>
  </si>
  <si>
    <r>
      <t xml:space="preserve">UWAGA: </t>
    </r>
    <r>
      <rPr>
        <sz val="10"/>
        <rFont val="Century Gothic"/>
        <family val="2"/>
      </rPr>
      <t>Zamawiający wyraża zgodę na zaoferowanie leków w opakowaniach innej wielkości niż podana w Załączniku Nr 2 do SIWZW przypadku zaoferowania innej wielkości opakowań, Wykonawca jest zobowiązany do przeliczenia opakowań do dwóch miejsc po przecinku, tak aby liczba wymaganych tab., kaps. fiolek kg i itp., była zgodna z ilością wymaganą przez Zamawiającego. Przeliczoną ilość opakowań należy podać w rubryce „Ilość op. po przeliczeniu”, obok ilości pierwotnej, podanej przez Zamawiającego</t>
    </r>
  </si>
  <si>
    <r>
      <t xml:space="preserve">Uwaga! </t>
    </r>
    <r>
      <rPr>
        <sz val="10"/>
        <rFont val="Century Gothic"/>
        <family val="2"/>
      </rPr>
      <t>W przypadku gdy w Załączniku Nr 2 Zamawiający podał nazwę handlową leku,  Wykonawca  ma   prawo zaoferować lek o innej nazwie handlowej – równoważny</t>
    </r>
  </si>
  <si>
    <t>Pyrafat 500 mg tabl</t>
  </si>
  <si>
    <t>Różne dawki tego samego leku od jednego producenta w celu łączenia dawek</t>
  </si>
  <si>
    <t>Różne dawki tego samego leku os jednego producenta w celu łączenia dawek</t>
  </si>
  <si>
    <t>go producenta w celu łączenia dawek</t>
  </si>
  <si>
    <t>roztworu jeżeli taka  postać występuje</t>
  </si>
  <si>
    <t>Gefitynibum tabl 250 mg x30 tabl powl</t>
  </si>
  <si>
    <t>Pakiet 1- podzielny</t>
  </si>
  <si>
    <t>Pakiet 2 - podzielny</t>
  </si>
  <si>
    <t>Pakiet 3 - podzielny</t>
  </si>
  <si>
    <t>Pakiet 5 - podzielny</t>
  </si>
  <si>
    <t>amp-strz</t>
  </si>
  <si>
    <t>Polystyrene sulfonate 1,2g/15 g  prisz do przyg zawiesiny  300 g</t>
  </si>
  <si>
    <t>Podłoże do mikrobiologicznego badania moczu x 10 szt</t>
  </si>
  <si>
    <t>Povidonum iodinatum 7,5% 1000ml</t>
  </si>
  <si>
    <t>Povidanum iodinatuml 7,5% 250, ml</t>
  </si>
  <si>
    <t>Uraoidilum 100 mg amp 20 ml x 5 amp</t>
  </si>
  <si>
    <t>Ifosfamid 1,0 gfiol</t>
  </si>
  <si>
    <t>Talk sterylny Steritalc PF3 flak. z aplkatorem</t>
  </si>
  <si>
    <t>Trójkomorowa emulsja do podania dożylnego skadajaca się z 27,5 % glukozy z wapniem 400 ml, 14,2 % roztwór aminokwasów 800 ml oraz 17,5 % emulsji tłuszczowej 300 ml . Pojemność worka 1500 ml</t>
  </si>
  <si>
    <t>Glukoza 40% 500ml Butelka stojąca polipropylenowa z dwoma niezależnymi jałowymi   portami zapisanymi w CHPL: port do infuzji oraz port do dostrzyknięć. Kolorowa etykieta ułatwiająca dodatkową szybką identyfikację produktu.</t>
  </si>
  <si>
    <t>worek</t>
  </si>
  <si>
    <t>Ditlenek węgla 2,2 /dwutlenek węgla/  kg</t>
  </si>
  <si>
    <t>kg</t>
  </si>
  <si>
    <t>Zestaw substancji testowych /POLSKI STANDARD I</t>
  </si>
  <si>
    <t>Hydrocortisonum 25 mg inj. fiol+ rozp * 5 fiol</t>
  </si>
  <si>
    <t>Terlipressinum 1 mg inj amp 8,5 ml * 5amp</t>
  </si>
  <si>
    <t>Desmopressinum acetate 4 mcg/ ml amp 1 ml *10 amp</t>
  </si>
  <si>
    <t>Methylprednisolone 250 mg inj proszek+rozp do przyg roztw  fiol *</t>
  </si>
  <si>
    <t>Somatostatinum 3 mg inj proszek + rozp do przyg roztw do wstrz *1</t>
  </si>
  <si>
    <t>Dexpanthenolum 50mg/g żel do oczu 10 g</t>
  </si>
  <si>
    <t>10g</t>
  </si>
  <si>
    <t>Polyvinylum alcoholum 14 mg/1ml krople do oczu * 2 but po 5 ml</t>
  </si>
  <si>
    <t>Colecalciferolum 15 000j.m./ml krople doustne but 10 ml</t>
  </si>
  <si>
    <t>Potassium citrate 782mg/3g bezcukrowy granulat mus * 20 sasz</t>
  </si>
  <si>
    <t>Supliven inf. konc do sporz  roztw. 10 ml amp * 20</t>
  </si>
  <si>
    <t>Polistyrenum sulfonatum calcium 1,2 g Ca/15g proszek do przyg zaw  300g</t>
  </si>
  <si>
    <t>Mesalazinum 500 mg czopki  *30 szt</t>
  </si>
  <si>
    <t>Esomeprazolum 40 mg inj./inf. [prosz. do przyg. roztw.] *10 fiol</t>
  </si>
  <si>
    <t>Simeticone 100 mg krople</t>
  </si>
  <si>
    <t>Ornithinum  aspartatum 3g/5g granulat do przyg roztw doust. * 30 sasz</t>
  </si>
  <si>
    <t>Ascorbic acid + Electrolytes + Macrogol proszek+ roztw. do przyg  1 zestaw</t>
  </si>
  <si>
    <t>Pancreatinum 25 000 jm kaps *20</t>
  </si>
  <si>
    <t>Pantoprazolum 40 mg fiol * 10</t>
  </si>
  <si>
    <t>Itopridum hydrochloridum 50 mg tabl powl * 40 szt</t>
  </si>
  <si>
    <t>Baclofenum 10mg * 50 tabl</t>
  </si>
  <si>
    <t>Baclofenum 25 mg *50 tabl</t>
  </si>
  <si>
    <t>Dexketoprofenum 50 mg/2 ml inf./inj. [roztw.] * 5 amp</t>
  </si>
  <si>
    <t>Metamizolum sodium 1 g /2 ml inj roztw. * 5 amp</t>
  </si>
  <si>
    <t>Vinpocetinum 10mg /2 ml roztw. do wstrz amp * 10 amp</t>
  </si>
  <si>
    <t>Levetiracetamum 500 mgtabl powl * 50 szt</t>
  </si>
  <si>
    <t>Levetiracetam 100mg/ml fiol 5 ml  inf./inj. [konc. do przyg. roztw.] * 10 fiol</t>
  </si>
  <si>
    <t>Levetiracetamum 100 mg/ml roztwór doustny 300 ml op</t>
  </si>
  <si>
    <t>Valproatum sodium 400mg/4 mlinj. [prosz.+ rozp. do przyg. roztw.]</t>
  </si>
  <si>
    <t>Valproate sodium + Valproic acid 750 mg granulat o przedł. Uwalnianiu *30 sasz</t>
  </si>
  <si>
    <t>Valproate sodium + Valproic acid 500mg granulat o przedł. Uwalnianiu *30 sasz</t>
  </si>
  <si>
    <t>Phenytoinum 50 mg/1ml inj. roztw. amp 5 ml * 5 amp</t>
  </si>
  <si>
    <t>Primidonum 250 mg tabl * 60</t>
  </si>
  <si>
    <t>Etomidatum 2mg/ml inj roztw. amp 10 ml * 5 amp</t>
  </si>
  <si>
    <t>Galantaminum 2,5mg/ ml inj roztw amp 1 ml * 10 amp</t>
  </si>
  <si>
    <t>Olanzapinum 5 mg  tabl. uleg. rozp. w j. ustnej * 28 tabl</t>
  </si>
  <si>
    <t>Risperidonum 1mg/ml roztw doustny 100 ml but *1 op</t>
  </si>
  <si>
    <t>Midazolamum 50 mg/10 ml inj roztw amp 10 ml * 5 amp</t>
  </si>
  <si>
    <t>Oxycodonum hydrochloridum 10 mg/ml amp 1 ml roztw od wstrzyk amp 1 ml * 10 amp</t>
  </si>
  <si>
    <t xml:space="preserve">Bupivacainum hydrochloridum 5mg/ml inj. [roztw.]fiol / amp 10 ml * 10 </t>
  </si>
  <si>
    <t>Bupivacainum hydrochloridum 5mg/ml inj. [roztw.]fiol / amp 20 ml * 5</t>
  </si>
  <si>
    <t>Bupivacainum hydrochloridum 5mg/ml inj. [roztw.]fiol / amp 4  ml * 5</t>
  </si>
  <si>
    <t>Dexmedetomidinum 100 mcg /ml amp 2ml *25 amp</t>
  </si>
  <si>
    <t>Lidocainum hydrochoridum 10 mg/ ml inj roztw. amp 2 ml *10 amp</t>
  </si>
  <si>
    <t>Neostigminum methylosulphatum 0,5 mg/ ml inj roztw amp 1 ml * 10</t>
  </si>
  <si>
    <t>Rocuronium bromide 10mg/ml inf./inj. [roztw.] fiol 5ml * 10 fiol</t>
  </si>
  <si>
    <t>Thiopentalum  500 m,g inf. [prosz. do sporz. roztw. fiol * 10 fiol</t>
  </si>
  <si>
    <t>Thiopentalum  1000 m,g inf. [prosz. do sporz. roztw. fiol * 10 fiol</t>
  </si>
  <si>
    <t>Sugammadeksum 100 mg/ ml inj roztw fiol 2 ml * 10 fiol</t>
  </si>
  <si>
    <t>Ticagrelorum 90 mg tabl powl * 56 tabl</t>
  </si>
  <si>
    <t>Acidum Tranexamicum 100 mg/ ml inj roztw amp 5 ml *5 amp</t>
  </si>
  <si>
    <t>Perindoprilum 5mg + Amlodipinum 5 mg  tabl * 30 tabl</t>
  </si>
  <si>
    <t>Methylodopum 250 mg tabl *50 tabl</t>
  </si>
  <si>
    <t>Clonidinum hydrochloridum  75 mg tabl * 50 tabl</t>
  </si>
  <si>
    <t>Ceftriaxonum inj. dom./doż. [prosz. do przyg. roztw.] 2g fiol</t>
  </si>
  <si>
    <t>Cefotaximum inj. dom./doż. [prosz. do przyg. roztw.] 2 g fiol</t>
  </si>
  <si>
    <t>Ceftazidimum inj. dom./doż. [prosz. do przyg. roztw.] 2 g fiol</t>
  </si>
  <si>
    <t>Benzylpenicillinum potassium inj. dom./doż. [prosz. do przyg. roztw.] 1 mln j fiol</t>
  </si>
  <si>
    <t>Cloxacillinum  inj. dom./doż./inf. [prosz. do przyg. roztw.] 2 g fiol</t>
  </si>
  <si>
    <t>Tigecyclinum inf. [prosz. do przyg. roztw.]50 mg fil 5 ml * 10</t>
  </si>
  <si>
    <t>Micafunginum inf. [prosz. do przyg. roztw.] 100 mg fiol 10 ml</t>
  </si>
  <si>
    <t>Nystatinum prosz. do przyg. zaw. doust. 100 000 j.m./ml 5 g but</t>
  </si>
  <si>
    <t>Factor II + Factor IX + Factor VII + Factor X + Protein C inj. [prosz.+ rozp. do przyg. roztw.] 500mg 1 fiol. prosz.+ fiol. z rozp. 20 ml+ igła dwust.+ igła z filt. Zestaw</t>
  </si>
  <si>
    <t>Human fibrinogen + Human thrombin 5mg+ 2jm matryca z klejem do tkanek wym 9,5 x 4,8 cm * 1 szt</t>
  </si>
  <si>
    <t>szt</t>
  </si>
  <si>
    <t>Albumina ludzka 20% 100 ml</t>
  </si>
  <si>
    <t>Formalina buforowana 4% płyn 1000 ml</t>
  </si>
  <si>
    <t>Desfluran płyn do inhalacji parowej 240 ml anestetyk wziewny +Kompatybilne urządzenie do podawania leku</t>
  </si>
  <si>
    <t>flak</t>
  </si>
  <si>
    <t>Sevofluranum płyn do inh parowej 250 ml anestetyk wziewny *  + kompatybilne urządzenie do podawania leku</t>
  </si>
  <si>
    <t>Ci-Ca dializat K2 5000 ml</t>
  </si>
  <si>
    <t>CI-Cadializat K2 PLUS  5000 ml</t>
  </si>
  <si>
    <t>Cytrynian Sodu 4% 1500 ml</t>
  </si>
  <si>
    <t>Aqua B.Braun 250 ml</t>
  </si>
  <si>
    <t>Nutrison Standard płyn 1000 ml</t>
  </si>
  <si>
    <t>Nutrison Multi Fibre płyn 500 ml</t>
  </si>
  <si>
    <t>Nutrison Protein Plus 1000 ml płyn</t>
  </si>
  <si>
    <t>Nutrison ProteinIntense płyn 500 ml</t>
  </si>
  <si>
    <t>Nutrison Advanced peptisorb płyn 500 ml</t>
  </si>
  <si>
    <t>Nutrison Advanced peptisorb 1000 ml płyn</t>
  </si>
  <si>
    <t>Peptamen płyn 500 ml</t>
  </si>
  <si>
    <t>Peptamen Intense płyn 500 ml</t>
  </si>
  <si>
    <t xml:space="preserve">Protaminum Sulfuricum 1% amp 10 mg/ 1ml  * 10 amp </t>
  </si>
  <si>
    <t>Intralipid 20%, 200 mg/ml, emulsja do infuzji 100 ml</t>
  </si>
  <si>
    <t>Aminosteril N-HEPA 8% 500 ml flak    </t>
  </si>
  <si>
    <t xml:space="preserve">Dipeptiven  200 mg/1 ml flak 100 ml   </t>
  </si>
  <si>
    <t xml:space="preserve">Glycophos 4,32 g/ 20 ml fiol * 10 fiol           </t>
  </si>
  <si>
    <t>Pakiet 6 niepodzielny</t>
  </si>
  <si>
    <t>OGÓŁEM</t>
  </si>
  <si>
    <t>Szacunek do wniosku</t>
  </si>
  <si>
    <t>Enoxaparinum natrium 20mg/0,8ml (10 szt. ampstrz w op.)</t>
  </si>
  <si>
    <t>Enoxaparinum natrium 100mg/0,8ml (10 szt ampstrz. w op.)</t>
  </si>
  <si>
    <t>Magnesium Sulphuricum  20% 10 ml * 10 amp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</si>
</sst>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4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Arial"/>
      <family val="2"/>
    </font>
    <font>
      <b/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Arial Narrow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Century Gothic"/>
      <family val="2"/>
    </font>
    <font>
      <sz val="9"/>
      <color indexed="10"/>
      <name val="Century Gothic"/>
      <family val="2"/>
    </font>
    <font>
      <sz val="9"/>
      <color indexed="10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Arial Narrow"/>
      <family val="2"/>
    </font>
    <font>
      <sz val="11"/>
      <color theme="1"/>
      <name val="Czcionka tekstu podstawowego"/>
      <family val="2"/>
    </font>
    <font>
      <sz val="8"/>
      <color theme="1"/>
      <name val="Arial Narrow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sz val="9"/>
      <color rgb="FFFF0000"/>
      <name val="Century Gothic"/>
      <family val="2"/>
    </font>
    <font>
      <sz val="9"/>
      <color rgb="FFFF0000"/>
      <name val="Century Gothic"/>
      <family val="2"/>
    </font>
    <font>
      <sz val="9"/>
      <color theme="1" tint="0.04998999834060669"/>
      <name val="Century Gothic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166" fontId="5" fillId="0" borderId="10" xfId="0" applyNumberFormat="1" applyFont="1" applyBorder="1" applyAlignment="1">
      <alignment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 indent="4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 wrapText="1"/>
    </xf>
    <xf numFmtId="0" fontId="3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6" fillId="0" borderId="0" xfId="44" applyNumberFormat="1" applyFont="1" applyFill="1" applyBorder="1" applyAlignment="1" applyProtection="1">
      <alignment horizontal="center" wrapText="1"/>
      <protection/>
    </xf>
    <xf numFmtId="0" fontId="3" fillId="0" borderId="0" xfId="44" applyNumberFormat="1" applyFont="1" applyFill="1" applyBorder="1" applyAlignment="1" applyProtection="1">
      <alignment horizontal="center" wrapText="1"/>
      <protection/>
    </xf>
    <xf numFmtId="0" fontId="5" fillId="0" borderId="12" xfId="44" applyNumberFormat="1" applyFont="1" applyFill="1" applyBorder="1" applyAlignment="1" applyProtection="1">
      <alignment horizontal="center" wrapText="1"/>
      <protection/>
    </xf>
    <xf numFmtId="9" fontId="4" fillId="0" borderId="12" xfId="44" applyNumberFormat="1" applyFont="1" applyFill="1" applyBorder="1" applyAlignment="1" applyProtection="1">
      <alignment horizontal="center" wrapText="1"/>
      <protection/>
    </xf>
    <xf numFmtId="166" fontId="4" fillId="0" borderId="12" xfId="44" applyNumberFormat="1" applyFont="1" applyFill="1" applyBorder="1" applyAlignment="1" applyProtection="1">
      <alignment wrapText="1"/>
      <protection/>
    </xf>
    <xf numFmtId="4" fontId="4" fillId="0" borderId="10" xfId="44" applyNumberFormat="1" applyFont="1" applyFill="1" applyBorder="1" applyAlignment="1" applyProtection="1">
      <alignment/>
      <protection/>
    </xf>
    <xf numFmtId="0" fontId="5" fillId="0" borderId="13" xfId="44" applyNumberFormat="1" applyFont="1" applyFill="1" applyBorder="1" applyAlignment="1" applyProtection="1">
      <alignment horizontal="center" wrapText="1"/>
      <protection/>
    </xf>
    <xf numFmtId="0" fontId="4" fillId="0" borderId="0" xfId="44" applyNumberFormat="1" applyFont="1" applyFill="1" applyBorder="1" applyAlignment="1" applyProtection="1">
      <alignment/>
      <protection/>
    </xf>
    <xf numFmtId="0" fontId="4" fillId="0" borderId="10" xfId="44" applyNumberFormat="1" applyFont="1" applyFill="1" applyBorder="1" applyAlignment="1" applyProtection="1">
      <alignment/>
      <protection/>
    </xf>
    <xf numFmtId="0" fontId="4" fillId="0" borderId="14" xfId="44" applyNumberFormat="1" applyFont="1" applyFill="1" applyBorder="1" applyAlignment="1" applyProtection="1">
      <alignment/>
      <protection/>
    </xf>
    <xf numFmtId="166" fontId="4" fillId="0" borderId="0" xfId="44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vertical="center" wrapText="1"/>
    </xf>
    <xf numFmtId="0" fontId="5" fillId="0" borderId="10" xfId="44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right" vertical="center" wrapText="1"/>
    </xf>
    <xf numFmtId="0" fontId="4" fillId="33" borderId="10" xfId="44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vertical="center"/>
    </xf>
    <xf numFmtId="166" fontId="5" fillId="0" borderId="10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/>
      <protection/>
    </xf>
    <xf numFmtId="0" fontId="4" fillId="33" borderId="10" xfId="44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 vertical="center" indent="4"/>
    </xf>
    <xf numFmtId="0" fontId="8" fillId="0" borderId="0" xfId="44" applyNumberFormat="1" applyFont="1" applyFill="1" applyBorder="1" applyAlignment="1" applyProtection="1">
      <alignment/>
      <protection/>
    </xf>
    <xf numFmtId="0" fontId="9" fillId="0" borderId="0" xfId="44" applyNumberFormat="1" applyFont="1" applyFill="1" applyBorder="1" applyAlignment="1" applyProtection="1">
      <alignment/>
      <protection/>
    </xf>
    <xf numFmtId="0" fontId="9" fillId="0" borderId="10" xfId="44" applyNumberFormat="1" applyFont="1" applyFill="1" applyBorder="1" applyAlignment="1" applyProtection="1">
      <alignment/>
      <protection/>
    </xf>
    <xf numFmtId="0" fontId="9" fillId="0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/>
      <protection/>
    </xf>
    <xf numFmtId="0" fontId="7" fillId="0" borderId="10" xfId="44" applyNumberFormat="1" applyFont="1" applyFill="1" applyBorder="1" applyAlignment="1" applyProtection="1">
      <alignment vertical="center"/>
      <protection/>
    </xf>
    <xf numFmtId="4" fontId="9" fillId="0" borderId="0" xfId="44" applyNumberFormat="1" applyFont="1" applyFill="1" applyBorder="1" applyAlignment="1" applyProtection="1">
      <alignment/>
      <protection/>
    </xf>
    <xf numFmtId="166" fontId="5" fillId="0" borderId="0" xfId="44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6" xfId="44" applyNumberFormat="1" applyFont="1" applyFill="1" applyBorder="1" applyAlignment="1" applyProtection="1">
      <alignment horizontal="center" wrapText="1"/>
      <protection/>
    </xf>
    <xf numFmtId="0" fontId="3" fillId="0" borderId="10" xfId="44" applyNumberFormat="1" applyFont="1" applyFill="1" applyBorder="1" applyAlignment="1" applyProtection="1">
      <alignment horizontal="center" wrapText="1"/>
      <protection/>
    </xf>
    <xf numFmtId="0" fontId="6" fillId="0" borderId="10" xfId="44" applyNumberFormat="1" applyFont="1" applyFill="1" applyBorder="1" applyAlignment="1" applyProtection="1">
      <alignment horizontal="center" wrapText="1"/>
      <protection/>
    </xf>
    <xf numFmtId="0" fontId="5" fillId="0" borderId="10" xfId="44" applyNumberFormat="1" applyFont="1" applyFill="1" applyBorder="1" applyAlignment="1" applyProtection="1">
      <alignment horizont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0" borderId="10" xfId="44" applyNumberFormat="1" applyFont="1" applyFill="1" applyBorder="1" applyAlignment="1" applyProtection="1">
      <alignment/>
      <protection/>
    </xf>
    <xf numFmtId="0" fontId="4" fillId="0" borderId="11" xfId="44" applyNumberFormat="1" applyFont="1" applyFill="1" applyBorder="1" applyAlignment="1" applyProtection="1">
      <alignment/>
      <protection/>
    </xf>
    <xf numFmtId="9" fontId="4" fillId="0" borderId="13" xfId="44" applyNumberFormat="1" applyFont="1" applyFill="1" applyBorder="1" applyAlignment="1" applyProtection="1">
      <alignment horizontal="center" wrapText="1"/>
      <protection/>
    </xf>
    <xf numFmtId="9" fontId="4" fillId="0" borderId="10" xfId="44" applyNumberFormat="1" applyFont="1" applyFill="1" applyBorder="1" applyAlignment="1" applyProtection="1">
      <alignment horizontal="center" wrapText="1"/>
      <protection/>
    </xf>
    <xf numFmtId="0" fontId="6" fillId="0" borderId="10" xfId="44" applyNumberFormat="1" applyFont="1" applyFill="1" applyBorder="1" applyAlignment="1" applyProtection="1">
      <alignment horizontal="center"/>
      <protection/>
    </xf>
    <xf numFmtId="0" fontId="5" fillId="0" borderId="15" xfId="44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vertical="center" wrapText="1"/>
    </xf>
    <xf numFmtId="0" fontId="4" fillId="0" borderId="10" xfId="44" applyNumberFormat="1" applyFont="1" applyFill="1" applyBorder="1" applyAlignment="1" applyProtection="1">
      <alignment wrapText="1"/>
      <protection/>
    </xf>
    <xf numFmtId="0" fontId="70" fillId="33" borderId="10" xfId="44" applyNumberFormat="1" applyFont="1" applyFill="1" applyBorder="1" applyAlignment="1" applyProtection="1">
      <alignment wrapText="1"/>
      <protection/>
    </xf>
    <xf numFmtId="9" fontId="4" fillId="0" borderId="10" xfId="0" applyNumberFormat="1" applyFont="1" applyBorder="1" applyAlignment="1">
      <alignment horizontal="right" vertical="center" wrapText="1"/>
    </xf>
    <xf numFmtId="166" fontId="3" fillId="0" borderId="0" xfId="44" applyNumberFormat="1" applyFont="1" applyFill="1" applyBorder="1" applyAlignment="1" applyProtection="1">
      <alignment horizontal="center" wrapText="1"/>
      <protection/>
    </xf>
    <xf numFmtId="0" fontId="71" fillId="0" borderId="10" xfId="44" applyNumberFormat="1" applyFont="1" applyFill="1" applyBorder="1" applyAlignment="1" applyProtection="1">
      <alignment/>
      <protection/>
    </xf>
    <xf numFmtId="0" fontId="72" fillId="0" borderId="0" xfId="44" applyNumberFormat="1" applyFont="1" applyFill="1" applyBorder="1" applyAlignment="1" applyProtection="1">
      <alignment/>
      <protection/>
    </xf>
    <xf numFmtId="0" fontId="73" fillId="0" borderId="0" xfId="44" applyNumberFormat="1" applyFont="1" applyFill="1" applyBorder="1" applyAlignment="1" applyProtection="1">
      <alignment/>
      <protection/>
    </xf>
    <xf numFmtId="0" fontId="5" fillId="0" borderId="17" xfId="44" applyNumberFormat="1" applyFont="1" applyFill="1" applyBorder="1" applyAlignment="1" applyProtection="1">
      <alignment horizontal="center" wrapText="1"/>
      <protection/>
    </xf>
    <xf numFmtId="0" fontId="4" fillId="0" borderId="15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 horizontal="center" wrapText="1"/>
      <protection/>
    </xf>
    <xf numFmtId="0" fontId="4" fillId="0" borderId="18" xfId="44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71" fillId="0" borderId="11" xfId="44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wrapText="1"/>
    </xf>
    <xf numFmtId="0" fontId="13" fillId="0" borderId="19" xfId="44" applyNumberFormat="1" applyFont="1" applyFill="1" applyBorder="1" applyAlignment="1" applyProtection="1">
      <alignment horizontal="center"/>
      <protection/>
    </xf>
    <xf numFmtId="0" fontId="5" fillId="0" borderId="11" xfId="44" applyNumberFormat="1" applyFont="1" applyFill="1" applyBorder="1" applyAlignment="1" applyProtection="1">
      <alignment/>
      <protection/>
    </xf>
    <xf numFmtId="0" fontId="5" fillId="0" borderId="20" xfId="0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right" vertical="center" wrapText="1"/>
    </xf>
    <xf numFmtId="0" fontId="13" fillId="0" borderId="21" xfId="44" applyNumberFormat="1" applyFont="1" applyFill="1" applyBorder="1" applyAlignment="1" applyProtection="1">
      <alignment horizontal="center"/>
      <protection/>
    </xf>
    <xf numFmtId="0" fontId="67" fillId="0" borderId="11" xfId="0" applyFont="1" applyBorder="1" applyAlignment="1">
      <alignment horizontal="center" vertical="center" wrapText="1"/>
    </xf>
    <xf numFmtId="0" fontId="4" fillId="0" borderId="0" xfId="44" applyNumberFormat="1" applyFont="1" applyFill="1" applyBorder="1" applyAlignment="1" applyProtection="1">
      <alignment horizontal="center"/>
      <protection/>
    </xf>
    <xf numFmtId="4" fontId="4" fillId="0" borderId="0" xfId="44" applyNumberFormat="1" applyFont="1" applyFill="1" applyBorder="1" applyAlignment="1" applyProtection="1">
      <alignment horizontal="right"/>
      <protection/>
    </xf>
    <xf numFmtId="4" fontId="4" fillId="0" borderId="0" xfId="44" applyNumberFormat="1" applyFont="1" applyFill="1" applyBorder="1" applyAlignment="1" applyProtection="1">
      <alignment/>
      <protection/>
    </xf>
    <xf numFmtId="4" fontId="5" fillId="0" borderId="10" xfId="44" applyNumberFormat="1" applyFont="1" applyFill="1" applyBorder="1" applyAlignment="1" applyProtection="1">
      <alignment horizontal="right" wrapText="1"/>
      <protection/>
    </xf>
    <xf numFmtId="4" fontId="5" fillId="0" borderId="10" xfId="44" applyNumberFormat="1" applyFont="1" applyFill="1" applyBorder="1" applyAlignment="1" applyProtection="1">
      <alignment horizontal="center" wrapText="1"/>
      <protection/>
    </xf>
    <xf numFmtId="0" fontId="4" fillId="0" borderId="10" xfId="44" applyNumberFormat="1" applyFont="1" applyFill="1" applyBorder="1" applyAlignment="1" applyProtection="1">
      <alignment horizontal="center"/>
      <protection/>
    </xf>
    <xf numFmtId="4" fontId="4" fillId="0" borderId="10" xfId="44" applyNumberFormat="1" applyFont="1" applyFill="1" applyBorder="1" applyAlignment="1" applyProtection="1">
      <alignment horizontal="right"/>
      <protection/>
    </xf>
    <xf numFmtId="4" fontId="4" fillId="0" borderId="10" xfId="44" applyNumberFormat="1" applyFont="1" applyFill="1" applyBorder="1" applyAlignment="1" applyProtection="1">
      <alignment horizontal="right" wrapText="1"/>
      <protection/>
    </xf>
    <xf numFmtId="166" fontId="4" fillId="0" borderId="10" xfId="44" applyNumberFormat="1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wrapText="1"/>
    </xf>
    <xf numFmtId="9" fontId="4" fillId="0" borderId="10" xfId="44" applyNumberFormat="1" applyFont="1" applyFill="1" applyBorder="1" applyAlignment="1" applyProtection="1">
      <alignment horizontal="center"/>
      <protection/>
    </xf>
    <xf numFmtId="4" fontId="67" fillId="0" borderId="10" xfId="0" applyNumberFormat="1" applyFont="1" applyBorder="1" applyAlignment="1">
      <alignment horizontal="right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0" fontId="66" fillId="0" borderId="0" xfId="0" applyFont="1" applyBorder="1" applyAlignment="1">
      <alignment horizontal="center" vertical="center" wrapText="1"/>
    </xf>
    <xf numFmtId="0" fontId="13" fillId="0" borderId="15" xfId="44" applyNumberFormat="1" applyFont="1" applyFill="1" applyBorder="1" applyAlignment="1" applyProtection="1">
      <alignment horizontal="center"/>
      <protection/>
    </xf>
    <xf numFmtId="4" fontId="5" fillId="0" borderId="0" xfId="44" applyNumberFormat="1" applyFont="1" applyFill="1" applyBorder="1" applyAlignment="1" applyProtection="1">
      <alignment/>
      <protection/>
    </xf>
    <xf numFmtId="0" fontId="13" fillId="0" borderId="22" xfId="44" applyNumberFormat="1" applyFont="1" applyFill="1" applyBorder="1" applyAlignment="1" applyProtection="1">
      <alignment horizontal="center"/>
      <protection/>
    </xf>
    <xf numFmtId="8" fontId="4" fillId="0" borderId="11" xfId="0" applyNumberFormat="1" applyFont="1" applyBorder="1" applyAlignment="1">
      <alignment vertical="center" wrapText="1"/>
    </xf>
    <xf numFmtId="166" fontId="4" fillId="0" borderId="13" xfId="44" applyNumberFormat="1" applyFont="1" applyFill="1" applyBorder="1" applyAlignment="1" applyProtection="1">
      <alignment wrapText="1"/>
      <protection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8" fontId="4" fillId="0" borderId="23" xfId="0" applyNumberFormat="1" applyFont="1" applyBorder="1" applyAlignment="1">
      <alignment vertical="center" wrapText="1"/>
    </xf>
    <xf numFmtId="9" fontId="4" fillId="0" borderId="24" xfId="44" applyNumberFormat="1" applyFont="1" applyFill="1" applyBorder="1" applyAlignment="1" applyProtection="1">
      <alignment horizontal="center" wrapText="1"/>
      <protection/>
    </xf>
    <xf numFmtId="166" fontId="4" fillId="0" borderId="24" xfId="44" applyNumberFormat="1" applyFont="1" applyFill="1" applyBorder="1" applyAlignment="1" applyProtection="1">
      <alignment wrapText="1"/>
      <protection/>
    </xf>
    <xf numFmtId="0" fontId="14" fillId="0" borderId="0" xfId="44" applyNumberFormat="1" applyFont="1" applyFill="1" applyBorder="1" applyAlignment="1" applyProtection="1">
      <alignment horizontal="center" wrapText="1"/>
      <protection/>
    </xf>
    <xf numFmtId="0" fontId="6" fillId="0" borderId="0" xfId="44" applyNumberFormat="1" applyFont="1" applyFill="1" applyBorder="1" applyAlignment="1" applyProtection="1">
      <alignment horizontal="center" wrapText="1"/>
      <protection/>
    </xf>
    <xf numFmtId="0" fontId="12" fillId="0" borderId="0" xfId="54" applyFont="1" applyAlignment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6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42</xdr:row>
      <xdr:rowOff>0</xdr:rowOff>
    </xdr:from>
    <xdr:ext cx="2000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43000" y="13763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161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43000" y="3793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6"/>
  <sheetViews>
    <sheetView tabSelected="1" zoomScalePageLayoutView="0" workbookViewId="0" topLeftCell="A216">
      <selection activeCell="U233" sqref="U233"/>
    </sheetView>
  </sheetViews>
  <sheetFormatPr defaultColWidth="8.8515625" defaultRowHeight="12.75"/>
  <cols>
    <col min="1" max="1" width="8.57421875" style="1" customWidth="1"/>
    <col min="2" max="2" width="37.28125" style="1" customWidth="1"/>
    <col min="3" max="3" width="8.421875" style="1" customWidth="1"/>
    <col min="4" max="4" width="7.28125" style="1" customWidth="1"/>
    <col min="5" max="5" width="8.7109375" style="1" customWidth="1"/>
    <col min="6" max="6" width="10.421875" style="1" customWidth="1"/>
    <col min="7" max="7" width="9.57421875" style="1" customWidth="1"/>
    <col min="8" max="8" width="13.28125" style="1" customWidth="1"/>
    <col min="9" max="9" width="13.7109375" style="1" customWidth="1"/>
    <col min="10" max="10" width="12.7109375" style="1" customWidth="1"/>
    <col min="11" max="11" width="10.8515625" style="1" customWidth="1"/>
    <col min="12" max="12" width="15.7109375" style="1" customWidth="1"/>
    <col min="13" max="14" width="8.8515625" style="1" customWidth="1"/>
    <col min="15" max="15" width="9.8515625" style="1" bestFit="1" customWidth="1"/>
    <col min="16" max="16384" width="8.8515625" style="1" customWidth="1"/>
  </cols>
  <sheetData>
    <row r="1" spans="1:16" s="2" customFormat="1" ht="14.25">
      <c r="A1" s="34"/>
      <c r="B1" s="134" t="s">
        <v>223</v>
      </c>
      <c r="C1" s="135"/>
      <c r="D1" s="135"/>
      <c r="E1" s="135"/>
      <c r="F1" s="135"/>
      <c r="G1" s="135"/>
      <c r="H1" s="135"/>
      <c r="I1" s="135"/>
      <c r="J1" s="35"/>
      <c r="K1" s="35"/>
      <c r="L1" s="56"/>
      <c r="M1" s="56"/>
      <c r="N1" s="56"/>
      <c r="O1" s="56"/>
      <c r="P1" s="56"/>
    </row>
    <row r="2" spans="1:16" s="2" customFormat="1" ht="14.25">
      <c r="A2" s="34"/>
      <c r="B2" s="36"/>
      <c r="C2" s="36"/>
      <c r="D2" s="36"/>
      <c r="E2" s="36"/>
      <c r="F2" s="36"/>
      <c r="G2" s="36"/>
      <c r="H2" s="36"/>
      <c r="I2" s="36"/>
      <c r="J2" s="35"/>
      <c r="K2" s="35"/>
      <c r="L2" s="56"/>
      <c r="M2" s="56"/>
      <c r="N2" s="56"/>
      <c r="O2" s="56"/>
      <c r="P2" s="56"/>
    </row>
    <row r="3" spans="1:16" s="2" customFormat="1" ht="76.5" customHeight="1">
      <c r="A3" s="34"/>
      <c r="B3" s="136" t="s">
        <v>108</v>
      </c>
      <c r="C3" s="136"/>
      <c r="D3" s="136"/>
      <c r="E3" s="136"/>
      <c r="F3" s="136"/>
      <c r="G3" s="136"/>
      <c r="H3" s="136"/>
      <c r="I3" s="136"/>
      <c r="J3" s="136"/>
      <c r="K3" s="136"/>
      <c r="L3" s="56"/>
      <c r="M3" s="56"/>
      <c r="N3" s="56"/>
      <c r="O3" s="56"/>
      <c r="P3" s="56"/>
    </row>
    <row r="4" spans="1:16" s="2" customFormat="1" ht="50.25" customHeight="1">
      <c r="A4" s="34"/>
      <c r="B4" s="136" t="s">
        <v>109</v>
      </c>
      <c r="C4" s="136"/>
      <c r="D4" s="136"/>
      <c r="E4" s="136"/>
      <c r="F4" s="136"/>
      <c r="G4" s="136"/>
      <c r="H4" s="136"/>
      <c r="I4" s="136"/>
      <c r="J4" s="136"/>
      <c r="K4" s="136"/>
      <c r="L4" s="56"/>
      <c r="M4" s="56"/>
      <c r="N4" s="56"/>
      <c r="O4" s="56"/>
      <c r="P4" s="56"/>
    </row>
    <row r="5" spans="1:16" ht="14.25">
      <c r="A5" s="43"/>
      <c r="B5" s="43"/>
      <c r="C5" s="43"/>
      <c r="D5" s="43"/>
      <c r="E5" s="43"/>
      <c r="F5" s="43"/>
      <c r="G5" s="43"/>
      <c r="H5" s="43"/>
      <c r="I5" s="43"/>
      <c r="J5" s="37"/>
      <c r="K5" s="43"/>
      <c r="L5" s="43"/>
      <c r="M5" s="57"/>
      <c r="N5" s="57"/>
      <c r="O5" s="57"/>
      <c r="P5" s="57"/>
    </row>
    <row r="6" spans="1:16" ht="14.25" customHeight="1">
      <c r="A6" s="43"/>
      <c r="B6" s="43"/>
      <c r="C6" s="43"/>
      <c r="D6" s="43"/>
      <c r="E6" s="43"/>
      <c r="F6" s="43"/>
      <c r="G6" s="43"/>
      <c r="H6" s="43"/>
      <c r="I6" s="37"/>
      <c r="J6" s="37"/>
      <c r="K6" s="43"/>
      <c r="L6" s="43"/>
      <c r="M6" s="57"/>
      <c r="N6" s="57"/>
      <c r="O6" s="57"/>
      <c r="P6" s="57"/>
    </row>
    <row r="7" spans="1:16" ht="14.25">
      <c r="A7" s="43"/>
      <c r="B7" s="53" t="s">
        <v>116</v>
      </c>
      <c r="C7" s="43"/>
      <c r="D7" s="43"/>
      <c r="E7" s="43"/>
      <c r="F7" s="43"/>
      <c r="G7" s="43"/>
      <c r="H7" s="43"/>
      <c r="I7" s="37"/>
      <c r="J7" s="37"/>
      <c r="K7" s="43"/>
      <c r="L7" s="43"/>
      <c r="M7" s="57"/>
      <c r="N7" s="57"/>
      <c r="O7" s="57"/>
      <c r="P7" s="57"/>
    </row>
    <row r="8" spans="1:16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37"/>
      <c r="L8" s="43"/>
      <c r="M8" s="57"/>
      <c r="N8" s="57"/>
      <c r="O8" s="57"/>
      <c r="P8" s="57"/>
    </row>
    <row r="9" spans="1:17" ht="29.25" customHeight="1">
      <c r="A9" s="38" t="s">
        <v>0</v>
      </c>
      <c r="B9" s="38" t="s">
        <v>1</v>
      </c>
      <c r="C9" s="38" t="s">
        <v>2</v>
      </c>
      <c r="D9" s="38" t="s">
        <v>3</v>
      </c>
      <c r="E9" s="38" t="s">
        <v>4</v>
      </c>
      <c r="F9" s="38" t="s">
        <v>5</v>
      </c>
      <c r="G9" s="42" t="s">
        <v>6</v>
      </c>
      <c r="H9" s="38" t="s">
        <v>7</v>
      </c>
      <c r="I9" s="38" t="s">
        <v>8</v>
      </c>
      <c r="J9" s="67" t="s">
        <v>9</v>
      </c>
      <c r="K9" s="77" t="s">
        <v>97</v>
      </c>
      <c r="L9" s="76" t="s">
        <v>15</v>
      </c>
      <c r="M9" s="37"/>
      <c r="N9" s="57"/>
      <c r="O9" s="57"/>
      <c r="P9" s="57"/>
      <c r="Q9" s="57"/>
    </row>
    <row r="10" spans="1:16" ht="14.25">
      <c r="A10" s="94">
        <v>3</v>
      </c>
      <c r="B10" s="44" t="s">
        <v>98</v>
      </c>
      <c r="C10" s="44" t="s">
        <v>16</v>
      </c>
      <c r="D10" s="44">
        <v>1</v>
      </c>
      <c r="E10" s="44">
        <v>5</v>
      </c>
      <c r="F10" s="44">
        <v>302.4</v>
      </c>
      <c r="G10" s="39">
        <v>0.08</v>
      </c>
      <c r="H10" s="40">
        <f aca="true" t="shared" si="0" ref="H10:H15">F10*G10+F10</f>
        <v>326.592</v>
      </c>
      <c r="I10" s="40">
        <f aca="true" t="shared" si="1" ref="I10:I15">F10*E10</f>
        <v>1512</v>
      </c>
      <c r="J10" s="40">
        <f aca="true" t="shared" si="2" ref="J10:J15">H10*E10</f>
        <v>1632.96</v>
      </c>
      <c r="K10" s="44"/>
      <c r="L10" s="44"/>
      <c r="M10" s="57"/>
      <c r="N10" s="57"/>
      <c r="O10" s="57"/>
      <c r="P10" s="57"/>
    </row>
    <row r="11" spans="1:18" ht="14.25">
      <c r="A11" s="124">
        <v>7</v>
      </c>
      <c r="B11" s="54" t="s">
        <v>102</v>
      </c>
      <c r="C11" s="44" t="s">
        <v>87</v>
      </c>
      <c r="D11" s="44">
        <v>1</v>
      </c>
      <c r="E11" s="79">
        <v>100</v>
      </c>
      <c r="F11" s="73">
        <v>48.6</v>
      </c>
      <c r="G11" s="74">
        <v>0.08</v>
      </c>
      <c r="H11" s="40">
        <f t="shared" si="0"/>
        <v>52.488</v>
      </c>
      <c r="I11" s="40">
        <f t="shared" si="1"/>
        <v>4860</v>
      </c>
      <c r="J11" s="40">
        <f t="shared" si="2"/>
        <v>5248.8</v>
      </c>
      <c r="K11" s="44"/>
      <c r="L11" s="44"/>
      <c r="M11" s="57"/>
      <c r="N11" s="57"/>
      <c r="O11" s="57"/>
      <c r="P11" s="57"/>
      <c r="R11" s="85"/>
    </row>
    <row r="12" spans="1:18" ht="28.5">
      <c r="A12" s="98">
        <v>8</v>
      </c>
      <c r="B12" s="54" t="s">
        <v>127</v>
      </c>
      <c r="C12" s="44" t="s">
        <v>10</v>
      </c>
      <c r="D12" s="44">
        <v>3</v>
      </c>
      <c r="E12" s="79">
        <v>20</v>
      </c>
      <c r="F12" s="73">
        <v>169</v>
      </c>
      <c r="G12" s="74">
        <v>0.08</v>
      </c>
      <c r="H12" s="40">
        <f t="shared" si="0"/>
        <v>182.52</v>
      </c>
      <c r="I12" s="40">
        <f t="shared" si="1"/>
        <v>3380</v>
      </c>
      <c r="J12" s="40">
        <f t="shared" si="2"/>
        <v>3650.4</v>
      </c>
      <c r="K12" s="44"/>
      <c r="L12" s="44"/>
      <c r="M12" s="57"/>
      <c r="N12" s="57"/>
      <c r="O12" s="57"/>
      <c r="P12" s="57"/>
      <c r="R12" s="85"/>
    </row>
    <row r="13" spans="1:18" ht="14.25">
      <c r="A13" s="124">
        <v>9</v>
      </c>
      <c r="B13" s="54" t="s">
        <v>103</v>
      </c>
      <c r="C13" s="44" t="s">
        <v>13</v>
      </c>
      <c r="D13" s="44">
        <v>1</v>
      </c>
      <c r="E13" s="79">
        <v>30</v>
      </c>
      <c r="F13" s="73">
        <v>160</v>
      </c>
      <c r="G13" s="74">
        <v>0.08</v>
      </c>
      <c r="H13" s="40">
        <f t="shared" si="0"/>
        <v>172.8</v>
      </c>
      <c r="I13" s="40">
        <f t="shared" si="1"/>
        <v>4800</v>
      </c>
      <c r="J13" s="40">
        <f t="shared" si="2"/>
        <v>5184</v>
      </c>
      <c r="K13" s="44"/>
      <c r="L13" s="44"/>
      <c r="M13" s="57"/>
      <c r="N13" s="57"/>
      <c r="O13" s="57"/>
      <c r="P13" s="57"/>
      <c r="R13" s="85"/>
    </row>
    <row r="14" spans="1:18" ht="28.5">
      <c r="A14" s="98">
        <v>10</v>
      </c>
      <c r="B14" s="54" t="s">
        <v>104</v>
      </c>
      <c r="C14" s="44" t="s">
        <v>10</v>
      </c>
      <c r="D14" s="44">
        <v>10</v>
      </c>
      <c r="E14" s="79">
        <v>10</v>
      </c>
      <c r="F14" s="73">
        <v>180</v>
      </c>
      <c r="G14" s="74">
        <v>0.08</v>
      </c>
      <c r="H14" s="40">
        <f t="shared" si="0"/>
        <v>194.4</v>
      </c>
      <c r="I14" s="40">
        <f t="shared" si="1"/>
        <v>1800</v>
      </c>
      <c r="J14" s="40">
        <f t="shared" si="2"/>
        <v>1944</v>
      </c>
      <c r="K14" s="44"/>
      <c r="L14" s="44"/>
      <c r="M14" s="57"/>
      <c r="N14" s="57"/>
      <c r="O14" s="57"/>
      <c r="P14" s="57"/>
      <c r="R14" s="85"/>
    </row>
    <row r="15" spans="1:18" ht="28.5">
      <c r="A15" s="124">
        <v>13</v>
      </c>
      <c r="B15" s="54" t="s">
        <v>106</v>
      </c>
      <c r="C15" s="44" t="s">
        <v>13</v>
      </c>
      <c r="D15" s="44">
        <v>1</v>
      </c>
      <c r="E15" s="79">
        <v>10</v>
      </c>
      <c r="F15" s="73">
        <v>10000</v>
      </c>
      <c r="G15" s="74">
        <v>0.08</v>
      </c>
      <c r="H15" s="40">
        <f t="shared" si="0"/>
        <v>10800</v>
      </c>
      <c r="I15" s="40">
        <f t="shared" si="1"/>
        <v>100000</v>
      </c>
      <c r="J15" s="40">
        <f t="shared" si="2"/>
        <v>108000</v>
      </c>
      <c r="K15" s="44"/>
      <c r="L15" s="44"/>
      <c r="M15" s="57"/>
      <c r="N15" s="57"/>
      <c r="O15" s="57"/>
      <c r="P15" s="57"/>
      <c r="R15" s="85"/>
    </row>
    <row r="16" spans="1:16" ht="30" customHeight="1">
      <c r="A16" s="98">
        <v>14</v>
      </c>
      <c r="B16" s="8" t="s">
        <v>90</v>
      </c>
      <c r="C16" s="8" t="s">
        <v>14</v>
      </c>
      <c r="D16" s="9">
        <v>10</v>
      </c>
      <c r="E16" s="9">
        <v>10</v>
      </c>
      <c r="F16" s="16">
        <v>112</v>
      </c>
      <c r="G16" s="39">
        <v>0.08</v>
      </c>
      <c r="H16" s="40">
        <f aca="true" t="shared" si="3" ref="H16:H21">F16*G16+F16</f>
        <v>120.96000000000001</v>
      </c>
      <c r="I16" s="40">
        <f aca="true" t="shared" si="4" ref="I16:I21">F16*E16</f>
        <v>1120</v>
      </c>
      <c r="J16" s="40">
        <f aca="true" t="shared" si="5" ref="J16:J21">H16*E16</f>
        <v>1209.6000000000001</v>
      </c>
      <c r="K16" s="9"/>
      <c r="L16" s="78"/>
      <c r="M16" s="84"/>
      <c r="N16" s="57"/>
      <c r="O16" s="57"/>
      <c r="P16" s="57"/>
    </row>
    <row r="17" spans="1:16" ht="30" customHeight="1">
      <c r="A17" s="126">
        <v>15</v>
      </c>
      <c r="B17" s="19" t="s">
        <v>91</v>
      </c>
      <c r="C17" s="19" t="s">
        <v>14</v>
      </c>
      <c r="D17" s="18">
        <v>10</v>
      </c>
      <c r="E17" s="18">
        <v>10</v>
      </c>
      <c r="F17" s="127">
        <v>155</v>
      </c>
      <c r="G17" s="74">
        <v>0.08</v>
      </c>
      <c r="H17" s="128">
        <f t="shared" si="3"/>
        <v>167.4</v>
      </c>
      <c r="I17" s="128">
        <f t="shared" si="4"/>
        <v>1550</v>
      </c>
      <c r="J17" s="128">
        <f t="shared" si="5"/>
        <v>1674</v>
      </c>
      <c r="K17" s="18"/>
      <c r="L17" s="78"/>
      <c r="M17" s="84"/>
      <c r="N17" s="57"/>
      <c r="O17" s="57"/>
      <c r="P17" s="57"/>
    </row>
    <row r="18" spans="1:16" ht="30" customHeight="1">
      <c r="A18" s="98">
        <v>16</v>
      </c>
      <c r="B18" s="8" t="s">
        <v>224</v>
      </c>
      <c r="C18" s="8" t="s">
        <v>11</v>
      </c>
      <c r="D18" s="9">
        <v>10</v>
      </c>
      <c r="E18" s="9">
        <v>50</v>
      </c>
      <c r="F18" s="16">
        <v>61</v>
      </c>
      <c r="G18" s="74">
        <v>0.08</v>
      </c>
      <c r="H18" s="128">
        <f>F18*G18+F18</f>
        <v>65.88</v>
      </c>
      <c r="I18" s="128">
        <f>F18*E18</f>
        <v>3050</v>
      </c>
      <c r="J18" s="128">
        <f>H18*E18</f>
        <v>3294</v>
      </c>
      <c r="K18" s="9"/>
      <c r="L18" s="78"/>
      <c r="M18" s="84"/>
      <c r="N18" s="57"/>
      <c r="O18" s="57"/>
      <c r="P18" s="57"/>
    </row>
    <row r="19" spans="1:16" ht="30" customHeight="1">
      <c r="A19" s="126">
        <v>17</v>
      </c>
      <c r="B19" s="8" t="s">
        <v>225</v>
      </c>
      <c r="C19" s="8" t="s">
        <v>11</v>
      </c>
      <c r="D19" s="9">
        <v>10</v>
      </c>
      <c r="E19" s="9">
        <v>50</v>
      </c>
      <c r="F19" s="16">
        <v>184</v>
      </c>
      <c r="G19" s="74">
        <v>0.08</v>
      </c>
      <c r="H19" s="128">
        <f>F19*G19+F19</f>
        <v>198.72</v>
      </c>
      <c r="I19" s="128">
        <f>F19*E19</f>
        <v>9200</v>
      </c>
      <c r="J19" s="128">
        <f>H19*E19</f>
        <v>9936</v>
      </c>
      <c r="K19" s="9"/>
      <c r="L19" s="78"/>
      <c r="M19" s="84"/>
      <c r="N19" s="57"/>
      <c r="O19" s="57"/>
      <c r="P19" s="57"/>
    </row>
    <row r="20" spans="1:16" ht="30" customHeight="1">
      <c r="A20" s="98">
        <v>18</v>
      </c>
      <c r="B20" s="129" t="s">
        <v>92</v>
      </c>
      <c r="C20" s="129" t="s">
        <v>120</v>
      </c>
      <c r="D20" s="130">
        <v>10</v>
      </c>
      <c r="E20" s="130">
        <v>10</v>
      </c>
      <c r="F20" s="131">
        <v>198</v>
      </c>
      <c r="G20" s="132">
        <v>0.08</v>
      </c>
      <c r="H20" s="133">
        <f t="shared" si="3"/>
        <v>213.84</v>
      </c>
      <c r="I20" s="133">
        <f t="shared" si="4"/>
        <v>1980</v>
      </c>
      <c r="J20" s="133">
        <f t="shared" si="5"/>
        <v>2138.4</v>
      </c>
      <c r="K20" s="130"/>
      <c r="L20" s="78"/>
      <c r="M20" s="84"/>
      <c r="N20" s="57"/>
      <c r="O20" s="57"/>
      <c r="P20" s="57"/>
    </row>
    <row r="21" spans="1:16" ht="88.5" customHeight="1">
      <c r="A21" s="126">
        <v>23</v>
      </c>
      <c r="B21" s="8" t="s">
        <v>128</v>
      </c>
      <c r="C21" s="8" t="s">
        <v>130</v>
      </c>
      <c r="D21" s="9">
        <v>1</v>
      </c>
      <c r="E21" s="9">
        <v>200</v>
      </c>
      <c r="F21" s="16">
        <v>200</v>
      </c>
      <c r="G21" s="39">
        <v>0.08</v>
      </c>
      <c r="H21" s="40">
        <f t="shared" si="3"/>
        <v>216</v>
      </c>
      <c r="I21" s="40">
        <f t="shared" si="4"/>
        <v>40000</v>
      </c>
      <c r="J21" s="40">
        <f t="shared" si="5"/>
        <v>43200</v>
      </c>
      <c r="K21" s="9"/>
      <c r="L21" s="78"/>
      <c r="M21" s="84"/>
      <c r="N21" s="57"/>
      <c r="O21" s="57"/>
      <c r="P21" s="57"/>
    </row>
    <row r="22" spans="1:16" ht="30" customHeight="1">
      <c r="A22" s="126">
        <v>37</v>
      </c>
      <c r="B22" s="8" t="s">
        <v>121</v>
      </c>
      <c r="C22" s="8" t="s">
        <v>10</v>
      </c>
      <c r="D22" s="9">
        <v>1</v>
      </c>
      <c r="E22" s="9">
        <v>30</v>
      </c>
      <c r="F22" s="16">
        <v>165</v>
      </c>
      <c r="G22" s="39">
        <v>0.08</v>
      </c>
      <c r="H22" s="40">
        <f>F22*G22+F22</f>
        <v>178.2</v>
      </c>
      <c r="I22" s="40">
        <f>F22*E22</f>
        <v>4950</v>
      </c>
      <c r="J22" s="40">
        <f>H22*E22</f>
        <v>5346</v>
      </c>
      <c r="K22" s="9"/>
      <c r="L22" s="78"/>
      <c r="M22" s="84"/>
      <c r="N22" s="57"/>
      <c r="O22" s="57"/>
      <c r="P22" s="57"/>
    </row>
    <row r="23" spans="1:16" ht="30" customHeight="1">
      <c r="A23" s="98">
        <v>38</v>
      </c>
      <c r="B23" s="8" t="s">
        <v>122</v>
      </c>
      <c r="C23" s="8" t="s">
        <v>10</v>
      </c>
      <c r="D23" s="9">
        <v>10</v>
      </c>
      <c r="E23" s="9">
        <v>30</v>
      </c>
      <c r="F23" s="16">
        <v>30</v>
      </c>
      <c r="G23" s="39">
        <v>0.08</v>
      </c>
      <c r="H23" s="40">
        <f>F23*G23+F23</f>
        <v>32.4</v>
      </c>
      <c r="I23" s="40">
        <f>F23*E23</f>
        <v>900</v>
      </c>
      <c r="J23" s="40">
        <f>H23*E23</f>
        <v>972</v>
      </c>
      <c r="K23" s="9"/>
      <c r="L23" s="78"/>
      <c r="M23" s="84"/>
      <c r="N23" s="57"/>
      <c r="O23" s="57"/>
      <c r="P23" s="57"/>
    </row>
    <row r="24" spans="1:16" ht="30" customHeight="1">
      <c r="A24" s="98">
        <v>48</v>
      </c>
      <c r="B24" s="8" t="s">
        <v>124</v>
      </c>
      <c r="C24" s="8" t="s">
        <v>10</v>
      </c>
      <c r="D24" s="9">
        <v>1</v>
      </c>
      <c r="E24" s="9">
        <v>10</v>
      </c>
      <c r="F24" s="16">
        <v>53</v>
      </c>
      <c r="G24" s="39">
        <v>0.08</v>
      </c>
      <c r="H24" s="40">
        <f>F24*G24+F24</f>
        <v>57.24</v>
      </c>
      <c r="I24" s="40">
        <f>F24*E24</f>
        <v>530</v>
      </c>
      <c r="J24" s="40">
        <f>H24*E24</f>
        <v>572.4</v>
      </c>
      <c r="K24" s="9"/>
      <c r="L24" s="78"/>
      <c r="M24" s="84"/>
      <c r="N24" s="57"/>
      <c r="O24" s="57"/>
      <c r="P24" s="57"/>
    </row>
    <row r="25" spans="1:16" ht="30" customHeight="1">
      <c r="A25" s="126">
        <v>49</v>
      </c>
      <c r="B25" s="8" t="s">
        <v>123</v>
      </c>
      <c r="C25" s="8" t="s">
        <v>10</v>
      </c>
      <c r="D25" s="9">
        <v>1</v>
      </c>
      <c r="E25" s="9">
        <v>10</v>
      </c>
      <c r="F25" s="16">
        <v>67</v>
      </c>
      <c r="G25" s="39">
        <v>0.08</v>
      </c>
      <c r="H25" s="40">
        <f>F25*G25+F25</f>
        <v>72.36</v>
      </c>
      <c r="I25" s="40">
        <f>F25*E25</f>
        <v>670</v>
      </c>
      <c r="J25" s="40">
        <f>H25*E25</f>
        <v>723.6</v>
      </c>
      <c r="K25" s="9"/>
      <c r="L25" s="78"/>
      <c r="M25" s="84"/>
      <c r="N25" s="57"/>
      <c r="O25" s="57"/>
      <c r="P25" s="57"/>
    </row>
    <row r="26" spans="1:16" ht="30" customHeight="1">
      <c r="A26" s="98">
        <v>50</v>
      </c>
      <c r="B26" s="8" t="s">
        <v>125</v>
      </c>
      <c r="C26" s="8" t="s">
        <v>10</v>
      </c>
      <c r="D26" s="9">
        <v>5</v>
      </c>
      <c r="E26" s="9">
        <v>15</v>
      </c>
      <c r="F26" s="16">
        <v>172</v>
      </c>
      <c r="G26" s="39">
        <v>0.08</v>
      </c>
      <c r="H26" s="40">
        <f>F26*G26+F26</f>
        <v>185.76</v>
      </c>
      <c r="I26" s="40">
        <f>F26*E26</f>
        <v>2580</v>
      </c>
      <c r="J26" s="40">
        <f>H26*E26</f>
        <v>2786.3999999999996</v>
      </c>
      <c r="K26" s="9"/>
      <c r="L26" s="78"/>
      <c r="M26" s="84"/>
      <c r="N26" s="57"/>
      <c r="O26" s="57"/>
      <c r="P26" s="57"/>
    </row>
    <row r="27" spans="1:16" ht="30" customHeight="1">
      <c r="A27" s="126">
        <v>51</v>
      </c>
      <c r="B27" s="8" t="s">
        <v>131</v>
      </c>
      <c r="C27" s="8" t="s">
        <v>132</v>
      </c>
      <c r="D27" s="9">
        <v>1</v>
      </c>
      <c r="E27" s="9">
        <v>200</v>
      </c>
      <c r="F27" s="16">
        <v>14</v>
      </c>
      <c r="G27" s="39">
        <v>0.08</v>
      </c>
      <c r="H27" s="40">
        <f>F27*G27+F27</f>
        <v>15.120000000000001</v>
      </c>
      <c r="I27" s="40">
        <f>F27*E27</f>
        <v>2800</v>
      </c>
      <c r="J27" s="40">
        <f>H27*E27</f>
        <v>3024</v>
      </c>
      <c r="K27" s="9"/>
      <c r="L27" s="78"/>
      <c r="M27" s="84"/>
      <c r="N27" s="57"/>
      <c r="O27" s="57"/>
      <c r="P27" s="57"/>
    </row>
    <row r="28" spans="1:16" ht="90.75" customHeight="1">
      <c r="A28" s="98">
        <v>54</v>
      </c>
      <c r="B28" s="8" t="s">
        <v>129</v>
      </c>
      <c r="C28" s="8" t="s">
        <v>11</v>
      </c>
      <c r="D28" s="9">
        <v>1</v>
      </c>
      <c r="E28" s="9">
        <v>60</v>
      </c>
      <c r="F28" s="16">
        <v>4.9</v>
      </c>
      <c r="G28" s="39">
        <v>0.08</v>
      </c>
      <c r="H28" s="40">
        <f>F28*G28+F28</f>
        <v>5.292000000000001</v>
      </c>
      <c r="I28" s="40">
        <f>F28*E28</f>
        <v>294</v>
      </c>
      <c r="J28" s="40">
        <f>H28*E28</f>
        <v>317.52000000000004</v>
      </c>
      <c r="K28" s="9"/>
      <c r="L28" s="78"/>
      <c r="M28" s="84"/>
      <c r="N28" s="57"/>
      <c r="O28" s="57"/>
      <c r="P28" s="57"/>
    </row>
    <row r="29" spans="1:16" ht="14.25">
      <c r="A29" s="44"/>
      <c r="B29" s="44"/>
      <c r="C29" s="44"/>
      <c r="D29" s="44"/>
      <c r="E29" s="44"/>
      <c r="F29" s="44"/>
      <c r="G29" s="44"/>
      <c r="H29" s="48" t="s">
        <v>17</v>
      </c>
      <c r="I29" s="52">
        <f>SUM(I10:I28)</f>
        <v>185976</v>
      </c>
      <c r="J29" s="52">
        <f>SUM(J10:J28)</f>
        <v>200854.08</v>
      </c>
      <c r="K29" s="44"/>
      <c r="L29" s="44"/>
      <c r="M29" s="57"/>
      <c r="N29" s="57"/>
      <c r="O29" s="57"/>
      <c r="P29" s="57"/>
    </row>
    <row r="30" spans="1:16" ht="14.25">
      <c r="A30" s="43"/>
      <c r="B30" s="43"/>
      <c r="C30" s="43"/>
      <c r="D30" s="43"/>
      <c r="E30" s="43"/>
      <c r="F30" s="43"/>
      <c r="G30" s="43"/>
      <c r="H30" s="53"/>
      <c r="I30" s="63"/>
      <c r="J30" s="63"/>
      <c r="K30" s="43"/>
      <c r="L30" s="43"/>
      <c r="M30" s="57"/>
      <c r="N30" s="57"/>
      <c r="O30" s="57"/>
      <c r="P30" s="57"/>
    </row>
    <row r="31" spans="1:16" ht="14.25">
      <c r="A31" s="43"/>
      <c r="B31" s="43" t="s">
        <v>111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7"/>
      <c r="N31" s="57"/>
      <c r="O31" s="57"/>
      <c r="P31" s="57"/>
    </row>
    <row r="32" spans="1:16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57"/>
      <c r="N32" s="57"/>
      <c r="O32" s="57"/>
      <c r="P32" s="57"/>
    </row>
    <row r="33" spans="1:16" ht="14.25">
      <c r="A33" s="43"/>
      <c r="B33" s="43"/>
      <c r="C33" s="43"/>
      <c r="D33" s="43"/>
      <c r="E33" s="43"/>
      <c r="F33" s="43"/>
      <c r="G33" s="43"/>
      <c r="H33" s="43" t="s">
        <v>93</v>
      </c>
      <c r="I33" s="43"/>
      <c r="J33" s="43"/>
      <c r="K33" s="46"/>
      <c r="L33" s="43"/>
      <c r="M33" s="57"/>
      <c r="N33" s="57"/>
      <c r="O33" s="57"/>
      <c r="P33" s="57"/>
    </row>
    <row r="34" spans="1:16" ht="14.25">
      <c r="A34" s="43"/>
      <c r="B34" s="43"/>
      <c r="C34" s="43"/>
      <c r="D34" s="43"/>
      <c r="E34" s="43"/>
      <c r="F34" s="43"/>
      <c r="G34" s="43"/>
      <c r="H34" s="43" t="s">
        <v>94</v>
      </c>
      <c r="I34" s="43"/>
      <c r="J34" s="43"/>
      <c r="K34" s="46"/>
      <c r="L34" s="43"/>
      <c r="M34" s="57"/>
      <c r="N34" s="57"/>
      <c r="O34" s="57"/>
      <c r="P34" s="57"/>
    </row>
    <row r="35" spans="1:16" ht="14.25">
      <c r="A35" s="43"/>
      <c r="B35" s="43"/>
      <c r="C35" s="43"/>
      <c r="D35" s="43"/>
      <c r="E35" s="43"/>
      <c r="F35" s="43"/>
      <c r="G35" s="43"/>
      <c r="H35" s="43" t="s">
        <v>95</v>
      </c>
      <c r="I35" s="43"/>
      <c r="J35" s="43"/>
      <c r="K35" s="37"/>
      <c r="L35" s="43"/>
      <c r="M35" s="57"/>
      <c r="N35" s="57"/>
      <c r="O35" s="57"/>
      <c r="P35" s="57"/>
    </row>
    <row r="36" spans="1:17" ht="14.25" customHeight="1">
      <c r="A36" s="88"/>
      <c r="B36" s="43"/>
      <c r="C36" s="43"/>
      <c r="D36" s="43"/>
      <c r="E36" s="43"/>
      <c r="F36" s="43"/>
      <c r="G36" s="43"/>
      <c r="H36" s="43"/>
      <c r="I36" s="43"/>
      <c r="J36" s="43"/>
      <c r="K36" s="37"/>
      <c r="L36" s="43"/>
      <c r="M36" s="37"/>
      <c r="N36" s="57"/>
      <c r="O36" s="57"/>
      <c r="P36" s="57"/>
      <c r="Q36" s="57"/>
    </row>
    <row r="37" spans="1:16" ht="14.25">
      <c r="A37" s="43"/>
      <c r="B37" s="43"/>
      <c r="C37" s="43"/>
      <c r="D37" s="43"/>
      <c r="E37" s="43"/>
      <c r="F37" s="43"/>
      <c r="G37" s="43"/>
      <c r="H37" s="43"/>
      <c r="I37" s="37"/>
      <c r="J37" s="37"/>
      <c r="K37" s="43"/>
      <c r="L37" s="43"/>
      <c r="M37" s="57"/>
      <c r="N37" s="57"/>
      <c r="O37" s="57"/>
      <c r="P37" s="57"/>
    </row>
    <row r="38" spans="1:16" ht="14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37"/>
      <c r="L38" s="43"/>
      <c r="M38" s="57"/>
      <c r="N38" s="57"/>
      <c r="O38" s="57"/>
      <c r="P38" s="57"/>
    </row>
    <row r="39" spans="1:16" ht="14.25">
      <c r="A39" s="43"/>
      <c r="B39" s="53" t="s">
        <v>117</v>
      </c>
      <c r="C39" s="43"/>
      <c r="D39" s="43"/>
      <c r="E39" s="43"/>
      <c r="F39" s="43"/>
      <c r="G39" s="43"/>
      <c r="H39" s="43"/>
      <c r="I39" s="43"/>
      <c r="J39" s="43"/>
      <c r="K39" s="37"/>
      <c r="L39" s="37"/>
      <c r="M39" s="57"/>
      <c r="N39" s="57"/>
      <c r="O39" s="57"/>
      <c r="P39" s="57"/>
    </row>
    <row r="40" spans="1:16" ht="14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37"/>
      <c r="L40" s="37"/>
      <c r="M40" s="57"/>
      <c r="N40" s="57"/>
      <c r="O40" s="57"/>
      <c r="P40" s="57"/>
    </row>
    <row r="41" spans="1:16" ht="27.75">
      <c r="A41" s="89"/>
      <c r="B41" s="38" t="s">
        <v>1</v>
      </c>
      <c r="C41" s="38" t="s">
        <v>2</v>
      </c>
      <c r="D41" s="38" t="s">
        <v>3</v>
      </c>
      <c r="E41" s="38" t="s">
        <v>4</v>
      </c>
      <c r="F41" s="67" t="s">
        <v>5</v>
      </c>
      <c r="G41" s="70" t="s">
        <v>6</v>
      </c>
      <c r="H41" s="70" t="s">
        <v>7</v>
      </c>
      <c r="I41" s="86" t="s">
        <v>8</v>
      </c>
      <c r="J41" s="67" t="s">
        <v>9</v>
      </c>
      <c r="K41" s="70" t="s">
        <v>97</v>
      </c>
      <c r="L41" s="69" t="s">
        <v>15</v>
      </c>
      <c r="M41" s="57"/>
      <c r="N41" s="57"/>
      <c r="O41" s="57"/>
      <c r="P41" s="57"/>
    </row>
    <row r="42" spans="1:16" ht="14.25">
      <c r="A42" s="95">
        <v>3</v>
      </c>
      <c r="B42" s="50" t="s">
        <v>115</v>
      </c>
      <c r="C42" s="44" t="s">
        <v>11</v>
      </c>
      <c r="D42" s="44">
        <v>30</v>
      </c>
      <c r="E42" s="44">
        <v>12</v>
      </c>
      <c r="F42" s="41">
        <v>345</v>
      </c>
      <c r="G42" s="75">
        <v>0.08</v>
      </c>
      <c r="H42" s="40">
        <f>F42*G42+F42</f>
        <v>372.6</v>
      </c>
      <c r="I42" s="40">
        <f>F42*E42</f>
        <v>4140</v>
      </c>
      <c r="J42" s="40">
        <f>H42*E42</f>
        <v>4471.200000000001</v>
      </c>
      <c r="K42" s="45"/>
      <c r="L42" s="44"/>
      <c r="M42" s="57"/>
      <c r="N42" s="84"/>
      <c r="O42" s="57"/>
      <c r="P42" s="57"/>
    </row>
    <row r="43" spans="1:16" ht="14.25">
      <c r="A43" s="4"/>
      <c r="B43" s="80"/>
      <c r="C43" s="87"/>
      <c r="D43" s="44"/>
      <c r="E43" s="44"/>
      <c r="F43" s="44"/>
      <c r="G43" s="44"/>
      <c r="H43" s="48" t="s">
        <v>17</v>
      </c>
      <c r="I43" s="52">
        <f>SUM(I42:I42)</f>
        <v>4140</v>
      </c>
      <c r="J43" s="52">
        <f>SUM(J42:J42)</f>
        <v>4471.200000000001</v>
      </c>
      <c r="K43" s="45"/>
      <c r="L43" s="44"/>
      <c r="M43" s="57"/>
      <c r="N43" s="57"/>
      <c r="O43" s="57"/>
      <c r="P43" s="57"/>
    </row>
    <row r="44" spans="1:16" ht="14.25">
      <c r="A44" s="1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57"/>
      <c r="N44" s="57"/>
      <c r="O44" s="57"/>
      <c r="P44" s="57"/>
    </row>
    <row r="45" spans="1:16" ht="14.25">
      <c r="A45" s="10"/>
      <c r="B45" s="43" t="s">
        <v>112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57"/>
      <c r="N45" s="57"/>
      <c r="O45" s="57"/>
      <c r="P45" s="57"/>
    </row>
    <row r="46" spans="1:16" ht="14.25">
      <c r="A46" s="10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57"/>
      <c r="N46" s="57"/>
      <c r="O46" s="57"/>
      <c r="P46" s="57"/>
    </row>
    <row r="47" spans="1:16" ht="14.25">
      <c r="A47" s="13"/>
      <c r="B47" s="20"/>
      <c r="C47" s="13"/>
      <c r="D47" s="13"/>
      <c r="E47" s="13"/>
      <c r="F47" s="25"/>
      <c r="G47" s="25"/>
      <c r="H47" s="25"/>
      <c r="I47" s="37"/>
      <c r="J47" s="37"/>
      <c r="K47" s="20"/>
      <c r="L47" s="57"/>
      <c r="M47" s="57"/>
      <c r="N47" s="57"/>
      <c r="O47" s="57"/>
      <c r="P47" s="57"/>
    </row>
    <row r="48" spans="1:16" ht="14.25">
      <c r="A48" s="13" t="s">
        <v>100</v>
      </c>
      <c r="B48" s="53" t="s">
        <v>118</v>
      </c>
      <c r="C48" s="57"/>
      <c r="D48" s="57"/>
      <c r="E48" s="57"/>
      <c r="F48" s="57"/>
      <c r="G48" s="57"/>
      <c r="H48" s="57"/>
      <c r="I48" s="84"/>
      <c r="J48" s="57"/>
      <c r="K48" s="37"/>
      <c r="L48" s="57"/>
      <c r="M48" s="57"/>
      <c r="N48" s="57"/>
      <c r="O48" s="57"/>
      <c r="P48" s="57"/>
    </row>
    <row r="49" spans="1:16" ht="14.25">
      <c r="A49" s="13"/>
      <c r="B49" s="57"/>
      <c r="C49" s="57"/>
      <c r="D49" s="57"/>
      <c r="E49" s="57"/>
      <c r="F49" s="57"/>
      <c r="G49" s="57"/>
      <c r="H49" s="57"/>
      <c r="I49" s="57"/>
      <c r="J49" s="57"/>
      <c r="K49" s="37"/>
      <c r="L49" s="57"/>
      <c r="M49" s="57"/>
      <c r="N49" s="57"/>
      <c r="O49" s="57"/>
      <c r="P49" s="57"/>
    </row>
    <row r="50" spans="1:16" ht="27">
      <c r="A50" s="9"/>
      <c r="B50" s="15" t="s">
        <v>1</v>
      </c>
      <c r="C50" s="15" t="s">
        <v>2</v>
      </c>
      <c r="D50" s="15" t="s">
        <v>3</v>
      </c>
      <c r="E50" s="15" t="s">
        <v>4</v>
      </c>
      <c r="F50" s="15" t="s">
        <v>5</v>
      </c>
      <c r="G50" s="15" t="s">
        <v>6</v>
      </c>
      <c r="H50" s="15" t="s">
        <v>7</v>
      </c>
      <c r="I50" s="15" t="s">
        <v>8</v>
      </c>
      <c r="J50" s="71" t="s">
        <v>9</v>
      </c>
      <c r="K50" s="71" t="s">
        <v>107</v>
      </c>
      <c r="L50" s="72" t="s">
        <v>15</v>
      </c>
      <c r="M50" s="57"/>
      <c r="N50" s="57"/>
      <c r="O50" s="57"/>
      <c r="P50" s="57"/>
    </row>
    <row r="51" spans="1:16" ht="14.25">
      <c r="A51" s="15">
        <v>4</v>
      </c>
      <c r="B51" s="90" t="s">
        <v>20</v>
      </c>
      <c r="C51" s="9" t="s">
        <v>13</v>
      </c>
      <c r="D51" s="9">
        <v>1</v>
      </c>
      <c r="E51" s="9">
        <v>200</v>
      </c>
      <c r="F51" s="9">
        <v>293</v>
      </c>
      <c r="G51" s="39">
        <v>0.08</v>
      </c>
      <c r="H51" s="40">
        <f>F51*G51+F51</f>
        <v>316.44</v>
      </c>
      <c r="I51" s="40">
        <f>F51*E51</f>
        <v>58600</v>
      </c>
      <c r="J51" s="40">
        <f>H51*E51</f>
        <v>63288</v>
      </c>
      <c r="K51" s="8"/>
      <c r="L51" s="68"/>
      <c r="M51" s="57"/>
      <c r="N51" s="57"/>
      <c r="O51" s="57"/>
      <c r="P51" s="57"/>
    </row>
    <row r="52" spans="1:16" ht="14.25">
      <c r="A52" s="15">
        <v>6</v>
      </c>
      <c r="B52" s="90" t="s">
        <v>22</v>
      </c>
      <c r="C52" s="9" t="s">
        <v>10</v>
      </c>
      <c r="D52" s="9">
        <v>6</v>
      </c>
      <c r="E52" s="9">
        <v>10</v>
      </c>
      <c r="F52" s="9">
        <v>234</v>
      </c>
      <c r="G52" s="39">
        <v>0.08</v>
      </c>
      <c r="H52" s="40">
        <f>F52*G52+F52</f>
        <v>252.72</v>
      </c>
      <c r="I52" s="40">
        <f>F52*E52</f>
        <v>2340</v>
      </c>
      <c r="J52" s="40">
        <f>H52*E52</f>
        <v>2527.2</v>
      </c>
      <c r="K52" s="8"/>
      <c r="L52" s="58"/>
      <c r="M52" s="57"/>
      <c r="N52" s="57"/>
      <c r="O52" s="57"/>
      <c r="P52" s="57"/>
    </row>
    <row r="53" spans="1:16" ht="14.25">
      <c r="A53" s="15">
        <v>7</v>
      </c>
      <c r="B53" s="91" t="s">
        <v>21</v>
      </c>
      <c r="C53" s="9" t="s">
        <v>10</v>
      </c>
      <c r="D53" s="9" t="s">
        <v>12</v>
      </c>
      <c r="E53" s="9">
        <v>25</v>
      </c>
      <c r="F53" s="9">
        <v>43.2</v>
      </c>
      <c r="G53" s="39">
        <v>0.08</v>
      </c>
      <c r="H53" s="40">
        <f>F53*G53+F53</f>
        <v>46.656000000000006</v>
      </c>
      <c r="I53" s="40">
        <f>F53*E53</f>
        <v>1080</v>
      </c>
      <c r="J53" s="40">
        <f>H53*E53</f>
        <v>1166.4</v>
      </c>
      <c r="K53" s="15"/>
      <c r="L53" s="58"/>
      <c r="M53" s="57"/>
      <c r="N53" s="57"/>
      <c r="O53" s="57"/>
      <c r="P53" s="57"/>
    </row>
    <row r="54" spans="1:16" ht="14.25">
      <c r="A54" s="15">
        <v>8</v>
      </c>
      <c r="B54" s="91" t="s">
        <v>110</v>
      </c>
      <c r="C54" s="9" t="s">
        <v>10</v>
      </c>
      <c r="D54" s="9">
        <v>100</v>
      </c>
      <c r="E54" s="9">
        <v>10</v>
      </c>
      <c r="F54" s="9">
        <v>178</v>
      </c>
      <c r="G54" s="39">
        <v>0.08</v>
      </c>
      <c r="H54" s="40">
        <f>F54*G54+F54</f>
        <v>192.24</v>
      </c>
      <c r="I54" s="40">
        <f>F54*E54</f>
        <v>1780</v>
      </c>
      <c r="J54" s="40">
        <f>H54*E54</f>
        <v>1922.4</v>
      </c>
      <c r="K54" s="15"/>
      <c r="L54" s="58"/>
      <c r="M54" s="57"/>
      <c r="N54" s="57"/>
      <c r="O54" s="57"/>
      <c r="P54" s="57"/>
    </row>
    <row r="55" spans="1:16" ht="14.25">
      <c r="A55" s="26"/>
      <c r="B55" s="51"/>
      <c r="C55" s="26"/>
      <c r="D55" s="29"/>
      <c r="E55" s="29"/>
      <c r="F55" s="26"/>
      <c r="G55" s="26"/>
      <c r="H55" s="8" t="s">
        <v>17</v>
      </c>
      <c r="I55" s="28">
        <f>SUM(I51:I54)</f>
        <v>63800</v>
      </c>
      <c r="J55" s="28">
        <f>SUM(J51:J54)</f>
        <v>68903.99999999999</v>
      </c>
      <c r="K55" s="58"/>
      <c r="L55" s="58"/>
      <c r="M55" s="57"/>
      <c r="N55" s="57"/>
      <c r="O55" s="57"/>
      <c r="P55" s="57"/>
    </row>
    <row r="56" spans="1:16" ht="14.25">
      <c r="A56" s="64"/>
      <c r="B56" s="64"/>
      <c r="C56" s="64"/>
      <c r="D56" s="65"/>
      <c r="E56" s="65"/>
      <c r="F56" s="64"/>
      <c r="G56" s="64"/>
      <c r="H56" s="21"/>
      <c r="I56" s="32"/>
      <c r="J56" s="66"/>
      <c r="K56" s="30"/>
      <c r="L56" s="57"/>
      <c r="M56" s="57"/>
      <c r="N56" s="57"/>
      <c r="O56" s="57"/>
      <c r="P56" s="57"/>
    </row>
    <row r="57" spans="1:16" ht="14.25">
      <c r="A57" s="64"/>
      <c r="B57" s="64"/>
      <c r="C57" s="64"/>
      <c r="D57" s="65"/>
      <c r="E57" s="65"/>
      <c r="F57" s="64"/>
      <c r="G57" s="64"/>
      <c r="H57" s="20"/>
      <c r="I57" s="32"/>
      <c r="J57" s="66"/>
      <c r="K57" s="30"/>
      <c r="L57" s="57"/>
      <c r="M57" s="57"/>
      <c r="N57" s="57"/>
      <c r="O57" s="57"/>
      <c r="P57" s="57"/>
    </row>
    <row r="58" spans="1:16" ht="14.25">
      <c r="A58" s="64"/>
      <c r="B58" s="64"/>
      <c r="C58" s="64"/>
      <c r="D58" s="65"/>
      <c r="E58" s="65"/>
      <c r="F58" s="64"/>
      <c r="G58" s="64"/>
      <c r="H58" s="20"/>
      <c r="I58" s="32"/>
      <c r="J58" s="66"/>
      <c r="K58" s="30"/>
      <c r="L58" s="57"/>
      <c r="M58" s="57"/>
      <c r="N58" s="57"/>
      <c r="O58" s="57"/>
      <c r="P58" s="57"/>
    </row>
    <row r="59" spans="1:16" ht="14.25">
      <c r="A59" s="64"/>
      <c r="B59" s="64"/>
      <c r="C59" s="64"/>
      <c r="D59" s="65"/>
      <c r="E59" s="65"/>
      <c r="F59" s="64"/>
      <c r="G59" s="64"/>
      <c r="H59" s="43" t="s">
        <v>93</v>
      </c>
      <c r="I59" s="43"/>
      <c r="J59" s="43"/>
      <c r="K59" s="46"/>
      <c r="L59" s="57"/>
      <c r="M59" s="57"/>
      <c r="N59" s="57"/>
      <c r="O59" s="57"/>
      <c r="P59" s="57"/>
    </row>
    <row r="60" spans="1:16" ht="14.25">
      <c r="A60" s="57"/>
      <c r="B60" s="64"/>
      <c r="C60" s="64"/>
      <c r="D60" s="65"/>
      <c r="E60" s="65"/>
      <c r="F60" s="64"/>
      <c r="G60" s="64"/>
      <c r="H60" s="43" t="s">
        <v>94</v>
      </c>
      <c r="I60" s="43"/>
      <c r="J60" s="43"/>
      <c r="K60" s="46"/>
      <c r="L60" s="57"/>
      <c r="M60" s="57"/>
      <c r="N60" s="57"/>
      <c r="O60" s="57"/>
      <c r="P60" s="57"/>
    </row>
    <row r="61" spans="1:16" ht="14.25" customHeight="1">
      <c r="A61" s="57"/>
      <c r="B61" s="64"/>
      <c r="C61" s="64"/>
      <c r="D61" s="65"/>
      <c r="E61" s="65"/>
      <c r="F61" s="64"/>
      <c r="G61" s="64"/>
      <c r="H61" s="43" t="s">
        <v>95</v>
      </c>
      <c r="I61" s="43"/>
      <c r="J61" s="43"/>
      <c r="K61" s="37"/>
      <c r="L61" s="57"/>
      <c r="M61" s="57"/>
      <c r="N61" s="57"/>
      <c r="O61" s="57"/>
      <c r="P61" s="57"/>
    </row>
    <row r="62" spans="1:16" ht="14.25">
      <c r="A62" s="13"/>
      <c r="B62" s="57"/>
      <c r="C62" s="57"/>
      <c r="D62" s="57"/>
      <c r="E62" s="57"/>
      <c r="F62" s="57"/>
      <c r="G62" s="57"/>
      <c r="H62" s="57"/>
      <c r="I62" s="57"/>
      <c r="J62" s="57"/>
      <c r="K62" s="37"/>
      <c r="L62" s="57"/>
      <c r="M62" s="57"/>
      <c r="N62" s="57"/>
      <c r="O62" s="57"/>
      <c r="P62" s="57"/>
    </row>
    <row r="63" spans="1:16" ht="14.25">
      <c r="A63" s="13"/>
      <c r="B63" s="60" t="s">
        <v>105</v>
      </c>
      <c r="C63" s="57"/>
      <c r="D63" s="57"/>
      <c r="E63" s="57"/>
      <c r="F63" s="57"/>
      <c r="G63" s="57"/>
      <c r="H63" s="57"/>
      <c r="I63" s="57"/>
      <c r="J63" s="57"/>
      <c r="K63" s="37"/>
      <c r="L63" s="37"/>
      <c r="M63" s="57"/>
      <c r="N63" s="57"/>
      <c r="O63" s="57"/>
      <c r="P63" s="57"/>
    </row>
    <row r="64" spans="1:16" ht="14.25">
      <c r="A64" s="13"/>
      <c r="B64" s="57"/>
      <c r="C64" s="57"/>
      <c r="D64" s="57"/>
      <c r="E64" s="57"/>
      <c r="F64" s="57"/>
      <c r="G64" s="57"/>
      <c r="H64" s="57"/>
      <c r="I64" s="57"/>
      <c r="J64" s="57"/>
      <c r="K64" s="37"/>
      <c r="L64" s="37"/>
      <c r="M64" s="57"/>
      <c r="N64" s="57"/>
      <c r="O64" s="57"/>
      <c r="P64" s="57"/>
    </row>
    <row r="65" spans="1:16" ht="27">
      <c r="A65" s="9"/>
      <c r="B65" s="15" t="s">
        <v>1</v>
      </c>
      <c r="C65" s="15" t="s">
        <v>2</v>
      </c>
      <c r="D65" s="15" t="s">
        <v>3</v>
      </c>
      <c r="E65" s="15" t="s">
        <v>4</v>
      </c>
      <c r="F65" s="15" t="s">
        <v>5</v>
      </c>
      <c r="G65" s="15" t="s">
        <v>6</v>
      </c>
      <c r="H65" s="15" t="s">
        <v>7</v>
      </c>
      <c r="I65" s="15" t="s">
        <v>8</v>
      </c>
      <c r="J65" s="71" t="s">
        <v>9</v>
      </c>
      <c r="K65" s="71" t="s">
        <v>97</v>
      </c>
      <c r="L65" s="72" t="s">
        <v>15</v>
      </c>
      <c r="M65" s="57"/>
      <c r="N65" s="57"/>
      <c r="O65" s="57"/>
      <c r="P65" s="57"/>
    </row>
    <row r="66" spans="1:16" ht="14.25">
      <c r="A66" s="9">
        <v>1</v>
      </c>
      <c r="B66" s="8" t="s">
        <v>37</v>
      </c>
      <c r="C66" s="8" t="s">
        <v>24</v>
      </c>
      <c r="D66" s="6">
        <v>1</v>
      </c>
      <c r="E66" s="6">
        <v>3</v>
      </c>
      <c r="F66" s="6">
        <v>140</v>
      </c>
      <c r="G66" s="39">
        <v>0.08</v>
      </c>
      <c r="H66" s="40">
        <f aca="true" t="shared" si="6" ref="H66:H129">F66*G66+F66</f>
        <v>151.2</v>
      </c>
      <c r="I66" s="40">
        <f aca="true" t="shared" si="7" ref="I66:I129">F66*E66</f>
        <v>420</v>
      </c>
      <c r="J66" s="40">
        <f aca="true" t="shared" si="8" ref="J66:J129">H66*E66</f>
        <v>453.59999999999997</v>
      </c>
      <c r="K66" s="71"/>
      <c r="L66" s="68"/>
      <c r="M66" s="57"/>
      <c r="N66" s="57"/>
      <c r="O66" s="57"/>
      <c r="P66" s="57"/>
    </row>
    <row r="67" spans="1:16" ht="14.25">
      <c r="A67" s="9">
        <v>2</v>
      </c>
      <c r="B67" s="8" t="s">
        <v>42</v>
      </c>
      <c r="C67" s="8" t="s">
        <v>24</v>
      </c>
      <c r="D67" s="6">
        <v>1</v>
      </c>
      <c r="E67" s="6">
        <v>3</v>
      </c>
      <c r="F67" s="6">
        <v>140</v>
      </c>
      <c r="G67" s="39">
        <v>0.08</v>
      </c>
      <c r="H67" s="40">
        <f t="shared" si="6"/>
        <v>151.2</v>
      </c>
      <c r="I67" s="40">
        <f t="shared" si="7"/>
        <v>420</v>
      </c>
      <c r="J67" s="40">
        <f t="shared" si="8"/>
        <v>453.59999999999997</v>
      </c>
      <c r="K67" s="15"/>
      <c r="L67" s="68"/>
      <c r="M67" s="57"/>
      <c r="N67" s="57"/>
      <c r="O67" s="57"/>
      <c r="P67" s="57"/>
    </row>
    <row r="68" spans="1:16" ht="14.25">
      <c r="A68" s="9">
        <v>3</v>
      </c>
      <c r="B68" s="8" t="s">
        <v>70</v>
      </c>
      <c r="C68" s="8" t="s">
        <v>24</v>
      </c>
      <c r="D68" s="6">
        <v>1</v>
      </c>
      <c r="E68" s="6">
        <v>1</v>
      </c>
      <c r="F68" s="6">
        <v>140</v>
      </c>
      <c r="G68" s="39">
        <v>0.08</v>
      </c>
      <c r="H68" s="40">
        <f t="shared" si="6"/>
        <v>151.2</v>
      </c>
      <c r="I68" s="40">
        <f t="shared" si="7"/>
        <v>140</v>
      </c>
      <c r="J68" s="40">
        <f t="shared" si="8"/>
        <v>151.2</v>
      </c>
      <c r="K68" s="15"/>
      <c r="L68" s="58"/>
      <c r="M68" s="57"/>
      <c r="N68" s="57"/>
      <c r="O68" s="57"/>
      <c r="P68" s="57"/>
    </row>
    <row r="69" spans="1:16" ht="14.25">
      <c r="A69" s="9">
        <v>4</v>
      </c>
      <c r="B69" s="8" t="s">
        <v>38</v>
      </c>
      <c r="C69" s="8" t="s">
        <v>24</v>
      </c>
      <c r="D69" s="6">
        <v>1</v>
      </c>
      <c r="E69" s="6">
        <v>1</v>
      </c>
      <c r="F69" s="6">
        <v>140</v>
      </c>
      <c r="G69" s="39">
        <v>0.08</v>
      </c>
      <c r="H69" s="40">
        <f t="shared" si="6"/>
        <v>151.2</v>
      </c>
      <c r="I69" s="40">
        <f t="shared" si="7"/>
        <v>140</v>
      </c>
      <c r="J69" s="40">
        <f t="shared" si="8"/>
        <v>151.2</v>
      </c>
      <c r="K69" s="9"/>
      <c r="L69" s="58"/>
      <c r="M69" s="57"/>
      <c r="N69" s="57"/>
      <c r="O69" s="57"/>
      <c r="P69" s="57"/>
    </row>
    <row r="70" spans="1:16" ht="14.25">
      <c r="A70" s="9">
        <v>5</v>
      </c>
      <c r="B70" s="8" t="s">
        <v>58</v>
      </c>
      <c r="C70" s="8" t="s">
        <v>24</v>
      </c>
      <c r="D70" s="6">
        <v>1</v>
      </c>
      <c r="E70" s="6">
        <v>1</v>
      </c>
      <c r="F70" s="6">
        <v>140</v>
      </c>
      <c r="G70" s="39">
        <v>0.08</v>
      </c>
      <c r="H70" s="40">
        <f t="shared" si="6"/>
        <v>151.2</v>
      </c>
      <c r="I70" s="40">
        <f t="shared" si="7"/>
        <v>140</v>
      </c>
      <c r="J70" s="40">
        <f t="shared" si="8"/>
        <v>151.2</v>
      </c>
      <c r="K70" s="61"/>
      <c r="L70" s="58"/>
      <c r="M70" s="57"/>
      <c r="N70" s="57"/>
      <c r="O70" s="57"/>
      <c r="P70" s="57"/>
    </row>
    <row r="71" spans="1:16" ht="14.25">
      <c r="A71" s="9">
        <v>6</v>
      </c>
      <c r="B71" s="8" t="s">
        <v>54</v>
      </c>
      <c r="C71" s="8" t="s">
        <v>24</v>
      </c>
      <c r="D71" s="6">
        <v>1</v>
      </c>
      <c r="E71" s="6">
        <v>3</v>
      </c>
      <c r="F71" s="6">
        <v>140</v>
      </c>
      <c r="G71" s="39">
        <v>0.08</v>
      </c>
      <c r="H71" s="40">
        <f t="shared" si="6"/>
        <v>151.2</v>
      </c>
      <c r="I71" s="40">
        <f t="shared" si="7"/>
        <v>420</v>
      </c>
      <c r="J71" s="40">
        <f t="shared" si="8"/>
        <v>453.59999999999997</v>
      </c>
      <c r="K71" s="58"/>
      <c r="L71" s="58"/>
      <c r="M71" s="57"/>
      <c r="N71" s="57"/>
      <c r="O71" s="57"/>
      <c r="P71" s="57"/>
    </row>
    <row r="72" spans="1:16" ht="14.25">
      <c r="A72" s="9">
        <v>7</v>
      </c>
      <c r="B72" s="8" t="s">
        <v>39</v>
      </c>
      <c r="C72" s="8" t="s">
        <v>24</v>
      </c>
      <c r="D72" s="6">
        <v>1</v>
      </c>
      <c r="E72" s="6">
        <v>1</v>
      </c>
      <c r="F72" s="6">
        <v>140</v>
      </c>
      <c r="G72" s="39">
        <v>0.08</v>
      </c>
      <c r="H72" s="40">
        <f t="shared" si="6"/>
        <v>151.2</v>
      </c>
      <c r="I72" s="40">
        <f t="shared" si="7"/>
        <v>140</v>
      </c>
      <c r="J72" s="40">
        <f t="shared" si="8"/>
        <v>151.2</v>
      </c>
      <c r="K72" s="58"/>
      <c r="L72" s="58"/>
      <c r="M72" s="57"/>
      <c r="N72" s="57"/>
      <c r="O72" s="57"/>
      <c r="P72" s="57"/>
    </row>
    <row r="73" spans="1:16" ht="14.25">
      <c r="A73" s="9">
        <v>8</v>
      </c>
      <c r="B73" s="8" t="s">
        <v>75</v>
      </c>
      <c r="C73" s="8" t="s">
        <v>24</v>
      </c>
      <c r="D73" s="6">
        <v>1</v>
      </c>
      <c r="E73" s="6">
        <v>1</v>
      </c>
      <c r="F73" s="6">
        <v>140</v>
      </c>
      <c r="G73" s="39">
        <v>0.08</v>
      </c>
      <c r="H73" s="40">
        <f t="shared" si="6"/>
        <v>151.2</v>
      </c>
      <c r="I73" s="40">
        <f t="shared" si="7"/>
        <v>140</v>
      </c>
      <c r="J73" s="40">
        <f t="shared" si="8"/>
        <v>151.2</v>
      </c>
      <c r="K73" s="58"/>
      <c r="L73" s="58"/>
      <c r="M73" s="57"/>
      <c r="N73" s="57"/>
      <c r="O73" s="57"/>
      <c r="P73" s="57"/>
    </row>
    <row r="74" spans="1:16" ht="14.25">
      <c r="A74" s="9">
        <v>9</v>
      </c>
      <c r="B74" s="8" t="s">
        <v>59</v>
      </c>
      <c r="C74" s="8" t="s">
        <v>24</v>
      </c>
      <c r="D74" s="6">
        <v>1</v>
      </c>
      <c r="E74" s="6">
        <v>1</v>
      </c>
      <c r="F74" s="6">
        <v>140</v>
      </c>
      <c r="G74" s="39">
        <v>0.08</v>
      </c>
      <c r="H74" s="40">
        <f t="shared" si="6"/>
        <v>151.2</v>
      </c>
      <c r="I74" s="40">
        <f t="shared" si="7"/>
        <v>140</v>
      </c>
      <c r="J74" s="40">
        <f t="shared" si="8"/>
        <v>151.2</v>
      </c>
      <c r="K74" s="58"/>
      <c r="L74" s="58"/>
      <c r="M74" s="57"/>
      <c r="N74" s="57"/>
      <c r="O74" s="57"/>
      <c r="P74" s="57"/>
    </row>
    <row r="75" spans="1:16" ht="14.25">
      <c r="A75" s="9">
        <v>10</v>
      </c>
      <c r="B75" s="8" t="s">
        <v>32</v>
      </c>
      <c r="C75" s="8" t="s">
        <v>24</v>
      </c>
      <c r="D75" s="6">
        <v>1</v>
      </c>
      <c r="E75" s="6">
        <v>3</v>
      </c>
      <c r="F75" s="6">
        <v>140</v>
      </c>
      <c r="G75" s="39">
        <v>0.08</v>
      </c>
      <c r="H75" s="40">
        <f t="shared" si="6"/>
        <v>151.2</v>
      </c>
      <c r="I75" s="40">
        <f t="shared" si="7"/>
        <v>420</v>
      </c>
      <c r="J75" s="40">
        <f t="shared" si="8"/>
        <v>453.59999999999997</v>
      </c>
      <c r="K75" s="58"/>
      <c r="L75" s="58"/>
      <c r="M75" s="57"/>
      <c r="N75" s="57"/>
      <c r="O75" s="57"/>
      <c r="P75" s="57"/>
    </row>
    <row r="76" spans="1:16" ht="14.25">
      <c r="A76" s="9">
        <v>11</v>
      </c>
      <c r="B76" s="8" t="s">
        <v>33</v>
      </c>
      <c r="C76" s="8" t="s">
        <v>24</v>
      </c>
      <c r="D76" s="6">
        <v>1</v>
      </c>
      <c r="E76" s="6">
        <v>3</v>
      </c>
      <c r="F76" s="6">
        <v>140</v>
      </c>
      <c r="G76" s="39">
        <v>0.08</v>
      </c>
      <c r="H76" s="40">
        <f t="shared" si="6"/>
        <v>151.2</v>
      </c>
      <c r="I76" s="40">
        <f t="shared" si="7"/>
        <v>420</v>
      </c>
      <c r="J76" s="40">
        <f t="shared" si="8"/>
        <v>453.59999999999997</v>
      </c>
      <c r="K76" s="58"/>
      <c r="L76" s="58"/>
      <c r="M76" s="57"/>
      <c r="N76" s="57"/>
      <c r="O76" s="57"/>
      <c r="P76" s="57"/>
    </row>
    <row r="77" spans="1:16" ht="14.25">
      <c r="A77" s="9">
        <v>12</v>
      </c>
      <c r="B77" s="8" t="s">
        <v>36</v>
      </c>
      <c r="C77" s="8" t="s">
        <v>24</v>
      </c>
      <c r="D77" s="6">
        <v>1</v>
      </c>
      <c r="E77" s="6">
        <v>1</v>
      </c>
      <c r="F77" s="6">
        <v>140</v>
      </c>
      <c r="G77" s="39">
        <v>0.08</v>
      </c>
      <c r="H77" s="40">
        <f t="shared" si="6"/>
        <v>151.2</v>
      </c>
      <c r="I77" s="40">
        <f t="shared" si="7"/>
        <v>140</v>
      </c>
      <c r="J77" s="40">
        <f t="shared" si="8"/>
        <v>151.2</v>
      </c>
      <c r="K77" s="58"/>
      <c r="L77" s="58"/>
      <c r="M77" s="57"/>
      <c r="N77" s="57"/>
      <c r="O77" s="57"/>
      <c r="P77" s="57"/>
    </row>
    <row r="78" spans="1:16" ht="14.25">
      <c r="A78" s="9">
        <v>13</v>
      </c>
      <c r="B78" s="8" t="s">
        <v>34</v>
      </c>
      <c r="C78" s="8" t="s">
        <v>24</v>
      </c>
      <c r="D78" s="6">
        <v>1</v>
      </c>
      <c r="E78" s="6">
        <v>1</v>
      </c>
      <c r="F78" s="6">
        <v>140</v>
      </c>
      <c r="G78" s="39">
        <v>0.08</v>
      </c>
      <c r="H78" s="40">
        <f t="shared" si="6"/>
        <v>151.2</v>
      </c>
      <c r="I78" s="40">
        <f t="shared" si="7"/>
        <v>140</v>
      </c>
      <c r="J78" s="40">
        <f t="shared" si="8"/>
        <v>151.2</v>
      </c>
      <c r="K78" s="14"/>
      <c r="L78" s="58"/>
      <c r="M78" s="57"/>
      <c r="N78" s="57"/>
      <c r="O78" s="57"/>
      <c r="P78" s="57"/>
    </row>
    <row r="79" spans="1:16" ht="14.25">
      <c r="A79" s="9">
        <v>14</v>
      </c>
      <c r="B79" s="8" t="s">
        <v>35</v>
      </c>
      <c r="C79" s="8" t="s">
        <v>24</v>
      </c>
      <c r="D79" s="6">
        <v>1</v>
      </c>
      <c r="E79" s="6">
        <v>1</v>
      </c>
      <c r="F79" s="6">
        <v>140</v>
      </c>
      <c r="G79" s="39">
        <v>0.08</v>
      </c>
      <c r="H79" s="40">
        <f t="shared" si="6"/>
        <v>151.2</v>
      </c>
      <c r="I79" s="40">
        <f t="shared" si="7"/>
        <v>140</v>
      </c>
      <c r="J79" s="40">
        <f t="shared" si="8"/>
        <v>151.2</v>
      </c>
      <c r="K79" s="58"/>
      <c r="L79" s="58"/>
      <c r="M79" s="57"/>
      <c r="N79" s="57"/>
      <c r="O79" s="57"/>
      <c r="P79" s="57"/>
    </row>
    <row r="80" spans="1:16" ht="14.25">
      <c r="A80" s="9">
        <v>15</v>
      </c>
      <c r="B80" s="8" t="s">
        <v>40</v>
      </c>
      <c r="C80" s="8" t="s">
        <v>24</v>
      </c>
      <c r="D80" s="6">
        <v>1</v>
      </c>
      <c r="E80" s="6">
        <v>1</v>
      </c>
      <c r="F80" s="6">
        <v>140</v>
      </c>
      <c r="G80" s="39">
        <v>0.08</v>
      </c>
      <c r="H80" s="40">
        <f t="shared" si="6"/>
        <v>151.2</v>
      </c>
      <c r="I80" s="40">
        <f t="shared" si="7"/>
        <v>140</v>
      </c>
      <c r="J80" s="40">
        <f t="shared" si="8"/>
        <v>151.2</v>
      </c>
      <c r="K80" s="58"/>
      <c r="L80" s="58"/>
      <c r="M80" s="57"/>
      <c r="N80" s="57"/>
      <c r="O80" s="57"/>
      <c r="P80" s="57"/>
    </row>
    <row r="81" spans="1:16" ht="14.25">
      <c r="A81" s="9">
        <v>16</v>
      </c>
      <c r="B81" s="8" t="s">
        <v>41</v>
      </c>
      <c r="C81" s="8" t="s">
        <v>24</v>
      </c>
      <c r="D81" s="6">
        <v>1</v>
      </c>
      <c r="E81" s="6">
        <v>1</v>
      </c>
      <c r="F81" s="6">
        <v>140</v>
      </c>
      <c r="G81" s="39">
        <v>0.08</v>
      </c>
      <c r="H81" s="40">
        <f t="shared" si="6"/>
        <v>151.2</v>
      </c>
      <c r="I81" s="40">
        <f t="shared" si="7"/>
        <v>140</v>
      </c>
      <c r="J81" s="40">
        <f t="shared" si="8"/>
        <v>151.2</v>
      </c>
      <c r="K81" s="58"/>
      <c r="L81" s="58"/>
      <c r="M81" s="57"/>
      <c r="N81" s="57"/>
      <c r="O81" s="57"/>
      <c r="P81" s="57"/>
    </row>
    <row r="82" spans="1:16" ht="14.25">
      <c r="A82" s="9">
        <v>17</v>
      </c>
      <c r="B82" s="8" t="s">
        <v>85</v>
      </c>
      <c r="C82" s="8" t="s">
        <v>24</v>
      </c>
      <c r="D82" s="6">
        <v>1</v>
      </c>
      <c r="E82" s="6">
        <v>10</v>
      </c>
      <c r="F82" s="6">
        <v>140</v>
      </c>
      <c r="G82" s="39">
        <v>0.08</v>
      </c>
      <c r="H82" s="40">
        <f t="shared" si="6"/>
        <v>151.2</v>
      </c>
      <c r="I82" s="40">
        <f t="shared" si="7"/>
        <v>1400</v>
      </c>
      <c r="J82" s="40">
        <f t="shared" si="8"/>
        <v>1512</v>
      </c>
      <c r="K82" s="58"/>
      <c r="L82" s="58"/>
      <c r="M82" s="57"/>
      <c r="N82" s="57"/>
      <c r="O82" s="57"/>
      <c r="P82" s="57"/>
    </row>
    <row r="83" spans="1:16" ht="14.25">
      <c r="A83" s="9">
        <v>18</v>
      </c>
      <c r="B83" s="8" t="s">
        <v>68</v>
      </c>
      <c r="C83" s="8" t="s">
        <v>24</v>
      </c>
      <c r="D83" s="6">
        <v>1</v>
      </c>
      <c r="E83" s="6">
        <v>1</v>
      </c>
      <c r="F83" s="6">
        <v>140</v>
      </c>
      <c r="G83" s="39">
        <v>0.08</v>
      </c>
      <c r="H83" s="40">
        <f t="shared" si="6"/>
        <v>151.2</v>
      </c>
      <c r="I83" s="40">
        <f t="shared" si="7"/>
        <v>140</v>
      </c>
      <c r="J83" s="40">
        <f t="shared" si="8"/>
        <v>151.2</v>
      </c>
      <c r="K83" s="58"/>
      <c r="L83" s="58"/>
      <c r="M83" s="57"/>
      <c r="N83" s="57"/>
      <c r="O83" s="57"/>
      <c r="P83" s="57"/>
    </row>
    <row r="84" spans="1:16" ht="14.25">
      <c r="A84" s="9">
        <v>19</v>
      </c>
      <c r="B84" s="8" t="s">
        <v>82</v>
      </c>
      <c r="C84" s="8" t="s">
        <v>24</v>
      </c>
      <c r="D84" s="6">
        <v>1</v>
      </c>
      <c r="E84" s="6">
        <v>3</v>
      </c>
      <c r="F84" s="6">
        <v>140</v>
      </c>
      <c r="G84" s="39">
        <v>0.08</v>
      </c>
      <c r="H84" s="40">
        <f t="shared" si="6"/>
        <v>151.2</v>
      </c>
      <c r="I84" s="40">
        <f t="shared" si="7"/>
        <v>420</v>
      </c>
      <c r="J84" s="40">
        <f t="shared" si="8"/>
        <v>453.59999999999997</v>
      </c>
      <c r="K84" s="58"/>
      <c r="L84" s="58"/>
      <c r="M84" s="57"/>
      <c r="N84" s="57"/>
      <c r="O84" s="57"/>
      <c r="P84" s="57"/>
    </row>
    <row r="85" spans="1:16" ht="14.25">
      <c r="A85" s="9">
        <v>20</v>
      </c>
      <c r="B85" s="8" t="s">
        <v>81</v>
      </c>
      <c r="C85" s="8" t="s">
        <v>52</v>
      </c>
      <c r="D85" s="6">
        <v>1</v>
      </c>
      <c r="E85" s="6">
        <v>3</v>
      </c>
      <c r="F85" s="6">
        <v>140</v>
      </c>
      <c r="G85" s="39">
        <v>0.08</v>
      </c>
      <c r="H85" s="40">
        <f t="shared" si="6"/>
        <v>151.2</v>
      </c>
      <c r="I85" s="40">
        <f t="shared" si="7"/>
        <v>420</v>
      </c>
      <c r="J85" s="40">
        <f t="shared" si="8"/>
        <v>453.59999999999997</v>
      </c>
      <c r="K85" s="58"/>
      <c r="L85" s="58"/>
      <c r="M85" s="57"/>
      <c r="N85" s="57"/>
      <c r="O85" s="57"/>
      <c r="P85" s="57"/>
    </row>
    <row r="86" spans="1:16" ht="14.25">
      <c r="A86" s="9">
        <v>21</v>
      </c>
      <c r="B86" s="8" t="s">
        <v>83</v>
      </c>
      <c r="C86" s="8" t="s">
        <v>24</v>
      </c>
      <c r="D86" s="6">
        <v>1</v>
      </c>
      <c r="E86" s="6">
        <v>3</v>
      </c>
      <c r="F86" s="6">
        <v>140</v>
      </c>
      <c r="G86" s="39">
        <v>0.08</v>
      </c>
      <c r="H86" s="40">
        <f t="shared" si="6"/>
        <v>151.2</v>
      </c>
      <c r="I86" s="40">
        <f t="shared" si="7"/>
        <v>420</v>
      </c>
      <c r="J86" s="40">
        <f t="shared" si="8"/>
        <v>453.59999999999997</v>
      </c>
      <c r="K86" s="58"/>
      <c r="L86" s="58"/>
      <c r="M86" s="57"/>
      <c r="N86" s="57"/>
      <c r="O86" s="57"/>
      <c r="P86" s="57"/>
    </row>
    <row r="87" spans="1:16" ht="14.25">
      <c r="A87" s="9">
        <v>22</v>
      </c>
      <c r="B87" s="8" t="s">
        <v>66</v>
      </c>
      <c r="C87" s="8" t="s">
        <v>24</v>
      </c>
      <c r="D87" s="6">
        <v>1</v>
      </c>
      <c r="E87" s="6">
        <v>1</v>
      </c>
      <c r="F87" s="6">
        <v>140</v>
      </c>
      <c r="G87" s="39">
        <v>0.08</v>
      </c>
      <c r="H87" s="40">
        <f t="shared" si="6"/>
        <v>151.2</v>
      </c>
      <c r="I87" s="40">
        <f t="shared" si="7"/>
        <v>140</v>
      </c>
      <c r="J87" s="40">
        <f t="shared" si="8"/>
        <v>151.2</v>
      </c>
      <c r="K87" s="14"/>
      <c r="L87" s="58"/>
      <c r="M87" s="57"/>
      <c r="N87" s="57"/>
      <c r="O87" s="57"/>
      <c r="P87" s="57"/>
    </row>
    <row r="88" spans="1:16" ht="14.25">
      <c r="A88" s="9">
        <v>23</v>
      </c>
      <c r="B88" s="8" t="s">
        <v>60</v>
      </c>
      <c r="C88" s="8" t="s">
        <v>24</v>
      </c>
      <c r="D88" s="6">
        <v>1</v>
      </c>
      <c r="E88" s="6">
        <v>1</v>
      </c>
      <c r="F88" s="6">
        <v>140</v>
      </c>
      <c r="G88" s="39">
        <v>0.08</v>
      </c>
      <c r="H88" s="40">
        <f t="shared" si="6"/>
        <v>151.2</v>
      </c>
      <c r="I88" s="40">
        <f t="shared" si="7"/>
        <v>140</v>
      </c>
      <c r="J88" s="40">
        <f t="shared" si="8"/>
        <v>151.2</v>
      </c>
      <c r="K88" s="58"/>
      <c r="L88" s="58"/>
      <c r="M88" s="57"/>
      <c r="N88" s="57"/>
      <c r="O88" s="57"/>
      <c r="P88" s="57"/>
    </row>
    <row r="89" spans="1:16" ht="14.25">
      <c r="A89" s="9">
        <v>24</v>
      </c>
      <c r="B89" s="8" t="s">
        <v>64</v>
      </c>
      <c r="C89" s="8" t="s">
        <v>24</v>
      </c>
      <c r="D89" s="6">
        <v>1</v>
      </c>
      <c r="E89" s="6">
        <v>1</v>
      </c>
      <c r="F89" s="6">
        <v>140</v>
      </c>
      <c r="G89" s="39">
        <v>0.08</v>
      </c>
      <c r="H89" s="40">
        <f t="shared" si="6"/>
        <v>151.2</v>
      </c>
      <c r="I89" s="40">
        <f t="shared" si="7"/>
        <v>140</v>
      </c>
      <c r="J89" s="40">
        <f t="shared" si="8"/>
        <v>151.2</v>
      </c>
      <c r="K89" s="14"/>
      <c r="L89" s="58"/>
      <c r="M89" s="57"/>
      <c r="N89" s="57"/>
      <c r="O89" s="57"/>
      <c r="P89" s="57"/>
    </row>
    <row r="90" spans="1:16" ht="14.25">
      <c r="A90" s="9">
        <v>25</v>
      </c>
      <c r="B90" s="8" t="s">
        <v>67</v>
      </c>
      <c r="C90" s="8" t="s">
        <v>24</v>
      </c>
      <c r="D90" s="6">
        <v>1</v>
      </c>
      <c r="E90" s="6">
        <v>1</v>
      </c>
      <c r="F90" s="6">
        <v>140</v>
      </c>
      <c r="G90" s="39">
        <v>0.08</v>
      </c>
      <c r="H90" s="40">
        <f t="shared" si="6"/>
        <v>151.2</v>
      </c>
      <c r="I90" s="40">
        <f t="shared" si="7"/>
        <v>140</v>
      </c>
      <c r="J90" s="40">
        <f t="shared" si="8"/>
        <v>151.2</v>
      </c>
      <c r="K90" s="14"/>
      <c r="L90" s="58"/>
      <c r="M90" s="57"/>
      <c r="N90" s="57"/>
      <c r="O90" s="57"/>
      <c r="P90" s="57"/>
    </row>
    <row r="91" spans="1:16" ht="14.25">
      <c r="A91" s="9">
        <v>26</v>
      </c>
      <c r="B91" s="8" t="s">
        <v>77</v>
      </c>
      <c r="C91" s="8" t="s">
        <v>24</v>
      </c>
      <c r="D91" s="6">
        <v>1</v>
      </c>
      <c r="E91" s="6">
        <v>1</v>
      </c>
      <c r="F91" s="6">
        <v>140</v>
      </c>
      <c r="G91" s="39">
        <v>0.08</v>
      </c>
      <c r="H91" s="40">
        <f t="shared" si="6"/>
        <v>151.2</v>
      </c>
      <c r="I91" s="40">
        <f t="shared" si="7"/>
        <v>140</v>
      </c>
      <c r="J91" s="40">
        <f t="shared" si="8"/>
        <v>151.2</v>
      </c>
      <c r="K91" s="14"/>
      <c r="L91" s="58"/>
      <c r="M91" s="57"/>
      <c r="N91" s="57"/>
      <c r="O91" s="57"/>
      <c r="P91" s="57"/>
    </row>
    <row r="92" spans="1:16" ht="14.25">
      <c r="A92" s="9">
        <v>27</v>
      </c>
      <c r="B92" s="8" t="s">
        <v>79</v>
      </c>
      <c r="C92" s="8" t="s">
        <v>24</v>
      </c>
      <c r="D92" s="6">
        <v>1</v>
      </c>
      <c r="E92" s="6">
        <v>2</v>
      </c>
      <c r="F92" s="6">
        <v>140</v>
      </c>
      <c r="G92" s="39">
        <v>0.08</v>
      </c>
      <c r="H92" s="40">
        <f t="shared" si="6"/>
        <v>151.2</v>
      </c>
      <c r="I92" s="40">
        <f t="shared" si="7"/>
        <v>280</v>
      </c>
      <c r="J92" s="40">
        <f t="shared" si="8"/>
        <v>302.4</v>
      </c>
      <c r="K92" s="58"/>
      <c r="L92" s="58"/>
      <c r="M92" s="57"/>
      <c r="N92" s="57"/>
      <c r="O92" s="57"/>
      <c r="P92" s="57"/>
    </row>
    <row r="93" spans="1:16" ht="14.25">
      <c r="A93" s="9">
        <v>28</v>
      </c>
      <c r="B93" s="8" t="s">
        <v>78</v>
      </c>
      <c r="C93" s="8" t="s">
        <v>24</v>
      </c>
      <c r="D93" s="6">
        <v>1</v>
      </c>
      <c r="E93" s="6">
        <v>2</v>
      </c>
      <c r="F93" s="6">
        <v>140</v>
      </c>
      <c r="G93" s="39">
        <v>0.08</v>
      </c>
      <c r="H93" s="40">
        <f t="shared" si="6"/>
        <v>151.2</v>
      </c>
      <c r="I93" s="40">
        <f t="shared" si="7"/>
        <v>280</v>
      </c>
      <c r="J93" s="40">
        <f t="shared" si="8"/>
        <v>302.4</v>
      </c>
      <c r="K93" s="58"/>
      <c r="L93" s="58"/>
      <c r="M93" s="57"/>
      <c r="N93" s="57"/>
      <c r="O93" s="57"/>
      <c r="P93" s="57"/>
    </row>
    <row r="94" spans="1:16" ht="14.25">
      <c r="A94" s="9">
        <v>29</v>
      </c>
      <c r="B94" s="8" t="s">
        <v>61</v>
      </c>
      <c r="C94" s="8" t="s">
        <v>24</v>
      </c>
      <c r="D94" s="6">
        <v>1</v>
      </c>
      <c r="E94" s="6">
        <v>3</v>
      </c>
      <c r="F94" s="6">
        <v>140</v>
      </c>
      <c r="G94" s="39">
        <v>0.08</v>
      </c>
      <c r="H94" s="40">
        <f t="shared" si="6"/>
        <v>151.2</v>
      </c>
      <c r="I94" s="40">
        <f t="shared" si="7"/>
        <v>420</v>
      </c>
      <c r="J94" s="40">
        <f t="shared" si="8"/>
        <v>453.59999999999997</v>
      </c>
      <c r="K94" s="58"/>
      <c r="L94" s="58"/>
      <c r="M94" s="57"/>
      <c r="N94" s="57"/>
      <c r="O94" s="57"/>
      <c r="P94" s="57"/>
    </row>
    <row r="95" spans="1:16" ht="14.25">
      <c r="A95" s="9">
        <v>30</v>
      </c>
      <c r="B95" s="8" t="s">
        <v>80</v>
      </c>
      <c r="C95" s="8" t="s">
        <v>24</v>
      </c>
      <c r="D95" s="6">
        <v>1</v>
      </c>
      <c r="E95" s="6">
        <v>3</v>
      </c>
      <c r="F95" s="6">
        <v>140</v>
      </c>
      <c r="G95" s="39">
        <v>0.08</v>
      </c>
      <c r="H95" s="40">
        <f t="shared" si="6"/>
        <v>151.2</v>
      </c>
      <c r="I95" s="40">
        <f t="shared" si="7"/>
        <v>420</v>
      </c>
      <c r="J95" s="40">
        <f t="shared" si="8"/>
        <v>453.59999999999997</v>
      </c>
      <c r="K95" s="58"/>
      <c r="L95" s="58"/>
      <c r="M95" s="57"/>
      <c r="N95" s="57"/>
      <c r="O95" s="57"/>
      <c r="P95" s="57"/>
    </row>
    <row r="96" spans="1:16" ht="14.25">
      <c r="A96" s="9">
        <v>31</v>
      </c>
      <c r="B96" s="8" t="s">
        <v>57</v>
      </c>
      <c r="C96" s="8" t="s">
        <v>24</v>
      </c>
      <c r="D96" s="6">
        <v>1</v>
      </c>
      <c r="E96" s="6">
        <v>1</v>
      </c>
      <c r="F96" s="6">
        <v>140</v>
      </c>
      <c r="G96" s="39">
        <v>0.08</v>
      </c>
      <c r="H96" s="40">
        <f t="shared" si="6"/>
        <v>151.2</v>
      </c>
      <c r="I96" s="40">
        <f t="shared" si="7"/>
        <v>140</v>
      </c>
      <c r="J96" s="40">
        <f t="shared" si="8"/>
        <v>151.2</v>
      </c>
      <c r="K96" s="14"/>
      <c r="L96" s="58"/>
      <c r="M96" s="57"/>
      <c r="N96" s="57"/>
      <c r="O96" s="57"/>
      <c r="P96" s="57"/>
    </row>
    <row r="97" spans="1:16" ht="14.25">
      <c r="A97" s="9">
        <v>32</v>
      </c>
      <c r="B97" s="8" t="s">
        <v>43</v>
      </c>
      <c r="C97" s="8" t="s">
        <v>24</v>
      </c>
      <c r="D97" s="6">
        <v>1</v>
      </c>
      <c r="E97" s="6">
        <v>1</v>
      </c>
      <c r="F97" s="6">
        <v>140</v>
      </c>
      <c r="G97" s="39">
        <v>0.08</v>
      </c>
      <c r="H97" s="40">
        <f t="shared" si="6"/>
        <v>151.2</v>
      </c>
      <c r="I97" s="40">
        <f t="shared" si="7"/>
        <v>140</v>
      </c>
      <c r="J97" s="40">
        <f t="shared" si="8"/>
        <v>151.2</v>
      </c>
      <c r="K97" s="14"/>
      <c r="L97" s="58"/>
      <c r="M97" s="57"/>
      <c r="N97" s="57"/>
      <c r="O97" s="57"/>
      <c r="P97" s="57"/>
    </row>
    <row r="98" spans="1:16" ht="14.25">
      <c r="A98" s="9">
        <v>33</v>
      </c>
      <c r="B98" s="8" t="s">
        <v>73</v>
      </c>
      <c r="C98" s="8" t="s">
        <v>24</v>
      </c>
      <c r="D98" s="6">
        <v>1</v>
      </c>
      <c r="E98" s="6">
        <v>1</v>
      </c>
      <c r="F98" s="6">
        <v>140</v>
      </c>
      <c r="G98" s="39">
        <v>0.08</v>
      </c>
      <c r="H98" s="40">
        <f t="shared" si="6"/>
        <v>151.2</v>
      </c>
      <c r="I98" s="40">
        <f t="shared" si="7"/>
        <v>140</v>
      </c>
      <c r="J98" s="40">
        <f t="shared" si="8"/>
        <v>151.2</v>
      </c>
      <c r="K98" s="14"/>
      <c r="L98" s="58"/>
      <c r="M98" s="57"/>
      <c r="N98" s="57"/>
      <c r="O98" s="57"/>
      <c r="P98" s="57"/>
    </row>
    <row r="99" spans="1:16" ht="14.25">
      <c r="A99" s="9">
        <v>34</v>
      </c>
      <c r="B99" s="8" t="s">
        <v>72</v>
      </c>
      <c r="C99" s="8" t="s">
        <v>24</v>
      </c>
      <c r="D99" s="6">
        <v>1</v>
      </c>
      <c r="E99" s="6">
        <v>1</v>
      </c>
      <c r="F99" s="6">
        <v>140</v>
      </c>
      <c r="G99" s="39">
        <v>0.08</v>
      </c>
      <c r="H99" s="40">
        <f t="shared" si="6"/>
        <v>151.2</v>
      </c>
      <c r="I99" s="40">
        <f t="shared" si="7"/>
        <v>140</v>
      </c>
      <c r="J99" s="40">
        <f t="shared" si="8"/>
        <v>151.2</v>
      </c>
      <c r="K99" s="58"/>
      <c r="L99" s="58"/>
      <c r="M99" s="57"/>
      <c r="N99" s="57"/>
      <c r="O99" s="57"/>
      <c r="P99" s="57"/>
    </row>
    <row r="100" spans="1:16" ht="14.25">
      <c r="A100" s="9">
        <v>35</v>
      </c>
      <c r="B100" s="8" t="s">
        <v>44</v>
      </c>
      <c r="C100" s="8" t="s">
        <v>24</v>
      </c>
      <c r="D100" s="6">
        <v>1</v>
      </c>
      <c r="E100" s="6">
        <v>2</v>
      </c>
      <c r="F100" s="6">
        <v>140</v>
      </c>
      <c r="G100" s="39">
        <v>0.08</v>
      </c>
      <c r="H100" s="40">
        <f t="shared" si="6"/>
        <v>151.2</v>
      </c>
      <c r="I100" s="40">
        <f t="shared" si="7"/>
        <v>280</v>
      </c>
      <c r="J100" s="40">
        <f t="shared" si="8"/>
        <v>302.4</v>
      </c>
      <c r="K100" s="14"/>
      <c r="L100" s="58"/>
      <c r="M100" s="57"/>
      <c r="N100" s="57"/>
      <c r="O100" s="57"/>
      <c r="P100" s="57"/>
    </row>
    <row r="101" spans="1:16" ht="14.25">
      <c r="A101" s="9">
        <v>36</v>
      </c>
      <c r="B101" s="8" t="s">
        <v>50</v>
      </c>
      <c r="C101" s="8" t="s">
        <v>24</v>
      </c>
      <c r="D101" s="6">
        <v>1</v>
      </c>
      <c r="E101" s="6">
        <v>1</v>
      </c>
      <c r="F101" s="6">
        <v>140</v>
      </c>
      <c r="G101" s="39">
        <v>0.08</v>
      </c>
      <c r="H101" s="40">
        <f t="shared" si="6"/>
        <v>151.2</v>
      </c>
      <c r="I101" s="40">
        <f t="shared" si="7"/>
        <v>140</v>
      </c>
      <c r="J101" s="40">
        <f t="shared" si="8"/>
        <v>151.2</v>
      </c>
      <c r="K101" s="58"/>
      <c r="L101" s="58"/>
      <c r="M101" s="57"/>
      <c r="N101" s="57"/>
      <c r="O101" s="57"/>
      <c r="P101" s="57"/>
    </row>
    <row r="102" spans="1:16" ht="14.25">
      <c r="A102" s="9">
        <v>37</v>
      </c>
      <c r="B102" s="8" t="s">
        <v>51</v>
      </c>
      <c r="C102" s="8" t="s">
        <v>52</v>
      </c>
      <c r="D102" s="6">
        <v>1</v>
      </c>
      <c r="E102" s="6">
        <v>1</v>
      </c>
      <c r="F102" s="6">
        <v>140</v>
      </c>
      <c r="G102" s="39">
        <v>0.08</v>
      </c>
      <c r="H102" s="40">
        <f t="shared" si="6"/>
        <v>151.2</v>
      </c>
      <c r="I102" s="40">
        <f t="shared" si="7"/>
        <v>140</v>
      </c>
      <c r="J102" s="40">
        <f t="shared" si="8"/>
        <v>151.2</v>
      </c>
      <c r="K102" s="58"/>
      <c r="L102" s="58"/>
      <c r="M102" s="57"/>
      <c r="N102" s="57"/>
      <c r="O102" s="57"/>
      <c r="P102" s="57"/>
    </row>
    <row r="103" spans="1:16" ht="14.25">
      <c r="A103" s="9">
        <v>38</v>
      </c>
      <c r="B103" s="8" t="s">
        <v>55</v>
      </c>
      <c r="C103" s="8" t="s">
        <v>24</v>
      </c>
      <c r="D103" s="6">
        <v>1</v>
      </c>
      <c r="E103" s="6">
        <v>1</v>
      </c>
      <c r="F103" s="6">
        <v>140</v>
      </c>
      <c r="G103" s="39">
        <v>0.08</v>
      </c>
      <c r="H103" s="40">
        <f t="shared" si="6"/>
        <v>151.2</v>
      </c>
      <c r="I103" s="40">
        <f t="shared" si="7"/>
        <v>140</v>
      </c>
      <c r="J103" s="40">
        <f t="shared" si="8"/>
        <v>151.2</v>
      </c>
      <c r="K103" s="58"/>
      <c r="L103" s="58"/>
      <c r="M103" s="57"/>
      <c r="N103" s="57"/>
      <c r="O103" s="57"/>
      <c r="P103" s="57"/>
    </row>
    <row r="104" spans="1:16" ht="14.25">
      <c r="A104" s="9">
        <v>39</v>
      </c>
      <c r="B104" s="8" t="s">
        <v>69</v>
      </c>
      <c r="C104" s="8" t="s">
        <v>24</v>
      </c>
      <c r="D104" s="6">
        <v>1</v>
      </c>
      <c r="E104" s="6">
        <v>1</v>
      </c>
      <c r="F104" s="6">
        <v>140</v>
      </c>
      <c r="G104" s="39">
        <v>0.08</v>
      </c>
      <c r="H104" s="40">
        <f t="shared" si="6"/>
        <v>151.2</v>
      </c>
      <c r="I104" s="40">
        <f t="shared" si="7"/>
        <v>140</v>
      </c>
      <c r="J104" s="40">
        <f t="shared" si="8"/>
        <v>151.2</v>
      </c>
      <c r="K104" s="58"/>
      <c r="L104" s="58"/>
      <c r="M104" s="57"/>
      <c r="N104" s="57"/>
      <c r="O104" s="57"/>
      <c r="P104" s="57"/>
    </row>
    <row r="105" spans="1:16" ht="14.25">
      <c r="A105" s="9">
        <v>40</v>
      </c>
      <c r="B105" s="8" t="s">
        <v>74</v>
      </c>
      <c r="C105" s="8" t="s">
        <v>52</v>
      </c>
      <c r="D105" s="6">
        <v>1</v>
      </c>
      <c r="E105" s="6">
        <v>1</v>
      </c>
      <c r="F105" s="6">
        <v>140</v>
      </c>
      <c r="G105" s="39">
        <v>0.08</v>
      </c>
      <c r="H105" s="40">
        <f t="shared" si="6"/>
        <v>151.2</v>
      </c>
      <c r="I105" s="40">
        <f t="shared" si="7"/>
        <v>140</v>
      </c>
      <c r="J105" s="40">
        <f t="shared" si="8"/>
        <v>151.2</v>
      </c>
      <c r="K105" s="58"/>
      <c r="L105" s="58"/>
      <c r="M105" s="57"/>
      <c r="N105" s="57"/>
      <c r="O105" s="57"/>
      <c r="P105" s="57"/>
    </row>
    <row r="106" spans="1:16" ht="14.25">
      <c r="A106" s="9">
        <v>41</v>
      </c>
      <c r="B106" s="8" t="s">
        <v>45</v>
      </c>
      <c r="C106" s="8" t="s">
        <v>24</v>
      </c>
      <c r="D106" s="6">
        <v>1</v>
      </c>
      <c r="E106" s="6">
        <v>1</v>
      </c>
      <c r="F106" s="6">
        <v>140</v>
      </c>
      <c r="G106" s="39">
        <v>0.08</v>
      </c>
      <c r="H106" s="40">
        <f t="shared" si="6"/>
        <v>151.2</v>
      </c>
      <c r="I106" s="40">
        <f t="shared" si="7"/>
        <v>140</v>
      </c>
      <c r="J106" s="40">
        <f t="shared" si="8"/>
        <v>151.2</v>
      </c>
      <c r="K106" s="58"/>
      <c r="L106" s="58"/>
      <c r="M106" s="57"/>
      <c r="N106" s="57"/>
      <c r="O106" s="57"/>
      <c r="P106" s="57"/>
    </row>
    <row r="107" spans="1:16" ht="14.25">
      <c r="A107" s="9">
        <v>42</v>
      </c>
      <c r="B107" s="8" t="s">
        <v>46</v>
      </c>
      <c r="C107" s="8" t="s">
        <v>24</v>
      </c>
      <c r="D107" s="6">
        <v>1</v>
      </c>
      <c r="E107" s="6">
        <v>1</v>
      </c>
      <c r="F107" s="6">
        <v>140</v>
      </c>
      <c r="G107" s="39">
        <v>0.08</v>
      </c>
      <c r="H107" s="40">
        <f t="shared" si="6"/>
        <v>151.2</v>
      </c>
      <c r="I107" s="40">
        <f t="shared" si="7"/>
        <v>140</v>
      </c>
      <c r="J107" s="40">
        <f t="shared" si="8"/>
        <v>151.2</v>
      </c>
      <c r="K107" s="58"/>
      <c r="L107" s="58"/>
      <c r="M107" s="57"/>
      <c r="N107" s="57"/>
      <c r="O107" s="57"/>
      <c r="P107" s="57"/>
    </row>
    <row r="108" spans="1:16" ht="14.25">
      <c r="A108" s="9">
        <v>43</v>
      </c>
      <c r="B108" s="8" t="s">
        <v>84</v>
      </c>
      <c r="C108" s="8" t="s">
        <v>24</v>
      </c>
      <c r="D108" s="6">
        <v>1</v>
      </c>
      <c r="E108" s="6">
        <v>1</v>
      </c>
      <c r="F108" s="6">
        <v>140</v>
      </c>
      <c r="G108" s="39">
        <v>0.08</v>
      </c>
      <c r="H108" s="40">
        <f t="shared" si="6"/>
        <v>151.2</v>
      </c>
      <c r="I108" s="40">
        <f t="shared" si="7"/>
        <v>140</v>
      </c>
      <c r="J108" s="40">
        <f t="shared" si="8"/>
        <v>151.2</v>
      </c>
      <c r="K108" s="58"/>
      <c r="L108" s="58"/>
      <c r="M108" s="57"/>
      <c r="N108" s="57"/>
      <c r="O108" s="57"/>
      <c r="P108" s="57"/>
    </row>
    <row r="109" spans="1:16" ht="14.25">
      <c r="A109" s="9">
        <v>44</v>
      </c>
      <c r="B109" s="8" t="s">
        <v>47</v>
      </c>
      <c r="C109" s="8" t="s">
        <v>24</v>
      </c>
      <c r="D109" s="6">
        <v>1</v>
      </c>
      <c r="E109" s="6">
        <v>1</v>
      </c>
      <c r="F109" s="6">
        <v>140</v>
      </c>
      <c r="G109" s="39">
        <v>0.08</v>
      </c>
      <c r="H109" s="40">
        <f t="shared" si="6"/>
        <v>151.2</v>
      </c>
      <c r="I109" s="40">
        <f t="shared" si="7"/>
        <v>140</v>
      </c>
      <c r="J109" s="40">
        <f t="shared" si="8"/>
        <v>151.2</v>
      </c>
      <c r="K109" s="58"/>
      <c r="L109" s="58"/>
      <c r="M109" s="57"/>
      <c r="N109" s="57"/>
      <c r="O109" s="57"/>
      <c r="P109" s="57"/>
    </row>
    <row r="110" spans="1:16" ht="14.25">
      <c r="A110" s="9">
        <v>45</v>
      </c>
      <c r="B110" s="8" t="s">
        <v>23</v>
      </c>
      <c r="C110" s="8" t="s">
        <v>24</v>
      </c>
      <c r="D110" s="6">
        <v>1</v>
      </c>
      <c r="E110" s="6">
        <v>1</v>
      </c>
      <c r="F110" s="6">
        <v>140</v>
      </c>
      <c r="G110" s="39">
        <v>0.08</v>
      </c>
      <c r="H110" s="40">
        <f t="shared" si="6"/>
        <v>151.2</v>
      </c>
      <c r="I110" s="40">
        <f t="shared" si="7"/>
        <v>140</v>
      </c>
      <c r="J110" s="40">
        <f t="shared" si="8"/>
        <v>151.2</v>
      </c>
      <c r="K110" s="15"/>
      <c r="L110" s="58"/>
      <c r="M110" s="57"/>
      <c r="N110" s="57"/>
      <c r="O110" s="57"/>
      <c r="P110" s="57"/>
    </row>
    <row r="111" spans="1:16" ht="14.25">
      <c r="A111" s="9">
        <v>46</v>
      </c>
      <c r="B111" s="8" t="s">
        <v>29</v>
      </c>
      <c r="C111" s="8" t="s">
        <v>24</v>
      </c>
      <c r="D111" s="6">
        <v>1</v>
      </c>
      <c r="E111" s="6">
        <v>1</v>
      </c>
      <c r="F111" s="6">
        <v>140</v>
      </c>
      <c r="G111" s="39">
        <v>0.08</v>
      </c>
      <c r="H111" s="40">
        <f t="shared" si="6"/>
        <v>151.2</v>
      </c>
      <c r="I111" s="40">
        <f t="shared" si="7"/>
        <v>140</v>
      </c>
      <c r="J111" s="40">
        <f t="shared" si="8"/>
        <v>151.2</v>
      </c>
      <c r="K111" s="58"/>
      <c r="L111" s="58"/>
      <c r="M111" s="57"/>
      <c r="N111" s="57"/>
      <c r="O111" s="57"/>
      <c r="P111" s="57"/>
    </row>
    <row r="112" spans="1:16" ht="14.25">
      <c r="A112" s="9">
        <v>47</v>
      </c>
      <c r="B112" s="8" t="s">
        <v>27</v>
      </c>
      <c r="C112" s="8" t="s">
        <v>24</v>
      </c>
      <c r="D112" s="6">
        <v>1</v>
      </c>
      <c r="E112" s="6">
        <v>4</v>
      </c>
      <c r="F112" s="6">
        <v>140</v>
      </c>
      <c r="G112" s="39">
        <v>0.08</v>
      </c>
      <c r="H112" s="40">
        <f t="shared" si="6"/>
        <v>151.2</v>
      </c>
      <c r="I112" s="40">
        <f t="shared" si="7"/>
        <v>560</v>
      </c>
      <c r="J112" s="40">
        <f t="shared" si="8"/>
        <v>604.8</v>
      </c>
      <c r="K112" s="58"/>
      <c r="L112" s="58"/>
      <c r="M112" s="57"/>
      <c r="N112" s="57"/>
      <c r="O112" s="57"/>
      <c r="P112" s="57"/>
    </row>
    <row r="113" spans="1:16" ht="14.25">
      <c r="A113" s="9">
        <v>48</v>
      </c>
      <c r="B113" s="8" t="s">
        <v>30</v>
      </c>
      <c r="C113" s="8" t="s">
        <v>24</v>
      </c>
      <c r="D113" s="6">
        <v>1</v>
      </c>
      <c r="E113" s="6">
        <v>1</v>
      </c>
      <c r="F113" s="6">
        <v>140</v>
      </c>
      <c r="G113" s="39">
        <v>0.08</v>
      </c>
      <c r="H113" s="40">
        <f t="shared" si="6"/>
        <v>151.2</v>
      </c>
      <c r="I113" s="40">
        <f t="shared" si="7"/>
        <v>140</v>
      </c>
      <c r="J113" s="40">
        <f t="shared" si="8"/>
        <v>151.2</v>
      </c>
      <c r="K113" s="14"/>
      <c r="L113" s="58"/>
      <c r="M113" s="57"/>
      <c r="N113" s="57"/>
      <c r="O113" s="57"/>
      <c r="P113" s="57"/>
    </row>
    <row r="114" spans="1:16" ht="14.25">
      <c r="A114" s="9">
        <v>49</v>
      </c>
      <c r="B114" s="8" t="s">
        <v>26</v>
      </c>
      <c r="C114" s="8" t="s">
        <v>24</v>
      </c>
      <c r="D114" s="6">
        <v>1</v>
      </c>
      <c r="E114" s="6">
        <v>1</v>
      </c>
      <c r="F114" s="6">
        <v>140</v>
      </c>
      <c r="G114" s="39">
        <v>0.08</v>
      </c>
      <c r="H114" s="40">
        <f t="shared" si="6"/>
        <v>151.2</v>
      </c>
      <c r="I114" s="40">
        <f t="shared" si="7"/>
        <v>140</v>
      </c>
      <c r="J114" s="40">
        <f t="shared" si="8"/>
        <v>151.2</v>
      </c>
      <c r="K114" s="58"/>
      <c r="L114" s="58"/>
      <c r="M114" s="57"/>
      <c r="N114" s="57"/>
      <c r="O114" s="57"/>
      <c r="P114" s="57"/>
    </row>
    <row r="115" spans="1:16" ht="14.25">
      <c r="A115" s="9">
        <v>50</v>
      </c>
      <c r="B115" s="8" t="s">
        <v>31</v>
      </c>
      <c r="C115" s="8" t="s">
        <v>24</v>
      </c>
      <c r="D115" s="6">
        <v>1</v>
      </c>
      <c r="E115" s="6">
        <v>1</v>
      </c>
      <c r="F115" s="6">
        <v>140</v>
      </c>
      <c r="G115" s="39">
        <v>0.08</v>
      </c>
      <c r="H115" s="40">
        <f t="shared" si="6"/>
        <v>151.2</v>
      </c>
      <c r="I115" s="40">
        <f t="shared" si="7"/>
        <v>140</v>
      </c>
      <c r="J115" s="40">
        <f t="shared" si="8"/>
        <v>151.2</v>
      </c>
      <c r="K115" s="58"/>
      <c r="L115" s="58"/>
      <c r="M115" s="57"/>
      <c r="N115" s="57"/>
      <c r="O115" s="57"/>
      <c r="P115" s="57"/>
    </row>
    <row r="116" spans="1:16" ht="14.25">
      <c r="A116" s="9">
        <v>51</v>
      </c>
      <c r="B116" s="8" t="s">
        <v>25</v>
      </c>
      <c r="C116" s="8" t="s">
        <v>24</v>
      </c>
      <c r="D116" s="6">
        <v>1</v>
      </c>
      <c r="E116" s="6">
        <v>4</v>
      </c>
      <c r="F116" s="6">
        <v>140</v>
      </c>
      <c r="G116" s="39">
        <v>0.08</v>
      </c>
      <c r="H116" s="40">
        <f t="shared" si="6"/>
        <v>151.2</v>
      </c>
      <c r="I116" s="40">
        <f t="shared" si="7"/>
        <v>560</v>
      </c>
      <c r="J116" s="40">
        <f t="shared" si="8"/>
        <v>604.8</v>
      </c>
      <c r="K116" s="58"/>
      <c r="L116" s="58"/>
      <c r="M116" s="57"/>
      <c r="N116" s="57"/>
      <c r="O116" s="57"/>
      <c r="P116" s="57"/>
    </row>
    <row r="117" spans="1:16" ht="14.25">
      <c r="A117" s="9">
        <v>52</v>
      </c>
      <c r="B117" s="8" t="s">
        <v>28</v>
      </c>
      <c r="C117" s="8" t="s">
        <v>24</v>
      </c>
      <c r="D117" s="6">
        <v>1</v>
      </c>
      <c r="E117" s="6">
        <v>1</v>
      </c>
      <c r="F117" s="6">
        <v>140</v>
      </c>
      <c r="G117" s="39">
        <v>0.08</v>
      </c>
      <c r="H117" s="40">
        <f t="shared" si="6"/>
        <v>151.2</v>
      </c>
      <c r="I117" s="40">
        <f t="shared" si="7"/>
        <v>140</v>
      </c>
      <c r="J117" s="40">
        <f t="shared" si="8"/>
        <v>151.2</v>
      </c>
      <c r="K117" s="58"/>
      <c r="L117" s="58"/>
      <c r="M117" s="57"/>
      <c r="N117" s="57"/>
      <c r="O117" s="57"/>
      <c r="P117" s="57"/>
    </row>
    <row r="118" spans="1:16" ht="14.25">
      <c r="A118" s="9">
        <v>53</v>
      </c>
      <c r="B118" s="8" t="s">
        <v>76</v>
      </c>
      <c r="C118" s="8" t="s">
        <v>24</v>
      </c>
      <c r="D118" s="6">
        <v>1</v>
      </c>
      <c r="E118" s="6">
        <v>1</v>
      </c>
      <c r="F118" s="6">
        <v>140</v>
      </c>
      <c r="G118" s="39">
        <v>0.08</v>
      </c>
      <c r="H118" s="40">
        <f t="shared" si="6"/>
        <v>151.2</v>
      </c>
      <c r="I118" s="40">
        <f t="shared" si="7"/>
        <v>140</v>
      </c>
      <c r="J118" s="40">
        <f t="shared" si="8"/>
        <v>151.2</v>
      </c>
      <c r="K118" s="58"/>
      <c r="L118" s="58"/>
      <c r="M118" s="57"/>
      <c r="N118" s="57"/>
      <c r="O118" s="57"/>
      <c r="P118" s="57"/>
    </row>
    <row r="119" spans="1:16" ht="14.25">
      <c r="A119" s="9">
        <v>54</v>
      </c>
      <c r="B119" s="8" t="s">
        <v>56</v>
      </c>
      <c r="C119" s="8" t="s">
        <v>24</v>
      </c>
      <c r="D119" s="6">
        <v>1</v>
      </c>
      <c r="E119" s="6">
        <v>1</v>
      </c>
      <c r="F119" s="6">
        <v>140</v>
      </c>
      <c r="G119" s="39">
        <v>0.08</v>
      </c>
      <c r="H119" s="40">
        <f t="shared" si="6"/>
        <v>151.2</v>
      </c>
      <c r="I119" s="40">
        <f t="shared" si="7"/>
        <v>140</v>
      </c>
      <c r="J119" s="40">
        <f t="shared" si="8"/>
        <v>151.2</v>
      </c>
      <c r="K119" s="58"/>
      <c r="L119" s="58"/>
      <c r="M119" s="57"/>
      <c r="N119" s="57"/>
      <c r="O119" s="57"/>
      <c r="P119" s="57"/>
    </row>
    <row r="120" spans="1:16" ht="14.25">
      <c r="A120" s="9">
        <v>55</v>
      </c>
      <c r="B120" s="5" t="s">
        <v>86</v>
      </c>
      <c r="C120" s="8" t="s">
        <v>24</v>
      </c>
      <c r="D120" s="6">
        <v>1</v>
      </c>
      <c r="E120" s="6">
        <v>10</v>
      </c>
      <c r="F120" s="6">
        <v>140</v>
      </c>
      <c r="G120" s="39">
        <v>0.08</v>
      </c>
      <c r="H120" s="40">
        <f t="shared" si="6"/>
        <v>151.2</v>
      </c>
      <c r="I120" s="40">
        <f t="shared" si="7"/>
        <v>1400</v>
      </c>
      <c r="J120" s="40">
        <f t="shared" si="8"/>
        <v>1512</v>
      </c>
      <c r="K120" s="58"/>
      <c r="L120" s="58"/>
      <c r="M120" s="57"/>
      <c r="N120" s="57"/>
      <c r="O120" s="57"/>
      <c r="P120" s="57"/>
    </row>
    <row r="121" spans="1:16" ht="14.25">
      <c r="A121" s="9">
        <v>56</v>
      </c>
      <c r="B121" s="8" t="s">
        <v>48</v>
      </c>
      <c r="C121" s="8" t="s">
        <v>24</v>
      </c>
      <c r="D121" s="6">
        <v>1</v>
      </c>
      <c r="E121" s="6">
        <v>1</v>
      </c>
      <c r="F121" s="6">
        <v>140</v>
      </c>
      <c r="G121" s="39">
        <v>0.08</v>
      </c>
      <c r="H121" s="40">
        <f t="shared" si="6"/>
        <v>151.2</v>
      </c>
      <c r="I121" s="40">
        <f t="shared" si="7"/>
        <v>140</v>
      </c>
      <c r="J121" s="40">
        <f t="shared" si="8"/>
        <v>151.2</v>
      </c>
      <c r="K121" s="58"/>
      <c r="L121" s="58"/>
      <c r="M121" s="57"/>
      <c r="N121" s="57"/>
      <c r="O121" s="57"/>
      <c r="P121" s="57"/>
    </row>
    <row r="122" spans="1:16" ht="14.25">
      <c r="A122" s="9">
        <v>57</v>
      </c>
      <c r="B122" s="8" t="s">
        <v>49</v>
      </c>
      <c r="C122" s="8" t="s">
        <v>24</v>
      </c>
      <c r="D122" s="6">
        <v>1</v>
      </c>
      <c r="E122" s="6">
        <v>1</v>
      </c>
      <c r="F122" s="6">
        <v>140</v>
      </c>
      <c r="G122" s="39">
        <v>0.08</v>
      </c>
      <c r="H122" s="40">
        <f t="shared" si="6"/>
        <v>151.2</v>
      </c>
      <c r="I122" s="40">
        <f t="shared" si="7"/>
        <v>140</v>
      </c>
      <c r="J122" s="40">
        <f t="shared" si="8"/>
        <v>151.2</v>
      </c>
      <c r="K122" s="58"/>
      <c r="L122" s="58"/>
      <c r="M122" s="57"/>
      <c r="N122" s="57"/>
      <c r="O122" s="57"/>
      <c r="P122" s="57"/>
    </row>
    <row r="123" spans="1:16" ht="14.25">
      <c r="A123" s="9">
        <v>58</v>
      </c>
      <c r="B123" s="8" t="s">
        <v>71</v>
      </c>
      <c r="C123" s="8" t="s">
        <v>24</v>
      </c>
      <c r="D123" s="6">
        <v>1</v>
      </c>
      <c r="E123" s="6">
        <v>1</v>
      </c>
      <c r="F123" s="6">
        <v>140</v>
      </c>
      <c r="G123" s="39">
        <v>0.08</v>
      </c>
      <c r="H123" s="40">
        <f t="shared" si="6"/>
        <v>151.2</v>
      </c>
      <c r="I123" s="40">
        <f t="shared" si="7"/>
        <v>140</v>
      </c>
      <c r="J123" s="40">
        <f t="shared" si="8"/>
        <v>151.2</v>
      </c>
      <c r="K123" s="14"/>
      <c r="L123" s="58"/>
      <c r="M123" s="57"/>
      <c r="N123" s="57"/>
      <c r="O123" s="57"/>
      <c r="P123" s="57"/>
    </row>
    <row r="124" spans="1:16" ht="14.25">
      <c r="A124" s="9">
        <v>59</v>
      </c>
      <c r="B124" s="8" t="s">
        <v>65</v>
      </c>
      <c r="C124" s="8" t="s">
        <v>24</v>
      </c>
      <c r="D124" s="6">
        <v>1</v>
      </c>
      <c r="E124" s="6">
        <v>1</v>
      </c>
      <c r="F124" s="6">
        <v>140</v>
      </c>
      <c r="G124" s="39">
        <v>0.08</v>
      </c>
      <c r="H124" s="40">
        <f t="shared" si="6"/>
        <v>151.2</v>
      </c>
      <c r="I124" s="40">
        <f t="shared" si="7"/>
        <v>140</v>
      </c>
      <c r="J124" s="40">
        <f t="shared" si="8"/>
        <v>151.2</v>
      </c>
      <c r="K124" s="58"/>
      <c r="L124" s="58"/>
      <c r="M124" s="57"/>
      <c r="N124" s="57"/>
      <c r="O124" s="57"/>
      <c r="P124" s="57"/>
    </row>
    <row r="125" spans="1:16" ht="14.25">
      <c r="A125" s="9">
        <v>60</v>
      </c>
      <c r="B125" s="8" t="s">
        <v>63</v>
      </c>
      <c r="C125" s="8" t="s">
        <v>24</v>
      </c>
      <c r="D125" s="6">
        <v>1</v>
      </c>
      <c r="E125" s="6">
        <v>1</v>
      </c>
      <c r="F125" s="6">
        <v>140</v>
      </c>
      <c r="G125" s="39">
        <v>0.08</v>
      </c>
      <c r="H125" s="40">
        <f t="shared" si="6"/>
        <v>151.2</v>
      </c>
      <c r="I125" s="40">
        <f t="shared" si="7"/>
        <v>140</v>
      </c>
      <c r="J125" s="40">
        <f t="shared" si="8"/>
        <v>151.2</v>
      </c>
      <c r="K125" s="14"/>
      <c r="L125" s="58"/>
      <c r="M125" s="57"/>
      <c r="N125" s="57"/>
      <c r="O125" s="57"/>
      <c r="P125" s="57"/>
    </row>
    <row r="126" spans="1:16" ht="14.25">
      <c r="A126" s="9">
        <v>61</v>
      </c>
      <c r="B126" s="8" t="s">
        <v>62</v>
      </c>
      <c r="C126" s="8" t="s">
        <v>24</v>
      </c>
      <c r="D126" s="6">
        <v>1</v>
      </c>
      <c r="E126" s="6">
        <v>2</v>
      </c>
      <c r="F126" s="6">
        <v>140</v>
      </c>
      <c r="G126" s="39">
        <v>0.08</v>
      </c>
      <c r="H126" s="40">
        <f t="shared" si="6"/>
        <v>151.2</v>
      </c>
      <c r="I126" s="40">
        <f t="shared" si="7"/>
        <v>280</v>
      </c>
      <c r="J126" s="40">
        <f t="shared" si="8"/>
        <v>302.4</v>
      </c>
      <c r="K126" s="58"/>
      <c r="L126" s="58"/>
      <c r="M126" s="57"/>
      <c r="N126" s="57"/>
      <c r="O126" s="57"/>
      <c r="P126" s="57"/>
    </row>
    <row r="127" spans="1:16" ht="14.25">
      <c r="A127" s="9">
        <v>62</v>
      </c>
      <c r="B127" s="8" t="s">
        <v>53</v>
      </c>
      <c r="C127" s="8" t="s">
        <v>24</v>
      </c>
      <c r="D127" s="6">
        <v>1</v>
      </c>
      <c r="E127" s="6">
        <v>1</v>
      </c>
      <c r="F127" s="6">
        <v>140</v>
      </c>
      <c r="G127" s="39">
        <v>0.08</v>
      </c>
      <c r="H127" s="40">
        <f t="shared" si="6"/>
        <v>151.2</v>
      </c>
      <c r="I127" s="40">
        <f t="shared" si="7"/>
        <v>140</v>
      </c>
      <c r="J127" s="40">
        <f t="shared" si="8"/>
        <v>151.2</v>
      </c>
      <c r="K127" s="58"/>
      <c r="L127" s="58"/>
      <c r="M127" s="57"/>
      <c r="N127" s="57"/>
      <c r="O127" s="57"/>
      <c r="P127" s="57"/>
    </row>
    <row r="128" spans="1:16" ht="14.25">
      <c r="A128" s="9">
        <v>63</v>
      </c>
      <c r="B128" s="8" t="s">
        <v>96</v>
      </c>
      <c r="C128" s="8" t="s">
        <v>24</v>
      </c>
      <c r="D128" s="6">
        <v>1</v>
      </c>
      <c r="E128" s="49">
        <v>5</v>
      </c>
      <c r="F128" s="49">
        <v>984</v>
      </c>
      <c r="G128" s="74">
        <v>0.08</v>
      </c>
      <c r="H128" s="40">
        <f t="shared" si="6"/>
        <v>1062.72</v>
      </c>
      <c r="I128" s="40">
        <f t="shared" si="7"/>
        <v>4920</v>
      </c>
      <c r="J128" s="40">
        <f t="shared" si="8"/>
        <v>5313.6</v>
      </c>
      <c r="K128" s="92"/>
      <c r="L128" s="92"/>
      <c r="M128" s="57"/>
      <c r="N128" s="57"/>
      <c r="O128" s="57"/>
      <c r="P128" s="57"/>
    </row>
    <row r="129" spans="1:16" ht="28.5">
      <c r="A129" s="9">
        <v>65</v>
      </c>
      <c r="B129" s="8" t="s">
        <v>133</v>
      </c>
      <c r="C129" s="8" t="s">
        <v>11</v>
      </c>
      <c r="D129" s="6">
        <v>1</v>
      </c>
      <c r="E129" s="6">
        <v>3</v>
      </c>
      <c r="F129" s="6">
        <v>4000</v>
      </c>
      <c r="G129" s="75">
        <v>0.08</v>
      </c>
      <c r="H129" s="40">
        <f t="shared" si="6"/>
        <v>4320</v>
      </c>
      <c r="I129" s="40">
        <f t="shared" si="7"/>
        <v>12000</v>
      </c>
      <c r="J129" s="40">
        <f t="shared" si="8"/>
        <v>12960</v>
      </c>
      <c r="K129" s="83"/>
      <c r="L129" s="83"/>
      <c r="M129" s="57"/>
      <c r="N129" s="57"/>
      <c r="O129" s="57"/>
      <c r="P129" s="57"/>
    </row>
    <row r="130" spans="1:16" ht="14.25">
      <c r="A130" s="9"/>
      <c r="B130" s="8"/>
      <c r="C130" s="8"/>
      <c r="D130" s="6"/>
      <c r="E130" s="6"/>
      <c r="F130" s="6"/>
      <c r="G130" s="81"/>
      <c r="H130" s="14" t="s">
        <v>17</v>
      </c>
      <c r="I130" s="27">
        <f>SUM(I66:I129)</f>
        <v>32320</v>
      </c>
      <c r="J130" s="27">
        <f>SUM(J66:J129)</f>
        <v>34905.60000000002</v>
      </c>
      <c r="K130" s="72"/>
      <c r="L130" s="58"/>
      <c r="M130" s="57"/>
      <c r="N130" s="57"/>
      <c r="O130" s="57"/>
      <c r="P130" s="57"/>
    </row>
    <row r="131" spans="1:16" ht="14.25">
      <c r="A131" s="13"/>
      <c r="B131" s="20"/>
      <c r="C131" s="20"/>
      <c r="D131" s="12"/>
      <c r="E131" s="12"/>
      <c r="F131" s="12"/>
      <c r="G131" s="12"/>
      <c r="H131" s="21"/>
      <c r="I131" s="33"/>
      <c r="J131" s="33"/>
      <c r="K131" s="57"/>
      <c r="L131" s="57"/>
      <c r="M131" s="57"/>
      <c r="N131" s="57"/>
      <c r="O131" s="57"/>
      <c r="P131" s="57"/>
    </row>
    <row r="132" spans="1:16" ht="14.25">
      <c r="A132" s="13"/>
      <c r="B132" s="20"/>
      <c r="C132" s="20"/>
      <c r="D132" s="12"/>
      <c r="E132" s="12"/>
      <c r="F132" s="12"/>
      <c r="G132" s="12"/>
      <c r="H132" s="21"/>
      <c r="I132" s="33"/>
      <c r="J132" s="33"/>
      <c r="K132" s="57"/>
      <c r="L132" s="57"/>
      <c r="M132" s="57"/>
      <c r="N132" s="57"/>
      <c r="O132" s="57"/>
      <c r="P132" s="57"/>
    </row>
    <row r="133" spans="1:16" ht="14.25">
      <c r="A133" s="13"/>
      <c r="B133" s="20"/>
      <c r="C133" s="20"/>
      <c r="D133" s="12"/>
      <c r="E133" s="12"/>
      <c r="F133" s="12"/>
      <c r="G133" s="12"/>
      <c r="H133" s="43" t="s">
        <v>93</v>
      </c>
      <c r="I133" s="43"/>
      <c r="J133" s="43"/>
      <c r="K133" s="46"/>
      <c r="L133" s="57"/>
      <c r="M133" s="57"/>
      <c r="N133" s="57"/>
      <c r="O133" s="57"/>
      <c r="P133" s="57"/>
    </row>
    <row r="134" spans="1:16" ht="14.25">
      <c r="A134" s="13"/>
      <c r="B134" s="20"/>
      <c r="C134" s="20"/>
      <c r="D134" s="12"/>
      <c r="E134" s="12"/>
      <c r="F134" s="12"/>
      <c r="G134" s="12"/>
      <c r="H134" s="43" t="s">
        <v>94</v>
      </c>
      <c r="I134" s="43"/>
      <c r="J134" s="43"/>
      <c r="K134" s="46"/>
      <c r="L134" s="57"/>
      <c r="M134" s="57"/>
      <c r="N134" s="57"/>
      <c r="O134" s="57"/>
      <c r="P134" s="57"/>
    </row>
    <row r="135" spans="1:16" ht="14.25">
      <c r="A135" s="57"/>
      <c r="B135" s="20"/>
      <c r="C135" s="20"/>
      <c r="D135" s="12"/>
      <c r="E135" s="12"/>
      <c r="F135" s="12"/>
      <c r="G135" s="12"/>
      <c r="H135" s="43" t="s">
        <v>95</v>
      </c>
      <c r="I135" s="43"/>
      <c r="J135" s="43"/>
      <c r="K135" s="37"/>
      <c r="L135" s="57"/>
      <c r="M135" s="57"/>
      <c r="N135" s="57"/>
      <c r="O135" s="57"/>
      <c r="P135" s="57"/>
    </row>
    <row r="136" spans="1:16" ht="14.25">
      <c r="A136" s="13"/>
      <c r="B136" s="57"/>
      <c r="C136" s="57"/>
      <c r="D136" s="57"/>
      <c r="E136" s="57"/>
      <c r="F136" s="57"/>
      <c r="G136" s="57"/>
      <c r="H136" s="57"/>
      <c r="I136" s="57"/>
      <c r="J136" s="57"/>
      <c r="K136" s="37"/>
      <c r="L136" s="37"/>
      <c r="M136" s="57"/>
      <c r="N136" s="57"/>
      <c r="O136" s="57"/>
      <c r="P136" s="57"/>
    </row>
    <row r="137" spans="1:16" ht="14.25">
      <c r="A137" s="13"/>
      <c r="B137" s="60" t="s">
        <v>119</v>
      </c>
      <c r="C137" s="57"/>
      <c r="D137" s="57"/>
      <c r="E137" s="57"/>
      <c r="F137" s="57"/>
      <c r="G137" s="57"/>
      <c r="H137" s="57"/>
      <c r="I137" s="57"/>
      <c r="J137" s="57"/>
      <c r="K137" s="37"/>
      <c r="L137" s="37"/>
      <c r="M137" s="57"/>
      <c r="N137" s="57"/>
      <c r="O137" s="57"/>
      <c r="P137" s="57"/>
    </row>
    <row r="138" spans="1:16" ht="14.25">
      <c r="A138" s="93"/>
      <c r="B138" s="57"/>
      <c r="C138" s="57"/>
      <c r="D138" s="57"/>
      <c r="E138" s="57"/>
      <c r="F138" s="57"/>
      <c r="G138" s="57"/>
      <c r="H138" s="57"/>
      <c r="I138" s="57"/>
      <c r="J138" s="57"/>
      <c r="K138" s="37"/>
      <c r="L138" s="37"/>
      <c r="M138" s="57"/>
      <c r="N138" s="57"/>
      <c r="O138" s="57"/>
      <c r="P138" s="57"/>
    </row>
    <row r="139" spans="1:16" ht="40.5">
      <c r="A139" s="9"/>
      <c r="B139" s="24" t="s">
        <v>1</v>
      </c>
      <c r="C139" s="24" t="s">
        <v>2</v>
      </c>
      <c r="D139" s="15" t="s">
        <v>3</v>
      </c>
      <c r="E139" s="15" t="s">
        <v>4</v>
      </c>
      <c r="F139" s="15" t="s">
        <v>18</v>
      </c>
      <c r="G139" s="15" t="s">
        <v>88</v>
      </c>
      <c r="H139" s="24" t="s">
        <v>19</v>
      </c>
      <c r="I139" s="22" t="s">
        <v>8</v>
      </c>
      <c r="J139" s="96" t="s">
        <v>9</v>
      </c>
      <c r="K139" s="14" t="s">
        <v>97</v>
      </c>
      <c r="L139" s="14" t="s">
        <v>15</v>
      </c>
      <c r="M139" s="57"/>
      <c r="N139" s="57"/>
      <c r="O139" s="57"/>
      <c r="P139" s="57"/>
    </row>
    <row r="140" spans="1:16" ht="51" customHeight="1">
      <c r="A140" s="18">
        <v>31</v>
      </c>
      <c r="B140" s="8" t="s">
        <v>126</v>
      </c>
      <c r="C140" s="18" t="s">
        <v>13</v>
      </c>
      <c r="D140" s="18">
        <v>1</v>
      </c>
      <c r="E140" s="18">
        <v>50</v>
      </c>
      <c r="F140" s="18">
        <v>118</v>
      </c>
      <c r="G140" s="97">
        <v>0.08</v>
      </c>
      <c r="H140" s="40">
        <f>F140*G140+F140</f>
        <v>127.44</v>
      </c>
      <c r="I140" s="40">
        <f>F140*E140</f>
        <v>5900</v>
      </c>
      <c r="J140" s="40">
        <f>H140*E140</f>
        <v>6372</v>
      </c>
      <c r="K140" s="99"/>
      <c r="L140" s="58"/>
      <c r="M140" s="57"/>
      <c r="N140" s="57"/>
      <c r="O140" s="57"/>
      <c r="P140" s="57"/>
    </row>
    <row r="141" spans="1:16" ht="14.25">
      <c r="A141" s="58"/>
      <c r="B141" s="19"/>
      <c r="C141" s="14"/>
      <c r="D141" s="14"/>
      <c r="E141" s="14"/>
      <c r="F141" s="14"/>
      <c r="G141" s="14"/>
      <c r="H141" s="17" t="s">
        <v>17</v>
      </c>
      <c r="I141" s="27">
        <f>SUM(I140:I140)</f>
        <v>5900</v>
      </c>
      <c r="J141" s="27">
        <f>SUM(J140:J140)</f>
        <v>6372</v>
      </c>
      <c r="K141" s="8"/>
      <c r="L141" s="58"/>
      <c r="M141" s="57"/>
      <c r="N141" s="57"/>
      <c r="O141" s="57"/>
      <c r="P141" s="57"/>
    </row>
    <row r="142" spans="1:16" ht="14.25">
      <c r="A142" s="57"/>
      <c r="B142" s="8"/>
      <c r="C142" s="21"/>
      <c r="D142" s="21"/>
      <c r="E142" s="21"/>
      <c r="F142" s="21"/>
      <c r="G142" s="21"/>
      <c r="H142" s="25"/>
      <c r="I142" s="33"/>
      <c r="J142" s="33"/>
      <c r="K142" s="20"/>
      <c r="L142" s="57"/>
      <c r="M142" s="57"/>
      <c r="N142" s="57"/>
      <c r="O142" s="57"/>
      <c r="P142" s="57"/>
    </row>
    <row r="143" spans="1:16" ht="14.25">
      <c r="A143" s="57"/>
      <c r="B143" s="20"/>
      <c r="C143" s="57"/>
      <c r="D143" s="57"/>
      <c r="E143" s="57"/>
      <c r="F143" s="57"/>
      <c r="G143" s="57"/>
      <c r="H143" s="57"/>
      <c r="I143" s="62"/>
      <c r="J143" s="57"/>
      <c r="K143" s="59"/>
      <c r="L143" s="57"/>
      <c r="M143" s="57"/>
      <c r="N143" s="57"/>
      <c r="O143" s="57"/>
      <c r="P143" s="57"/>
    </row>
    <row r="144" spans="1:16" ht="14.25">
      <c r="A144" s="57"/>
      <c r="B144" s="57"/>
      <c r="C144" s="57"/>
      <c r="D144" s="57"/>
      <c r="E144" s="57"/>
      <c r="F144" s="57"/>
      <c r="G144" s="57"/>
      <c r="H144" s="57"/>
      <c r="I144" s="37"/>
      <c r="J144" s="82"/>
      <c r="K144" s="57"/>
      <c r="L144" s="57"/>
      <c r="M144" s="57"/>
      <c r="N144" s="57"/>
      <c r="O144" s="57"/>
      <c r="P144" s="57"/>
    </row>
    <row r="145" spans="1:16" ht="14.25">
      <c r="A145" s="57"/>
      <c r="B145" s="55" t="s">
        <v>89</v>
      </c>
      <c r="C145" s="57"/>
      <c r="D145" s="57"/>
      <c r="E145" s="57"/>
      <c r="F145" s="57" t="s">
        <v>114</v>
      </c>
      <c r="G145" s="57"/>
      <c r="H145" s="57"/>
      <c r="I145" s="37"/>
      <c r="J145" s="37"/>
      <c r="K145" s="57"/>
      <c r="L145" s="57"/>
      <c r="M145" s="57"/>
      <c r="N145" s="57"/>
      <c r="O145" s="57"/>
      <c r="P145" s="57"/>
    </row>
    <row r="146" spans="1:16" ht="21" customHeight="1">
      <c r="A146" s="57"/>
      <c r="B146" s="55" t="s">
        <v>99</v>
      </c>
      <c r="C146" s="57"/>
      <c r="D146" s="57"/>
      <c r="E146" s="57"/>
      <c r="F146" s="57"/>
      <c r="G146" s="57"/>
      <c r="H146" s="57"/>
      <c r="I146" s="37"/>
      <c r="J146" s="37"/>
      <c r="K146" s="57"/>
      <c r="L146" s="57"/>
      <c r="M146" s="57"/>
      <c r="N146" s="57"/>
      <c r="O146" s="57"/>
      <c r="P146" s="57"/>
    </row>
    <row r="147" spans="1:16" ht="14.25">
      <c r="A147" s="57"/>
      <c r="B147" s="55" t="s">
        <v>101</v>
      </c>
      <c r="C147" s="57"/>
      <c r="D147" s="57"/>
      <c r="E147" s="57"/>
      <c r="F147" s="57"/>
      <c r="G147" s="57"/>
      <c r="H147" s="43" t="s">
        <v>113</v>
      </c>
      <c r="I147" s="43"/>
      <c r="J147" s="43"/>
      <c r="K147" s="46"/>
      <c r="L147" s="57"/>
      <c r="M147" s="57"/>
      <c r="N147" s="57"/>
      <c r="O147" s="57"/>
      <c r="P147" s="57"/>
    </row>
    <row r="148" spans="1:16" ht="14.25" customHeight="1">
      <c r="A148" s="57"/>
      <c r="B148" s="31"/>
      <c r="C148" s="57"/>
      <c r="D148" s="57"/>
      <c r="E148" s="57"/>
      <c r="F148" s="57"/>
      <c r="G148" s="57"/>
      <c r="H148" s="43" t="s">
        <v>94</v>
      </c>
      <c r="I148" s="43"/>
      <c r="J148" s="43"/>
      <c r="K148" s="46"/>
      <c r="L148" s="57"/>
      <c r="M148" s="57"/>
      <c r="N148" s="57"/>
      <c r="O148" s="57"/>
      <c r="P148" s="57"/>
    </row>
    <row r="149" spans="1:16" ht="14.25" customHeight="1">
      <c r="A149" s="57"/>
      <c r="B149" s="31"/>
      <c r="C149" s="57"/>
      <c r="D149" s="57"/>
      <c r="E149" s="57"/>
      <c r="F149" s="57"/>
      <c r="G149" s="57"/>
      <c r="H149" s="43" t="s">
        <v>95</v>
      </c>
      <c r="I149" s="43"/>
      <c r="J149" s="43"/>
      <c r="K149" s="37"/>
      <c r="L149" s="57"/>
      <c r="M149" s="57"/>
      <c r="N149" s="57"/>
      <c r="O149" s="57"/>
      <c r="P149" s="57"/>
    </row>
    <row r="150" spans="1:16" ht="14.25">
      <c r="A150" s="13"/>
      <c r="B150" s="31"/>
      <c r="C150" s="57"/>
      <c r="D150" s="57"/>
      <c r="E150" s="57"/>
      <c r="F150" s="57"/>
      <c r="G150" s="57"/>
      <c r="H150" s="57"/>
      <c r="I150" s="57"/>
      <c r="J150" s="57"/>
      <c r="K150" s="37"/>
      <c r="L150" s="37"/>
      <c r="M150" s="57"/>
      <c r="N150" s="57"/>
      <c r="O150" s="57"/>
      <c r="P150" s="57"/>
    </row>
    <row r="151" spans="1:16" ht="14.25">
      <c r="A151" s="13"/>
      <c r="B151" s="31"/>
      <c r="C151" s="57"/>
      <c r="D151" s="57"/>
      <c r="E151" s="57"/>
      <c r="F151" s="57"/>
      <c r="G151" s="57"/>
      <c r="H151" s="57"/>
      <c r="I151" s="57"/>
      <c r="J151" s="57"/>
      <c r="K151" s="23"/>
      <c r="L151" s="37"/>
      <c r="M151" s="57"/>
      <c r="N151" s="57"/>
      <c r="O151" s="57"/>
      <c r="P151" s="57"/>
    </row>
    <row r="152" spans="1:16" ht="14.25">
      <c r="A152" s="43"/>
      <c r="B152" s="53" t="s">
        <v>221</v>
      </c>
      <c r="C152" s="100"/>
      <c r="D152" s="100"/>
      <c r="E152" s="100"/>
      <c r="F152" s="101"/>
      <c r="G152" s="100"/>
      <c r="H152" s="102"/>
      <c r="I152" s="43"/>
      <c r="J152" s="43"/>
      <c r="K152" s="37"/>
      <c r="L152" s="43"/>
      <c r="M152" s="57"/>
      <c r="N152" s="57"/>
      <c r="O152" s="57"/>
      <c r="P152" s="57"/>
    </row>
    <row r="153" spans="1:16" ht="27">
      <c r="A153" s="70" t="s">
        <v>0</v>
      </c>
      <c r="B153" s="70" t="s">
        <v>1</v>
      </c>
      <c r="C153" s="70" t="s">
        <v>2</v>
      </c>
      <c r="D153" s="70" t="s">
        <v>3</v>
      </c>
      <c r="E153" s="70" t="s">
        <v>4</v>
      </c>
      <c r="F153" s="103" t="s">
        <v>5</v>
      </c>
      <c r="G153" s="70" t="s">
        <v>6</v>
      </c>
      <c r="H153" s="104" t="s">
        <v>7</v>
      </c>
      <c r="I153" s="70" t="s">
        <v>8</v>
      </c>
      <c r="J153" s="70" t="s">
        <v>9</v>
      </c>
      <c r="K153" s="70" t="s">
        <v>97</v>
      </c>
      <c r="L153" s="76" t="s">
        <v>15</v>
      </c>
      <c r="M153" s="57"/>
      <c r="N153" s="57"/>
      <c r="O153" s="57"/>
      <c r="P153" s="57"/>
    </row>
    <row r="154" spans="1:16" ht="28.5">
      <c r="A154" s="105">
        <v>1</v>
      </c>
      <c r="B154" s="79" t="s">
        <v>134</v>
      </c>
      <c r="C154" s="105" t="s">
        <v>11</v>
      </c>
      <c r="D154" s="105">
        <v>5</v>
      </c>
      <c r="E154" s="105">
        <v>100</v>
      </c>
      <c r="F154" s="106">
        <v>85</v>
      </c>
      <c r="G154" s="75">
        <v>0.08</v>
      </c>
      <c r="H154" s="107">
        <f>F154*1.08</f>
        <v>91.80000000000001</v>
      </c>
      <c r="I154" s="108">
        <f>E154*F154</f>
        <v>8500</v>
      </c>
      <c r="J154" s="108">
        <f>I154*1.08</f>
        <v>9180</v>
      </c>
      <c r="K154" s="44"/>
      <c r="L154" s="44"/>
      <c r="M154" s="57"/>
      <c r="N154" s="57"/>
      <c r="O154" s="57"/>
      <c r="P154" s="57"/>
    </row>
    <row r="155" spans="1:12" ht="14.25">
      <c r="A155" s="105">
        <v>2</v>
      </c>
      <c r="B155" s="109" t="s">
        <v>135</v>
      </c>
      <c r="C155" s="105" t="s">
        <v>11</v>
      </c>
      <c r="D155" s="105">
        <v>5</v>
      </c>
      <c r="E155" s="105">
        <v>5</v>
      </c>
      <c r="F155" s="106">
        <v>72</v>
      </c>
      <c r="G155" s="75">
        <v>0.08</v>
      </c>
      <c r="H155" s="107">
        <f aca="true" t="shared" si="9" ref="H155:H218">F155*1.08</f>
        <v>77.76</v>
      </c>
      <c r="I155" s="108">
        <f aca="true" t="shared" si="10" ref="I155:I218">E155*F155</f>
        <v>360</v>
      </c>
      <c r="J155" s="108">
        <f aca="true" t="shared" si="11" ref="J155:J218">I155*1.08</f>
        <v>388.8</v>
      </c>
      <c r="K155" s="44"/>
      <c r="L155" s="44"/>
    </row>
    <row r="156" spans="1:12" ht="28.5">
      <c r="A156" s="105">
        <v>3</v>
      </c>
      <c r="B156" s="109" t="s">
        <v>136</v>
      </c>
      <c r="C156" s="105" t="s">
        <v>11</v>
      </c>
      <c r="D156" s="105">
        <v>10</v>
      </c>
      <c r="E156" s="105">
        <v>10</v>
      </c>
      <c r="F156" s="106">
        <v>221</v>
      </c>
      <c r="G156" s="75">
        <v>0.08</v>
      </c>
      <c r="H156" s="107">
        <f t="shared" si="9"/>
        <v>238.68</v>
      </c>
      <c r="I156" s="108">
        <f t="shared" si="10"/>
        <v>2210</v>
      </c>
      <c r="J156" s="108">
        <f t="shared" si="11"/>
        <v>2386.8</v>
      </c>
      <c r="K156" s="44"/>
      <c r="L156" s="44"/>
    </row>
    <row r="157" spans="1:12" ht="28.5">
      <c r="A157" s="105">
        <v>4</v>
      </c>
      <c r="B157" s="54" t="s">
        <v>137</v>
      </c>
      <c r="C157" s="105" t="s">
        <v>13</v>
      </c>
      <c r="D157" s="105">
        <v>1</v>
      </c>
      <c r="E157" s="105">
        <v>50</v>
      </c>
      <c r="F157" s="106">
        <v>33</v>
      </c>
      <c r="G157" s="75">
        <v>0.08</v>
      </c>
      <c r="H157" s="107">
        <f t="shared" si="9"/>
        <v>35.64</v>
      </c>
      <c r="I157" s="108">
        <f t="shared" si="10"/>
        <v>1650</v>
      </c>
      <c r="J157" s="108">
        <f t="shared" si="11"/>
        <v>1782.0000000000002</v>
      </c>
      <c r="K157" s="44"/>
      <c r="L157" s="44"/>
    </row>
    <row r="158" spans="1:12" ht="28.5">
      <c r="A158" s="105">
        <v>5</v>
      </c>
      <c r="B158" s="54" t="s">
        <v>138</v>
      </c>
      <c r="C158" s="105" t="s">
        <v>13</v>
      </c>
      <c r="D158" s="105">
        <v>1</v>
      </c>
      <c r="E158" s="105">
        <v>20</v>
      </c>
      <c r="F158" s="106">
        <v>370</v>
      </c>
      <c r="G158" s="75">
        <v>0.08</v>
      </c>
      <c r="H158" s="107">
        <f t="shared" si="9"/>
        <v>399.6</v>
      </c>
      <c r="I158" s="108">
        <f t="shared" si="10"/>
        <v>7400</v>
      </c>
      <c r="J158" s="108">
        <f t="shared" si="11"/>
        <v>7992.000000000001</v>
      </c>
      <c r="K158" s="44"/>
      <c r="L158" s="44"/>
    </row>
    <row r="159" spans="1:12" ht="14.25">
      <c r="A159" s="105">
        <v>6</v>
      </c>
      <c r="B159" s="44" t="s">
        <v>139</v>
      </c>
      <c r="C159" s="105" t="s">
        <v>11</v>
      </c>
      <c r="D159" s="105" t="s">
        <v>140</v>
      </c>
      <c r="E159" s="105">
        <v>50</v>
      </c>
      <c r="F159" s="106">
        <v>31</v>
      </c>
      <c r="G159" s="110">
        <v>0.08</v>
      </c>
      <c r="H159" s="107">
        <f t="shared" si="9"/>
        <v>33.480000000000004</v>
      </c>
      <c r="I159" s="108">
        <f t="shared" si="10"/>
        <v>1550</v>
      </c>
      <c r="J159" s="108">
        <f t="shared" si="11"/>
        <v>1674</v>
      </c>
      <c r="K159" s="44"/>
      <c r="L159" s="44"/>
    </row>
    <row r="160" spans="1:12" ht="28.5">
      <c r="A160" s="105">
        <v>7</v>
      </c>
      <c r="B160" s="54" t="s">
        <v>141</v>
      </c>
      <c r="C160" s="105" t="s">
        <v>11</v>
      </c>
      <c r="D160" s="105">
        <v>1</v>
      </c>
      <c r="E160" s="105">
        <v>20</v>
      </c>
      <c r="F160" s="106">
        <v>11</v>
      </c>
      <c r="G160" s="75">
        <v>0.08</v>
      </c>
      <c r="H160" s="107">
        <f t="shared" si="9"/>
        <v>11.88</v>
      </c>
      <c r="I160" s="108">
        <f t="shared" si="10"/>
        <v>220</v>
      </c>
      <c r="J160" s="108">
        <f t="shared" si="11"/>
        <v>237.60000000000002</v>
      </c>
      <c r="K160" s="44"/>
      <c r="L160" s="44"/>
    </row>
    <row r="161" spans="1:12" ht="28.5">
      <c r="A161" s="105">
        <v>8</v>
      </c>
      <c r="B161" s="54" t="s">
        <v>142</v>
      </c>
      <c r="C161" s="105" t="s">
        <v>11</v>
      </c>
      <c r="D161" s="105">
        <v>1</v>
      </c>
      <c r="E161" s="105">
        <v>100</v>
      </c>
      <c r="F161" s="106">
        <v>12</v>
      </c>
      <c r="G161" s="75">
        <v>0.08</v>
      </c>
      <c r="H161" s="107">
        <f t="shared" si="9"/>
        <v>12.96</v>
      </c>
      <c r="I161" s="108">
        <f t="shared" si="10"/>
        <v>1200</v>
      </c>
      <c r="J161" s="108">
        <f t="shared" si="11"/>
        <v>1296</v>
      </c>
      <c r="K161" s="44"/>
      <c r="L161" s="44"/>
    </row>
    <row r="162" spans="1:12" ht="28.5">
      <c r="A162" s="105">
        <v>9</v>
      </c>
      <c r="B162" s="54" t="s">
        <v>143</v>
      </c>
      <c r="C162" s="105" t="s">
        <v>11</v>
      </c>
      <c r="D162" s="105">
        <v>20</v>
      </c>
      <c r="E162" s="105">
        <v>50</v>
      </c>
      <c r="F162" s="106">
        <v>22</v>
      </c>
      <c r="G162" s="75">
        <v>0.08</v>
      </c>
      <c r="H162" s="107">
        <f t="shared" si="9"/>
        <v>23.76</v>
      </c>
      <c r="I162" s="108">
        <f t="shared" si="10"/>
        <v>1100</v>
      </c>
      <c r="J162" s="108">
        <f t="shared" si="11"/>
        <v>1188</v>
      </c>
      <c r="K162" s="44"/>
      <c r="L162" s="44"/>
    </row>
    <row r="163" spans="1:12" ht="28.5">
      <c r="A163" s="105">
        <v>10</v>
      </c>
      <c r="B163" s="54" t="s">
        <v>144</v>
      </c>
      <c r="C163" s="105" t="s">
        <v>11</v>
      </c>
      <c r="D163" s="105">
        <v>20</v>
      </c>
      <c r="E163" s="105">
        <v>100</v>
      </c>
      <c r="F163" s="106">
        <v>290</v>
      </c>
      <c r="G163" s="75">
        <v>0.08</v>
      </c>
      <c r="H163" s="107">
        <f t="shared" si="9"/>
        <v>313.20000000000005</v>
      </c>
      <c r="I163" s="108">
        <f t="shared" si="10"/>
        <v>29000</v>
      </c>
      <c r="J163" s="108">
        <f t="shared" si="11"/>
        <v>31320.000000000004</v>
      </c>
      <c r="K163" s="44"/>
      <c r="L163" s="44"/>
    </row>
    <row r="164" spans="1:12" ht="28.5">
      <c r="A164" s="105">
        <v>11</v>
      </c>
      <c r="B164" s="8" t="s">
        <v>145</v>
      </c>
      <c r="C164" s="9" t="s">
        <v>11</v>
      </c>
      <c r="D164" s="9">
        <v>1</v>
      </c>
      <c r="E164" s="9">
        <v>20</v>
      </c>
      <c r="F164" s="111">
        <v>167</v>
      </c>
      <c r="G164" s="75">
        <v>0.08</v>
      </c>
      <c r="H164" s="107">
        <f t="shared" si="9"/>
        <v>180.36</v>
      </c>
      <c r="I164" s="108">
        <f t="shared" si="10"/>
        <v>3340</v>
      </c>
      <c r="J164" s="108">
        <f t="shared" si="11"/>
        <v>3607.2000000000003</v>
      </c>
      <c r="K164" s="8"/>
      <c r="L164" s="44"/>
    </row>
    <row r="165" spans="1:12" ht="14.25">
      <c r="A165" s="105">
        <v>12</v>
      </c>
      <c r="B165" s="8" t="s">
        <v>146</v>
      </c>
      <c r="C165" s="9" t="s">
        <v>11</v>
      </c>
      <c r="D165" s="9">
        <v>1</v>
      </c>
      <c r="E165" s="9">
        <v>5</v>
      </c>
      <c r="F165" s="111">
        <v>31</v>
      </c>
      <c r="G165" s="75">
        <v>0.08</v>
      </c>
      <c r="H165" s="107">
        <f t="shared" si="9"/>
        <v>33.480000000000004</v>
      </c>
      <c r="I165" s="108">
        <f t="shared" si="10"/>
        <v>155</v>
      </c>
      <c r="J165" s="108">
        <f t="shared" si="11"/>
        <v>167.4</v>
      </c>
      <c r="K165" s="8"/>
      <c r="L165" s="44"/>
    </row>
    <row r="166" spans="1:12" ht="28.5">
      <c r="A166" s="105">
        <v>13</v>
      </c>
      <c r="B166" s="8" t="s">
        <v>147</v>
      </c>
      <c r="C166" s="9" t="s">
        <v>11</v>
      </c>
      <c r="D166" s="9">
        <v>10</v>
      </c>
      <c r="E166" s="9">
        <v>50</v>
      </c>
      <c r="F166" s="111">
        <v>236</v>
      </c>
      <c r="G166" s="75">
        <v>0.08</v>
      </c>
      <c r="H166" s="107">
        <f t="shared" si="9"/>
        <v>254.88000000000002</v>
      </c>
      <c r="I166" s="108">
        <f t="shared" si="10"/>
        <v>11800</v>
      </c>
      <c r="J166" s="108">
        <f t="shared" si="11"/>
        <v>12744</v>
      </c>
      <c r="K166" s="8"/>
      <c r="L166" s="44"/>
    </row>
    <row r="167" spans="1:12" ht="14.25">
      <c r="A167" s="105">
        <v>14</v>
      </c>
      <c r="B167" s="8" t="s">
        <v>148</v>
      </c>
      <c r="C167" s="9" t="s">
        <v>11</v>
      </c>
      <c r="D167" s="9">
        <v>1</v>
      </c>
      <c r="E167" s="9">
        <v>20</v>
      </c>
      <c r="F167" s="7">
        <v>21</v>
      </c>
      <c r="G167" s="112">
        <v>0.08</v>
      </c>
      <c r="H167" s="107">
        <f t="shared" si="9"/>
        <v>22.68</v>
      </c>
      <c r="I167" s="108">
        <f t="shared" si="10"/>
        <v>420</v>
      </c>
      <c r="J167" s="108">
        <f t="shared" si="11"/>
        <v>453.6</v>
      </c>
      <c r="K167" s="8"/>
      <c r="L167" s="44"/>
    </row>
    <row r="168" spans="1:12" ht="28.5">
      <c r="A168" s="105">
        <v>15</v>
      </c>
      <c r="B168" s="8" t="s">
        <v>149</v>
      </c>
      <c r="C168" s="9" t="s">
        <v>11</v>
      </c>
      <c r="D168" s="9">
        <v>30</v>
      </c>
      <c r="E168" s="9">
        <v>50</v>
      </c>
      <c r="F168" s="7">
        <v>130</v>
      </c>
      <c r="G168" s="75">
        <v>0.08</v>
      </c>
      <c r="H168" s="107">
        <f t="shared" si="9"/>
        <v>140.4</v>
      </c>
      <c r="I168" s="108">
        <f t="shared" si="10"/>
        <v>6500</v>
      </c>
      <c r="J168" s="108">
        <f t="shared" si="11"/>
        <v>7020.000000000001</v>
      </c>
      <c r="K168" s="44"/>
      <c r="L168" s="44"/>
    </row>
    <row r="169" spans="1:12" ht="28.5">
      <c r="A169" s="105">
        <v>16</v>
      </c>
      <c r="B169" s="109" t="s">
        <v>150</v>
      </c>
      <c r="C169" s="9" t="s">
        <v>11</v>
      </c>
      <c r="D169" s="9">
        <v>1</v>
      </c>
      <c r="E169" s="113">
        <v>10</v>
      </c>
      <c r="F169" s="7">
        <v>60</v>
      </c>
      <c r="G169" s="75">
        <v>0.08</v>
      </c>
      <c r="H169" s="107">
        <f t="shared" si="9"/>
        <v>64.80000000000001</v>
      </c>
      <c r="I169" s="108">
        <f t="shared" si="10"/>
        <v>600</v>
      </c>
      <c r="J169" s="108">
        <f t="shared" si="11"/>
        <v>648</v>
      </c>
      <c r="K169" s="9"/>
      <c r="L169" s="44"/>
    </row>
    <row r="170" spans="1:12" ht="14.25">
      <c r="A170" s="105">
        <v>17</v>
      </c>
      <c r="B170" s="8" t="s">
        <v>151</v>
      </c>
      <c r="C170" s="9" t="s">
        <v>11</v>
      </c>
      <c r="D170" s="9">
        <v>20</v>
      </c>
      <c r="E170" s="9">
        <v>50</v>
      </c>
      <c r="F170" s="7">
        <v>45</v>
      </c>
      <c r="G170" s="112">
        <v>0.08</v>
      </c>
      <c r="H170" s="107">
        <f t="shared" si="9"/>
        <v>48.6</v>
      </c>
      <c r="I170" s="108">
        <f t="shared" si="10"/>
        <v>2250</v>
      </c>
      <c r="J170" s="108">
        <f t="shared" si="11"/>
        <v>2430</v>
      </c>
      <c r="K170" s="3"/>
      <c r="L170" s="44"/>
    </row>
    <row r="171" spans="1:12" ht="14.25">
      <c r="A171" s="105">
        <v>18</v>
      </c>
      <c r="B171" s="8" t="s">
        <v>152</v>
      </c>
      <c r="C171" s="9" t="s">
        <v>11</v>
      </c>
      <c r="D171" s="9">
        <v>10</v>
      </c>
      <c r="E171" s="9">
        <v>100</v>
      </c>
      <c r="F171" s="7">
        <v>51</v>
      </c>
      <c r="G171" s="112">
        <v>0.08</v>
      </c>
      <c r="H171" s="107">
        <f t="shared" si="9"/>
        <v>55.080000000000005</v>
      </c>
      <c r="I171" s="108">
        <f t="shared" si="10"/>
        <v>5100</v>
      </c>
      <c r="J171" s="108">
        <f t="shared" si="11"/>
        <v>5508</v>
      </c>
      <c r="K171" s="3"/>
      <c r="L171" s="44"/>
    </row>
    <row r="172" spans="1:12" ht="28.5">
      <c r="A172" s="105">
        <v>19</v>
      </c>
      <c r="B172" s="8" t="s">
        <v>153</v>
      </c>
      <c r="C172" s="9" t="s">
        <v>11</v>
      </c>
      <c r="D172" s="9">
        <v>40</v>
      </c>
      <c r="E172" s="9">
        <v>10</v>
      </c>
      <c r="F172" s="7">
        <v>29</v>
      </c>
      <c r="G172" s="112">
        <v>0.08</v>
      </c>
      <c r="H172" s="107">
        <f t="shared" si="9"/>
        <v>31.32</v>
      </c>
      <c r="I172" s="108">
        <f t="shared" si="10"/>
        <v>290</v>
      </c>
      <c r="J172" s="108">
        <f t="shared" si="11"/>
        <v>313.20000000000005</v>
      </c>
      <c r="K172" s="3"/>
      <c r="L172" s="44"/>
    </row>
    <row r="173" spans="1:12" ht="14.25">
      <c r="A173" s="105">
        <v>20</v>
      </c>
      <c r="B173" s="8" t="s">
        <v>154</v>
      </c>
      <c r="C173" s="9" t="s">
        <v>11</v>
      </c>
      <c r="D173" s="9">
        <v>50</v>
      </c>
      <c r="E173" s="9">
        <v>10</v>
      </c>
      <c r="F173" s="7">
        <v>16</v>
      </c>
      <c r="G173" s="112">
        <v>0.08</v>
      </c>
      <c r="H173" s="107">
        <f t="shared" si="9"/>
        <v>17.28</v>
      </c>
      <c r="I173" s="108">
        <f t="shared" si="10"/>
        <v>160</v>
      </c>
      <c r="J173" s="108">
        <f t="shared" si="11"/>
        <v>172.8</v>
      </c>
      <c r="K173" s="3"/>
      <c r="L173" s="44"/>
    </row>
    <row r="174" spans="1:12" ht="14.25">
      <c r="A174" s="105">
        <v>21</v>
      </c>
      <c r="B174" s="8" t="s">
        <v>155</v>
      </c>
      <c r="C174" s="9" t="s">
        <v>11</v>
      </c>
      <c r="D174" s="9">
        <v>50</v>
      </c>
      <c r="E174" s="9">
        <v>10</v>
      </c>
      <c r="F174" s="7">
        <v>21</v>
      </c>
      <c r="G174" s="112">
        <v>0.08</v>
      </c>
      <c r="H174" s="107">
        <f t="shared" si="9"/>
        <v>22.68</v>
      </c>
      <c r="I174" s="108">
        <f t="shared" si="10"/>
        <v>210</v>
      </c>
      <c r="J174" s="108">
        <f t="shared" si="11"/>
        <v>226.8</v>
      </c>
      <c r="K174" s="3"/>
      <c r="L174" s="44"/>
    </row>
    <row r="175" spans="1:12" ht="28.5">
      <c r="A175" s="105">
        <v>22</v>
      </c>
      <c r="B175" s="8" t="s">
        <v>156</v>
      </c>
      <c r="C175" s="9" t="s">
        <v>11</v>
      </c>
      <c r="D175" s="9">
        <v>5</v>
      </c>
      <c r="E175" s="9">
        <v>30</v>
      </c>
      <c r="F175" s="7">
        <v>31</v>
      </c>
      <c r="G175" s="112">
        <v>0.08</v>
      </c>
      <c r="H175" s="107">
        <f t="shared" si="9"/>
        <v>33.480000000000004</v>
      </c>
      <c r="I175" s="108">
        <f t="shared" si="10"/>
        <v>930</v>
      </c>
      <c r="J175" s="108">
        <f t="shared" si="11"/>
        <v>1004.4000000000001</v>
      </c>
      <c r="K175" s="3"/>
      <c r="L175" s="44"/>
    </row>
    <row r="176" spans="1:12" ht="28.5">
      <c r="A176" s="105">
        <v>23</v>
      </c>
      <c r="B176" s="8" t="s">
        <v>157</v>
      </c>
      <c r="C176" s="9" t="s">
        <v>11</v>
      </c>
      <c r="D176" s="9">
        <v>5</v>
      </c>
      <c r="E176" s="9">
        <v>300</v>
      </c>
      <c r="F176" s="7">
        <v>25</v>
      </c>
      <c r="G176" s="112">
        <v>0.08</v>
      </c>
      <c r="H176" s="107">
        <f t="shared" si="9"/>
        <v>27</v>
      </c>
      <c r="I176" s="108">
        <f t="shared" si="10"/>
        <v>7500</v>
      </c>
      <c r="J176" s="108">
        <f t="shared" si="11"/>
        <v>8100.000000000001</v>
      </c>
      <c r="K176" s="3"/>
      <c r="L176" s="44"/>
    </row>
    <row r="177" spans="1:12" ht="28.5">
      <c r="A177" s="105">
        <v>24</v>
      </c>
      <c r="B177" s="8" t="s">
        <v>158</v>
      </c>
      <c r="C177" s="9" t="s">
        <v>11</v>
      </c>
      <c r="D177" s="9">
        <v>10</v>
      </c>
      <c r="E177" s="9">
        <v>5</v>
      </c>
      <c r="F177" s="7">
        <v>61</v>
      </c>
      <c r="G177" s="112">
        <v>0.08</v>
      </c>
      <c r="H177" s="107">
        <f t="shared" si="9"/>
        <v>65.88000000000001</v>
      </c>
      <c r="I177" s="108">
        <f t="shared" si="10"/>
        <v>305</v>
      </c>
      <c r="J177" s="108">
        <f t="shared" si="11"/>
        <v>329.40000000000003</v>
      </c>
      <c r="K177" s="3"/>
      <c r="L177" s="44"/>
    </row>
    <row r="178" spans="1:12" ht="28.5">
      <c r="A178" s="105">
        <v>25</v>
      </c>
      <c r="B178" s="8" t="s">
        <v>159</v>
      </c>
      <c r="C178" s="9" t="s">
        <v>11</v>
      </c>
      <c r="D178" s="9">
        <v>50</v>
      </c>
      <c r="E178" s="9">
        <v>30</v>
      </c>
      <c r="F178" s="7">
        <v>26</v>
      </c>
      <c r="G178" s="112">
        <v>0.08</v>
      </c>
      <c r="H178" s="107">
        <f t="shared" si="9"/>
        <v>28.080000000000002</v>
      </c>
      <c r="I178" s="108">
        <f t="shared" si="10"/>
        <v>780</v>
      </c>
      <c r="J178" s="108">
        <f t="shared" si="11"/>
        <v>842.4000000000001</v>
      </c>
      <c r="K178" s="3"/>
      <c r="L178" s="44"/>
    </row>
    <row r="179" spans="1:12" ht="28.5">
      <c r="A179" s="105">
        <v>26</v>
      </c>
      <c r="B179" s="8" t="s">
        <v>160</v>
      </c>
      <c r="C179" s="9" t="s">
        <v>11</v>
      </c>
      <c r="D179" s="9">
        <v>10</v>
      </c>
      <c r="E179" s="9">
        <v>20</v>
      </c>
      <c r="F179" s="7">
        <v>446</v>
      </c>
      <c r="G179" s="112">
        <v>0.08</v>
      </c>
      <c r="H179" s="107">
        <f t="shared" si="9"/>
        <v>481.68</v>
      </c>
      <c r="I179" s="108">
        <f t="shared" si="10"/>
        <v>8920</v>
      </c>
      <c r="J179" s="108">
        <f t="shared" si="11"/>
        <v>9633.6</v>
      </c>
      <c r="K179" s="3"/>
      <c r="L179" s="44"/>
    </row>
    <row r="180" spans="1:12" ht="28.5">
      <c r="A180" s="105">
        <v>27</v>
      </c>
      <c r="B180" s="8" t="s">
        <v>161</v>
      </c>
      <c r="C180" s="9" t="s">
        <v>11</v>
      </c>
      <c r="D180" s="9">
        <v>1</v>
      </c>
      <c r="E180" s="9">
        <v>20</v>
      </c>
      <c r="F180" s="7">
        <v>73</v>
      </c>
      <c r="G180" s="112">
        <v>0.08</v>
      </c>
      <c r="H180" s="107">
        <f t="shared" si="9"/>
        <v>78.84</v>
      </c>
      <c r="I180" s="108">
        <f t="shared" si="10"/>
        <v>1460</v>
      </c>
      <c r="J180" s="108">
        <f t="shared" si="11"/>
        <v>1576.8000000000002</v>
      </c>
      <c r="K180" s="3"/>
      <c r="L180" s="44"/>
    </row>
    <row r="181" spans="1:12" ht="28.5">
      <c r="A181" s="105">
        <v>28</v>
      </c>
      <c r="B181" s="8" t="s">
        <v>162</v>
      </c>
      <c r="C181" s="9" t="s">
        <v>13</v>
      </c>
      <c r="D181" s="9">
        <v>1</v>
      </c>
      <c r="E181" s="9">
        <v>20</v>
      </c>
      <c r="F181" s="7">
        <v>33</v>
      </c>
      <c r="G181" s="112">
        <v>0.08</v>
      </c>
      <c r="H181" s="107">
        <f t="shared" si="9"/>
        <v>35.64</v>
      </c>
      <c r="I181" s="108">
        <f t="shared" si="10"/>
        <v>660</v>
      </c>
      <c r="J181" s="108">
        <f t="shared" si="11"/>
        <v>712.8000000000001</v>
      </c>
      <c r="K181" s="3"/>
      <c r="L181" s="44"/>
    </row>
    <row r="182" spans="1:12" ht="28.5">
      <c r="A182" s="105">
        <v>29</v>
      </c>
      <c r="B182" s="8" t="s">
        <v>163</v>
      </c>
      <c r="C182" s="9" t="s">
        <v>11</v>
      </c>
      <c r="D182" s="9">
        <v>30</v>
      </c>
      <c r="E182" s="9">
        <v>20</v>
      </c>
      <c r="F182" s="7">
        <v>39</v>
      </c>
      <c r="G182" s="112">
        <v>0.08</v>
      </c>
      <c r="H182" s="107">
        <f t="shared" si="9"/>
        <v>42.120000000000005</v>
      </c>
      <c r="I182" s="108">
        <f t="shared" si="10"/>
        <v>780</v>
      </c>
      <c r="J182" s="108">
        <f t="shared" si="11"/>
        <v>842.4000000000001</v>
      </c>
      <c r="K182" s="3"/>
      <c r="L182" s="44"/>
    </row>
    <row r="183" spans="1:12" ht="28.5">
      <c r="A183" s="105">
        <v>30</v>
      </c>
      <c r="B183" s="8" t="s">
        <v>164</v>
      </c>
      <c r="C183" s="9" t="s">
        <v>11</v>
      </c>
      <c r="D183" s="9">
        <v>30</v>
      </c>
      <c r="E183" s="9">
        <v>50</v>
      </c>
      <c r="F183" s="7">
        <v>27</v>
      </c>
      <c r="G183" s="112">
        <v>0.08</v>
      </c>
      <c r="H183" s="107">
        <f t="shared" si="9"/>
        <v>29.160000000000004</v>
      </c>
      <c r="I183" s="108">
        <f t="shared" si="10"/>
        <v>1350</v>
      </c>
      <c r="J183" s="108">
        <f t="shared" si="11"/>
        <v>1458</v>
      </c>
      <c r="K183" s="3"/>
      <c r="L183" s="44"/>
    </row>
    <row r="184" spans="1:12" ht="28.5">
      <c r="A184" s="105">
        <v>31</v>
      </c>
      <c r="B184" s="8" t="s">
        <v>165</v>
      </c>
      <c r="C184" s="9" t="s">
        <v>11</v>
      </c>
      <c r="D184" s="9">
        <v>5</v>
      </c>
      <c r="E184" s="9">
        <v>10</v>
      </c>
      <c r="F184" s="7">
        <v>49</v>
      </c>
      <c r="G184" s="112">
        <v>0.08</v>
      </c>
      <c r="H184" s="107">
        <f t="shared" si="9"/>
        <v>52.92</v>
      </c>
      <c r="I184" s="108">
        <f t="shared" si="10"/>
        <v>490</v>
      </c>
      <c r="J184" s="108">
        <f t="shared" si="11"/>
        <v>529.2</v>
      </c>
      <c r="K184" s="3"/>
      <c r="L184" s="44"/>
    </row>
    <row r="185" spans="1:12" ht="14.25">
      <c r="A185" s="105">
        <v>32</v>
      </c>
      <c r="B185" s="47" t="s">
        <v>166</v>
      </c>
      <c r="C185" s="9" t="s">
        <v>11</v>
      </c>
      <c r="D185" s="9">
        <v>60</v>
      </c>
      <c r="E185" s="9">
        <v>2</v>
      </c>
      <c r="F185" s="7">
        <v>23</v>
      </c>
      <c r="G185" s="112">
        <v>0.08</v>
      </c>
      <c r="H185" s="107">
        <f t="shared" si="9"/>
        <v>24.840000000000003</v>
      </c>
      <c r="I185" s="108">
        <f t="shared" si="10"/>
        <v>46</v>
      </c>
      <c r="J185" s="108">
        <f t="shared" si="11"/>
        <v>49.68000000000001</v>
      </c>
      <c r="K185" s="3"/>
      <c r="L185" s="44"/>
    </row>
    <row r="186" spans="1:12" ht="28.5">
      <c r="A186" s="105">
        <v>33</v>
      </c>
      <c r="B186" s="8" t="s">
        <v>167</v>
      </c>
      <c r="C186" s="9" t="s">
        <v>11</v>
      </c>
      <c r="D186" s="9">
        <v>5</v>
      </c>
      <c r="E186" s="9">
        <v>50</v>
      </c>
      <c r="F186" s="7">
        <v>78</v>
      </c>
      <c r="G186" s="112">
        <v>0.08</v>
      </c>
      <c r="H186" s="107">
        <f t="shared" si="9"/>
        <v>84.24000000000001</v>
      </c>
      <c r="I186" s="108">
        <f t="shared" si="10"/>
        <v>3900</v>
      </c>
      <c r="J186" s="108">
        <f t="shared" si="11"/>
        <v>4212</v>
      </c>
      <c r="K186" s="3"/>
      <c r="L186" s="44"/>
    </row>
    <row r="187" spans="1:12" ht="28.5">
      <c r="A187" s="105">
        <v>34</v>
      </c>
      <c r="B187" s="8" t="s">
        <v>168</v>
      </c>
      <c r="C187" s="9" t="s">
        <v>11</v>
      </c>
      <c r="D187" s="9">
        <v>10</v>
      </c>
      <c r="E187" s="9">
        <v>20</v>
      </c>
      <c r="F187" s="7">
        <v>53</v>
      </c>
      <c r="G187" s="112">
        <v>0.08</v>
      </c>
      <c r="H187" s="107">
        <f t="shared" si="9"/>
        <v>57.24</v>
      </c>
      <c r="I187" s="108">
        <f t="shared" si="10"/>
        <v>1060</v>
      </c>
      <c r="J187" s="108">
        <f t="shared" si="11"/>
        <v>1144.8000000000002</v>
      </c>
      <c r="K187" s="3"/>
      <c r="L187" s="44"/>
    </row>
    <row r="188" spans="1:12" ht="28.5">
      <c r="A188" s="105">
        <v>35</v>
      </c>
      <c r="B188" s="8" t="s">
        <v>169</v>
      </c>
      <c r="C188" s="9" t="s">
        <v>11</v>
      </c>
      <c r="D188" s="9">
        <v>28</v>
      </c>
      <c r="E188" s="9">
        <v>20</v>
      </c>
      <c r="F188" s="7">
        <v>73</v>
      </c>
      <c r="G188" s="112">
        <v>0.08</v>
      </c>
      <c r="H188" s="107">
        <f t="shared" si="9"/>
        <v>78.84</v>
      </c>
      <c r="I188" s="108">
        <f t="shared" si="10"/>
        <v>1460</v>
      </c>
      <c r="J188" s="108">
        <f t="shared" si="11"/>
        <v>1576.8000000000002</v>
      </c>
      <c r="K188" s="3"/>
      <c r="L188" s="44"/>
    </row>
    <row r="189" spans="1:12" ht="28.5">
      <c r="A189" s="105">
        <v>36</v>
      </c>
      <c r="B189" s="8" t="s">
        <v>170</v>
      </c>
      <c r="C189" s="9" t="s">
        <v>11</v>
      </c>
      <c r="D189" s="9">
        <v>1</v>
      </c>
      <c r="E189" s="9">
        <v>20</v>
      </c>
      <c r="F189" s="7">
        <v>44</v>
      </c>
      <c r="G189" s="112">
        <v>0.08</v>
      </c>
      <c r="H189" s="107">
        <f t="shared" si="9"/>
        <v>47.52</v>
      </c>
      <c r="I189" s="108">
        <f t="shared" si="10"/>
        <v>880</v>
      </c>
      <c r="J189" s="108">
        <f t="shared" si="11"/>
        <v>950.4000000000001</v>
      </c>
      <c r="K189" s="3"/>
      <c r="L189" s="44"/>
    </row>
    <row r="190" spans="1:12" ht="28.5">
      <c r="A190" s="105">
        <v>37</v>
      </c>
      <c r="B190" s="8" t="s">
        <v>171</v>
      </c>
      <c r="C190" s="9" t="s">
        <v>11</v>
      </c>
      <c r="D190" s="9">
        <v>5</v>
      </c>
      <c r="E190" s="9">
        <v>100</v>
      </c>
      <c r="F190" s="7">
        <v>91</v>
      </c>
      <c r="G190" s="112">
        <v>0.08</v>
      </c>
      <c r="H190" s="107">
        <f t="shared" si="9"/>
        <v>98.28</v>
      </c>
      <c r="I190" s="108">
        <f t="shared" si="10"/>
        <v>9100</v>
      </c>
      <c r="J190" s="108">
        <f t="shared" si="11"/>
        <v>9828</v>
      </c>
      <c r="K190" s="3"/>
      <c r="L190" s="44"/>
    </row>
    <row r="191" spans="1:12" ht="42.75">
      <c r="A191" s="105">
        <v>38</v>
      </c>
      <c r="B191" s="8" t="s">
        <v>172</v>
      </c>
      <c r="C191" s="9" t="s">
        <v>11</v>
      </c>
      <c r="D191" s="9">
        <v>10</v>
      </c>
      <c r="E191" s="9">
        <v>300</v>
      </c>
      <c r="F191" s="7">
        <v>30</v>
      </c>
      <c r="G191" s="112">
        <v>0.08</v>
      </c>
      <c r="H191" s="107">
        <f t="shared" si="9"/>
        <v>32.400000000000006</v>
      </c>
      <c r="I191" s="108">
        <f t="shared" si="10"/>
        <v>9000</v>
      </c>
      <c r="J191" s="108">
        <f t="shared" si="11"/>
        <v>9720</v>
      </c>
      <c r="K191" s="3"/>
      <c r="L191" s="44"/>
    </row>
    <row r="192" spans="1:12" ht="28.5">
      <c r="A192" s="105">
        <v>39</v>
      </c>
      <c r="B192" s="8" t="s">
        <v>173</v>
      </c>
      <c r="C192" s="9" t="s">
        <v>11</v>
      </c>
      <c r="D192" s="9">
        <v>10</v>
      </c>
      <c r="E192" s="9">
        <v>20</v>
      </c>
      <c r="F192" s="7">
        <v>43</v>
      </c>
      <c r="G192" s="112">
        <v>0.08</v>
      </c>
      <c r="H192" s="107">
        <f t="shared" si="9"/>
        <v>46.440000000000005</v>
      </c>
      <c r="I192" s="108">
        <f t="shared" si="10"/>
        <v>860</v>
      </c>
      <c r="J192" s="108">
        <f t="shared" si="11"/>
        <v>928.8000000000001</v>
      </c>
      <c r="K192" s="3"/>
      <c r="L192" s="44"/>
    </row>
    <row r="193" spans="1:12" ht="28.5">
      <c r="A193" s="105">
        <v>40</v>
      </c>
      <c r="B193" s="8" t="s">
        <v>174</v>
      </c>
      <c r="C193" s="9" t="s">
        <v>11</v>
      </c>
      <c r="D193" s="9">
        <v>5</v>
      </c>
      <c r="E193" s="9">
        <v>20</v>
      </c>
      <c r="F193" s="7">
        <v>43</v>
      </c>
      <c r="G193" s="112">
        <v>0.08</v>
      </c>
      <c r="H193" s="107">
        <f t="shared" si="9"/>
        <v>46.440000000000005</v>
      </c>
      <c r="I193" s="108">
        <f t="shared" si="10"/>
        <v>860</v>
      </c>
      <c r="J193" s="108">
        <f t="shared" si="11"/>
        <v>928.8000000000001</v>
      </c>
      <c r="K193" s="3"/>
      <c r="L193" s="44"/>
    </row>
    <row r="194" spans="1:12" ht="28.5">
      <c r="A194" s="105">
        <v>41</v>
      </c>
      <c r="B194" s="8" t="s">
        <v>175</v>
      </c>
      <c r="C194" s="9" t="s">
        <v>11</v>
      </c>
      <c r="D194" s="9">
        <v>5</v>
      </c>
      <c r="E194" s="9">
        <v>60</v>
      </c>
      <c r="F194" s="7">
        <v>35</v>
      </c>
      <c r="G194" s="112">
        <v>0.08</v>
      </c>
      <c r="H194" s="107">
        <f t="shared" si="9"/>
        <v>37.800000000000004</v>
      </c>
      <c r="I194" s="108">
        <f t="shared" si="10"/>
        <v>2100</v>
      </c>
      <c r="J194" s="108">
        <f t="shared" si="11"/>
        <v>2268</v>
      </c>
      <c r="K194" s="3"/>
      <c r="L194" s="44"/>
    </row>
    <row r="195" spans="1:12" ht="28.5">
      <c r="A195" s="105">
        <v>42</v>
      </c>
      <c r="B195" s="8" t="s">
        <v>176</v>
      </c>
      <c r="C195" s="9" t="s">
        <v>11</v>
      </c>
      <c r="D195" s="9">
        <v>25</v>
      </c>
      <c r="E195" s="9">
        <v>30</v>
      </c>
      <c r="F195" s="7">
        <v>30</v>
      </c>
      <c r="G195" s="112">
        <v>0.08</v>
      </c>
      <c r="H195" s="107">
        <f t="shared" si="9"/>
        <v>32.400000000000006</v>
      </c>
      <c r="I195" s="108">
        <f t="shared" si="10"/>
        <v>900</v>
      </c>
      <c r="J195" s="108">
        <f t="shared" si="11"/>
        <v>972.0000000000001</v>
      </c>
      <c r="K195" s="3"/>
      <c r="L195" s="44"/>
    </row>
    <row r="196" spans="1:12" ht="28.5">
      <c r="A196" s="105">
        <v>43</v>
      </c>
      <c r="B196" s="8" t="s">
        <v>177</v>
      </c>
      <c r="C196" s="9" t="s">
        <v>11</v>
      </c>
      <c r="D196" s="9">
        <v>10</v>
      </c>
      <c r="E196" s="9">
        <v>100</v>
      </c>
      <c r="F196" s="7">
        <v>13</v>
      </c>
      <c r="G196" s="112">
        <v>0.08</v>
      </c>
      <c r="H196" s="107">
        <f t="shared" si="9"/>
        <v>14.040000000000001</v>
      </c>
      <c r="I196" s="108">
        <f t="shared" si="10"/>
        <v>1300</v>
      </c>
      <c r="J196" s="108">
        <f t="shared" si="11"/>
        <v>1404</v>
      </c>
      <c r="K196" s="3"/>
      <c r="L196" s="44"/>
    </row>
    <row r="197" spans="1:12" ht="28.5">
      <c r="A197" s="105">
        <v>44</v>
      </c>
      <c r="B197" s="8" t="s">
        <v>178</v>
      </c>
      <c r="C197" s="9" t="s">
        <v>11</v>
      </c>
      <c r="D197" s="9">
        <v>10</v>
      </c>
      <c r="E197" s="9">
        <v>100</v>
      </c>
      <c r="F197" s="7">
        <v>21</v>
      </c>
      <c r="G197" s="112">
        <v>0.08</v>
      </c>
      <c r="H197" s="107">
        <f t="shared" si="9"/>
        <v>22.68</v>
      </c>
      <c r="I197" s="108">
        <f t="shared" si="10"/>
        <v>2100</v>
      </c>
      <c r="J197" s="108">
        <f t="shared" si="11"/>
        <v>2268</v>
      </c>
      <c r="K197" s="3"/>
      <c r="L197" s="44"/>
    </row>
    <row r="198" spans="1:12" ht="28.5">
      <c r="A198" s="105">
        <v>45</v>
      </c>
      <c r="B198" s="8" t="s">
        <v>179</v>
      </c>
      <c r="C198" s="9" t="s">
        <v>11</v>
      </c>
      <c r="D198" s="9">
        <v>10</v>
      </c>
      <c r="E198" s="9">
        <v>100</v>
      </c>
      <c r="F198" s="7">
        <v>223</v>
      </c>
      <c r="G198" s="112">
        <v>0.08</v>
      </c>
      <c r="H198" s="107">
        <f t="shared" si="9"/>
        <v>240.84</v>
      </c>
      <c r="I198" s="108">
        <f t="shared" si="10"/>
        <v>22300</v>
      </c>
      <c r="J198" s="108">
        <f t="shared" si="11"/>
        <v>24084</v>
      </c>
      <c r="K198" s="3"/>
      <c r="L198" s="44"/>
    </row>
    <row r="199" spans="1:12" ht="28.5">
      <c r="A199" s="105">
        <v>46</v>
      </c>
      <c r="B199" s="8" t="s">
        <v>180</v>
      </c>
      <c r="C199" s="9" t="s">
        <v>11</v>
      </c>
      <c r="D199" s="9">
        <v>10</v>
      </c>
      <c r="E199" s="9">
        <v>50</v>
      </c>
      <c r="F199" s="7">
        <v>60</v>
      </c>
      <c r="G199" s="112">
        <v>0.08</v>
      </c>
      <c r="H199" s="107">
        <f t="shared" si="9"/>
        <v>64.80000000000001</v>
      </c>
      <c r="I199" s="108">
        <f t="shared" si="10"/>
        <v>3000</v>
      </c>
      <c r="J199" s="108">
        <f t="shared" si="11"/>
        <v>3240</v>
      </c>
      <c r="K199" s="3"/>
      <c r="L199" s="44"/>
    </row>
    <row r="200" spans="1:12" ht="28.5">
      <c r="A200" s="105">
        <v>47</v>
      </c>
      <c r="B200" s="8" t="s">
        <v>181</v>
      </c>
      <c r="C200" s="9" t="s">
        <v>11</v>
      </c>
      <c r="D200" s="9">
        <v>10</v>
      </c>
      <c r="E200" s="9">
        <v>50</v>
      </c>
      <c r="F200" s="7">
        <v>120</v>
      </c>
      <c r="G200" s="112">
        <v>0.08</v>
      </c>
      <c r="H200" s="107">
        <f t="shared" si="9"/>
        <v>129.60000000000002</v>
      </c>
      <c r="I200" s="108">
        <f t="shared" si="10"/>
        <v>6000</v>
      </c>
      <c r="J200" s="108">
        <f t="shared" si="11"/>
        <v>6480</v>
      </c>
      <c r="K200" s="3"/>
      <c r="L200" s="44"/>
    </row>
    <row r="201" spans="1:12" ht="28.5">
      <c r="A201" s="105">
        <v>48</v>
      </c>
      <c r="B201" s="8" t="s">
        <v>182</v>
      </c>
      <c r="C201" s="9" t="s">
        <v>11</v>
      </c>
      <c r="D201" s="9">
        <v>10</v>
      </c>
      <c r="E201" s="9">
        <v>10</v>
      </c>
      <c r="F201" s="7">
        <v>5100</v>
      </c>
      <c r="G201" s="112">
        <v>0.08</v>
      </c>
      <c r="H201" s="107">
        <f t="shared" si="9"/>
        <v>5508</v>
      </c>
      <c r="I201" s="108">
        <f t="shared" si="10"/>
        <v>51000</v>
      </c>
      <c r="J201" s="108">
        <f t="shared" si="11"/>
        <v>55080</v>
      </c>
      <c r="K201" s="3"/>
      <c r="L201" s="44"/>
    </row>
    <row r="202" spans="1:12" ht="14.25">
      <c r="A202" s="105">
        <v>49</v>
      </c>
      <c r="B202" s="8" t="s">
        <v>183</v>
      </c>
      <c r="C202" s="9" t="s">
        <v>11</v>
      </c>
      <c r="D202" s="9">
        <v>56</v>
      </c>
      <c r="E202" s="9">
        <v>5</v>
      </c>
      <c r="F202" s="7">
        <v>160</v>
      </c>
      <c r="G202" s="112">
        <v>0.08</v>
      </c>
      <c r="H202" s="107">
        <f t="shared" si="9"/>
        <v>172.8</v>
      </c>
      <c r="I202" s="108">
        <f t="shared" si="10"/>
        <v>800</v>
      </c>
      <c r="J202" s="108">
        <f t="shared" si="11"/>
        <v>864</v>
      </c>
      <c r="K202" s="3"/>
      <c r="L202" s="44"/>
    </row>
    <row r="203" spans="1:12" ht="28.5">
      <c r="A203" s="105">
        <v>50</v>
      </c>
      <c r="B203" s="8" t="s">
        <v>184</v>
      </c>
      <c r="C203" s="9" t="s">
        <v>11</v>
      </c>
      <c r="D203" s="9">
        <v>5</v>
      </c>
      <c r="E203" s="9">
        <v>100</v>
      </c>
      <c r="F203" s="7">
        <v>9</v>
      </c>
      <c r="G203" s="112">
        <v>0.08</v>
      </c>
      <c r="H203" s="107">
        <f t="shared" si="9"/>
        <v>9.72</v>
      </c>
      <c r="I203" s="108">
        <f t="shared" si="10"/>
        <v>900</v>
      </c>
      <c r="J203" s="108">
        <f t="shared" si="11"/>
        <v>972.0000000000001</v>
      </c>
      <c r="K203" s="3"/>
      <c r="L203" s="44"/>
    </row>
    <row r="204" spans="1:12" ht="28.5">
      <c r="A204" s="105">
        <v>51</v>
      </c>
      <c r="B204" s="8" t="s">
        <v>185</v>
      </c>
      <c r="C204" s="9" t="s">
        <v>11</v>
      </c>
      <c r="D204" s="9">
        <v>30</v>
      </c>
      <c r="E204" s="9">
        <v>10</v>
      </c>
      <c r="F204" s="7">
        <v>19</v>
      </c>
      <c r="G204" s="112">
        <v>0.08</v>
      </c>
      <c r="H204" s="107">
        <f t="shared" si="9"/>
        <v>20.520000000000003</v>
      </c>
      <c r="I204" s="108">
        <f t="shared" si="10"/>
        <v>190</v>
      </c>
      <c r="J204" s="108">
        <f t="shared" si="11"/>
        <v>205.20000000000002</v>
      </c>
      <c r="K204" s="3"/>
      <c r="L204" s="44"/>
    </row>
    <row r="205" spans="1:12" ht="14.25">
      <c r="A205" s="105">
        <v>52</v>
      </c>
      <c r="B205" s="8" t="s">
        <v>186</v>
      </c>
      <c r="C205" s="9" t="s">
        <v>11</v>
      </c>
      <c r="D205" s="9">
        <v>50</v>
      </c>
      <c r="E205" s="9">
        <v>3</v>
      </c>
      <c r="F205" s="7">
        <v>41</v>
      </c>
      <c r="G205" s="112">
        <v>0.08</v>
      </c>
      <c r="H205" s="107">
        <f t="shared" si="9"/>
        <v>44.28</v>
      </c>
      <c r="I205" s="108">
        <f t="shared" si="10"/>
        <v>123</v>
      </c>
      <c r="J205" s="108">
        <f t="shared" si="11"/>
        <v>132.84</v>
      </c>
      <c r="K205" s="3"/>
      <c r="L205" s="44"/>
    </row>
    <row r="206" spans="1:12" ht="28.5">
      <c r="A206" s="105">
        <v>53</v>
      </c>
      <c r="B206" s="8" t="s">
        <v>187</v>
      </c>
      <c r="C206" s="9" t="s">
        <v>11</v>
      </c>
      <c r="D206" s="9">
        <v>50</v>
      </c>
      <c r="E206" s="9">
        <v>5</v>
      </c>
      <c r="F206" s="7">
        <v>14</v>
      </c>
      <c r="G206" s="112">
        <v>0.08</v>
      </c>
      <c r="H206" s="107">
        <f t="shared" si="9"/>
        <v>15.120000000000001</v>
      </c>
      <c r="I206" s="108">
        <f t="shared" si="10"/>
        <v>70</v>
      </c>
      <c r="J206" s="108">
        <f t="shared" si="11"/>
        <v>75.60000000000001</v>
      </c>
      <c r="K206" s="3"/>
      <c r="L206" s="44"/>
    </row>
    <row r="207" spans="1:12" ht="28.5">
      <c r="A207" s="105">
        <v>54</v>
      </c>
      <c r="B207" s="8" t="s">
        <v>188</v>
      </c>
      <c r="C207" s="9" t="s">
        <v>13</v>
      </c>
      <c r="D207" s="9">
        <v>1</v>
      </c>
      <c r="E207" s="9">
        <v>500</v>
      </c>
      <c r="F207" s="7">
        <v>13</v>
      </c>
      <c r="G207" s="112">
        <v>0.08</v>
      </c>
      <c r="H207" s="107">
        <f t="shared" si="9"/>
        <v>14.040000000000001</v>
      </c>
      <c r="I207" s="108">
        <f t="shared" si="10"/>
        <v>6500</v>
      </c>
      <c r="J207" s="108">
        <f t="shared" si="11"/>
        <v>7020.000000000001</v>
      </c>
      <c r="K207" s="3"/>
      <c r="L207" s="44"/>
    </row>
    <row r="208" spans="1:12" ht="28.5">
      <c r="A208" s="105">
        <v>55</v>
      </c>
      <c r="B208" s="8" t="s">
        <v>189</v>
      </c>
      <c r="C208" s="9" t="s">
        <v>13</v>
      </c>
      <c r="D208" s="9">
        <v>1</v>
      </c>
      <c r="E208" s="9">
        <v>500</v>
      </c>
      <c r="F208" s="7">
        <v>5.7</v>
      </c>
      <c r="G208" s="112">
        <v>0.08</v>
      </c>
      <c r="H208" s="107">
        <f t="shared" si="9"/>
        <v>6.156000000000001</v>
      </c>
      <c r="I208" s="108">
        <f t="shared" si="10"/>
        <v>2850</v>
      </c>
      <c r="J208" s="108">
        <f t="shared" si="11"/>
        <v>3078</v>
      </c>
      <c r="K208" s="3"/>
      <c r="L208" s="44"/>
    </row>
    <row r="209" spans="1:12" ht="28.5">
      <c r="A209" s="105">
        <v>56</v>
      </c>
      <c r="B209" s="8" t="s">
        <v>190</v>
      </c>
      <c r="C209" s="9" t="s">
        <v>13</v>
      </c>
      <c r="D209" s="9">
        <v>1</v>
      </c>
      <c r="E209" s="9">
        <v>500</v>
      </c>
      <c r="F209" s="7">
        <v>9</v>
      </c>
      <c r="G209" s="112">
        <v>0.08</v>
      </c>
      <c r="H209" s="107">
        <f t="shared" si="9"/>
        <v>9.72</v>
      </c>
      <c r="I209" s="108">
        <f t="shared" si="10"/>
        <v>4500</v>
      </c>
      <c r="J209" s="108">
        <f t="shared" si="11"/>
        <v>4860</v>
      </c>
      <c r="K209" s="3"/>
      <c r="L209" s="44"/>
    </row>
    <row r="210" spans="1:12" ht="42.75">
      <c r="A210" s="105">
        <v>57</v>
      </c>
      <c r="B210" s="8" t="s">
        <v>191</v>
      </c>
      <c r="C210" s="9" t="s">
        <v>13</v>
      </c>
      <c r="D210" s="9">
        <v>1</v>
      </c>
      <c r="E210" s="9">
        <v>30</v>
      </c>
      <c r="F210" s="7">
        <v>9</v>
      </c>
      <c r="G210" s="112">
        <v>0.08</v>
      </c>
      <c r="H210" s="107">
        <f t="shared" si="9"/>
        <v>9.72</v>
      </c>
      <c r="I210" s="108">
        <f t="shared" si="10"/>
        <v>270</v>
      </c>
      <c r="J210" s="108">
        <f t="shared" si="11"/>
        <v>291.6</v>
      </c>
      <c r="K210" s="3"/>
      <c r="L210" s="44"/>
    </row>
    <row r="211" spans="1:12" ht="28.5">
      <c r="A211" s="105">
        <v>58</v>
      </c>
      <c r="B211" s="8" t="s">
        <v>192</v>
      </c>
      <c r="C211" s="9" t="s">
        <v>13</v>
      </c>
      <c r="D211" s="9">
        <v>1</v>
      </c>
      <c r="E211" s="9">
        <v>50</v>
      </c>
      <c r="F211" s="7">
        <v>9</v>
      </c>
      <c r="G211" s="112">
        <v>0.08</v>
      </c>
      <c r="H211" s="107">
        <f t="shared" si="9"/>
        <v>9.72</v>
      </c>
      <c r="I211" s="108">
        <f t="shared" si="10"/>
        <v>450</v>
      </c>
      <c r="J211" s="108">
        <f t="shared" si="11"/>
        <v>486.00000000000006</v>
      </c>
      <c r="K211" s="3"/>
      <c r="L211" s="44"/>
    </row>
    <row r="212" spans="1:12" ht="28.5">
      <c r="A212" s="105">
        <v>59</v>
      </c>
      <c r="B212" s="8" t="s">
        <v>193</v>
      </c>
      <c r="C212" s="9" t="s">
        <v>11</v>
      </c>
      <c r="D212" s="9">
        <v>10</v>
      </c>
      <c r="E212" s="9">
        <v>50</v>
      </c>
      <c r="F212" s="7">
        <v>1800</v>
      </c>
      <c r="G212" s="112">
        <v>0.08</v>
      </c>
      <c r="H212" s="107">
        <f t="shared" si="9"/>
        <v>1944.0000000000002</v>
      </c>
      <c r="I212" s="108">
        <f t="shared" si="10"/>
        <v>90000</v>
      </c>
      <c r="J212" s="108">
        <f t="shared" si="11"/>
        <v>97200</v>
      </c>
      <c r="K212" s="3"/>
      <c r="L212" s="44"/>
    </row>
    <row r="213" spans="1:12" ht="28.5">
      <c r="A213" s="105">
        <v>60</v>
      </c>
      <c r="B213" s="8" t="s">
        <v>194</v>
      </c>
      <c r="C213" s="9" t="s">
        <v>13</v>
      </c>
      <c r="D213" s="9">
        <v>1</v>
      </c>
      <c r="E213" s="9">
        <v>10</v>
      </c>
      <c r="F213" s="7">
        <v>1752</v>
      </c>
      <c r="G213" s="112">
        <v>0.08</v>
      </c>
      <c r="H213" s="107">
        <f t="shared" si="9"/>
        <v>1892.16</v>
      </c>
      <c r="I213" s="108">
        <f t="shared" si="10"/>
        <v>17520</v>
      </c>
      <c r="J213" s="108">
        <f t="shared" si="11"/>
        <v>18921.600000000002</v>
      </c>
      <c r="K213" s="3"/>
      <c r="L213" s="44"/>
    </row>
    <row r="214" spans="1:12" ht="28.5">
      <c r="A214" s="105">
        <v>61</v>
      </c>
      <c r="B214" s="8" t="s">
        <v>195</v>
      </c>
      <c r="C214" s="9" t="s">
        <v>11</v>
      </c>
      <c r="D214" s="9">
        <v>1</v>
      </c>
      <c r="E214" s="9">
        <v>200</v>
      </c>
      <c r="F214" s="7">
        <v>27</v>
      </c>
      <c r="G214" s="112">
        <v>0.08</v>
      </c>
      <c r="H214" s="107">
        <f t="shared" si="9"/>
        <v>29.160000000000004</v>
      </c>
      <c r="I214" s="108">
        <f t="shared" si="10"/>
        <v>5400</v>
      </c>
      <c r="J214" s="108">
        <f t="shared" si="11"/>
        <v>5832</v>
      </c>
      <c r="K214" s="3"/>
      <c r="L214" s="44"/>
    </row>
    <row r="215" spans="1:12" ht="57">
      <c r="A215" s="105">
        <v>62</v>
      </c>
      <c r="B215" s="8" t="s">
        <v>196</v>
      </c>
      <c r="C215" s="9" t="s">
        <v>11</v>
      </c>
      <c r="D215" s="9">
        <v>1</v>
      </c>
      <c r="E215" s="9">
        <v>10</v>
      </c>
      <c r="F215" s="7">
        <v>1234</v>
      </c>
      <c r="G215" s="112">
        <v>0.08</v>
      </c>
      <c r="H215" s="107">
        <f t="shared" si="9"/>
        <v>1332.72</v>
      </c>
      <c r="I215" s="108">
        <f t="shared" si="10"/>
        <v>12340</v>
      </c>
      <c r="J215" s="108">
        <f t="shared" si="11"/>
        <v>13327.2</v>
      </c>
      <c r="K215" s="3"/>
      <c r="L215" s="44"/>
    </row>
    <row r="216" spans="1:12" ht="42.75">
      <c r="A216" s="105">
        <v>63</v>
      </c>
      <c r="B216" s="8" t="s">
        <v>197</v>
      </c>
      <c r="C216" s="9" t="s">
        <v>198</v>
      </c>
      <c r="D216" s="9">
        <v>1</v>
      </c>
      <c r="E216" s="9">
        <v>15</v>
      </c>
      <c r="F216" s="7">
        <v>1975</v>
      </c>
      <c r="G216" s="112">
        <v>0.08</v>
      </c>
      <c r="H216" s="107">
        <f t="shared" si="9"/>
        <v>2133</v>
      </c>
      <c r="I216" s="108">
        <f t="shared" si="10"/>
        <v>29625</v>
      </c>
      <c r="J216" s="108">
        <f t="shared" si="11"/>
        <v>31995.000000000004</v>
      </c>
      <c r="K216" s="3"/>
      <c r="L216" s="44"/>
    </row>
    <row r="217" spans="1:12" ht="14.25">
      <c r="A217" s="105">
        <v>64</v>
      </c>
      <c r="B217" s="8" t="s">
        <v>199</v>
      </c>
      <c r="C217" s="9" t="s">
        <v>11</v>
      </c>
      <c r="D217" s="9">
        <v>1</v>
      </c>
      <c r="E217" s="9">
        <v>100</v>
      </c>
      <c r="F217" s="7">
        <v>220</v>
      </c>
      <c r="G217" s="112">
        <v>0.08</v>
      </c>
      <c r="H217" s="107">
        <f t="shared" si="9"/>
        <v>237.60000000000002</v>
      </c>
      <c r="I217" s="108">
        <f t="shared" si="10"/>
        <v>22000</v>
      </c>
      <c r="J217" s="108">
        <f t="shared" si="11"/>
        <v>23760</v>
      </c>
      <c r="K217" s="3"/>
      <c r="L217" s="44"/>
    </row>
    <row r="218" spans="1:12" ht="14.25">
      <c r="A218" s="105">
        <v>65</v>
      </c>
      <c r="B218" s="8" t="s">
        <v>200</v>
      </c>
      <c r="C218" s="9" t="s">
        <v>11</v>
      </c>
      <c r="D218" s="9">
        <v>1</v>
      </c>
      <c r="E218" s="9">
        <v>500</v>
      </c>
      <c r="F218" s="7">
        <v>12</v>
      </c>
      <c r="G218" s="112">
        <v>0.08</v>
      </c>
      <c r="H218" s="107">
        <f t="shared" si="9"/>
        <v>12.96</v>
      </c>
      <c r="I218" s="108">
        <f t="shared" si="10"/>
        <v>6000</v>
      </c>
      <c r="J218" s="108">
        <f t="shared" si="11"/>
        <v>6480</v>
      </c>
      <c r="K218" s="3"/>
      <c r="L218" s="44"/>
    </row>
    <row r="219" spans="1:12" ht="42.75">
      <c r="A219" s="105">
        <v>66</v>
      </c>
      <c r="B219" s="8" t="s">
        <v>201</v>
      </c>
      <c r="C219" s="9" t="s">
        <v>202</v>
      </c>
      <c r="D219" s="9">
        <v>1</v>
      </c>
      <c r="E219" s="9">
        <v>120</v>
      </c>
      <c r="F219" s="7">
        <v>645</v>
      </c>
      <c r="G219" s="112">
        <v>0.08</v>
      </c>
      <c r="H219" s="107">
        <f aca="true" t="shared" si="12" ref="H219:H234">F219*1.08</f>
        <v>696.6</v>
      </c>
      <c r="I219" s="108">
        <f aca="true" t="shared" si="13" ref="I219:I238">E219*F219</f>
        <v>77400</v>
      </c>
      <c r="J219" s="108">
        <f aca="true" t="shared" si="14" ref="J219:J238">I219*1.08</f>
        <v>83592</v>
      </c>
      <c r="K219" s="3"/>
      <c r="L219" s="44"/>
    </row>
    <row r="220" spans="1:12" ht="42.75">
      <c r="A220" s="105">
        <v>67</v>
      </c>
      <c r="B220" s="8" t="s">
        <v>203</v>
      </c>
      <c r="C220" s="9" t="s">
        <v>202</v>
      </c>
      <c r="D220" s="9">
        <v>1</v>
      </c>
      <c r="E220" s="9">
        <v>240</v>
      </c>
      <c r="F220" s="7">
        <v>350</v>
      </c>
      <c r="G220" s="112">
        <v>0.08</v>
      </c>
      <c r="H220" s="107">
        <f t="shared" si="12"/>
        <v>378</v>
      </c>
      <c r="I220" s="108">
        <f t="shared" si="13"/>
        <v>84000</v>
      </c>
      <c r="J220" s="108">
        <f t="shared" si="14"/>
        <v>90720</v>
      </c>
      <c r="K220" s="3"/>
      <c r="L220" s="44"/>
    </row>
    <row r="221" spans="1:12" ht="14.25">
      <c r="A221" s="105">
        <v>68</v>
      </c>
      <c r="B221" s="8" t="s">
        <v>204</v>
      </c>
      <c r="C221" s="9" t="s">
        <v>11</v>
      </c>
      <c r="D221" s="9">
        <v>1</v>
      </c>
      <c r="E221" s="9">
        <v>500</v>
      </c>
      <c r="F221" s="7">
        <v>50</v>
      </c>
      <c r="G221" s="112">
        <v>0.08</v>
      </c>
      <c r="H221" s="107">
        <f t="shared" si="12"/>
        <v>54</v>
      </c>
      <c r="I221" s="108">
        <f t="shared" si="13"/>
        <v>25000</v>
      </c>
      <c r="J221" s="108">
        <f t="shared" si="14"/>
        <v>27000</v>
      </c>
      <c r="K221" s="3"/>
      <c r="L221" s="44"/>
    </row>
    <row r="222" spans="1:12" ht="14.25">
      <c r="A222" s="105">
        <v>69</v>
      </c>
      <c r="B222" s="8" t="s">
        <v>205</v>
      </c>
      <c r="C222" s="9" t="s">
        <v>11</v>
      </c>
      <c r="D222" s="9">
        <v>1</v>
      </c>
      <c r="E222" s="9">
        <v>500</v>
      </c>
      <c r="F222" s="7">
        <v>50</v>
      </c>
      <c r="G222" s="112">
        <v>0.08</v>
      </c>
      <c r="H222" s="107">
        <f t="shared" si="12"/>
        <v>54</v>
      </c>
      <c r="I222" s="108">
        <f t="shared" si="13"/>
        <v>25000</v>
      </c>
      <c r="J222" s="108">
        <f t="shared" si="14"/>
        <v>27000</v>
      </c>
      <c r="K222" s="3"/>
      <c r="L222" s="44"/>
    </row>
    <row r="223" spans="1:12" ht="14.25">
      <c r="A223" s="105">
        <v>70</v>
      </c>
      <c r="B223" s="8" t="s">
        <v>206</v>
      </c>
      <c r="C223" s="9" t="s">
        <v>11</v>
      </c>
      <c r="D223" s="9">
        <v>1</v>
      </c>
      <c r="E223" s="9">
        <v>20</v>
      </c>
      <c r="F223" s="7">
        <v>50</v>
      </c>
      <c r="G223" s="112">
        <v>0.08</v>
      </c>
      <c r="H223" s="107">
        <f t="shared" si="12"/>
        <v>54</v>
      </c>
      <c r="I223" s="108">
        <f t="shared" si="13"/>
        <v>1000</v>
      </c>
      <c r="J223" s="108">
        <f t="shared" si="14"/>
        <v>1080</v>
      </c>
      <c r="K223" s="3"/>
      <c r="L223" s="44"/>
    </row>
    <row r="224" spans="1:12" ht="14.25">
      <c r="A224" s="105">
        <v>71</v>
      </c>
      <c r="B224" s="8" t="s">
        <v>207</v>
      </c>
      <c r="C224" s="9" t="s">
        <v>11</v>
      </c>
      <c r="D224" s="9">
        <v>1</v>
      </c>
      <c r="E224" s="9">
        <v>40</v>
      </c>
      <c r="F224" s="7">
        <v>8</v>
      </c>
      <c r="G224" s="112">
        <v>0.08</v>
      </c>
      <c r="H224" s="107">
        <f t="shared" si="12"/>
        <v>8.64</v>
      </c>
      <c r="I224" s="108">
        <f t="shared" si="13"/>
        <v>320</v>
      </c>
      <c r="J224" s="108">
        <f t="shared" si="14"/>
        <v>345.6</v>
      </c>
      <c r="K224" s="3"/>
      <c r="L224" s="44"/>
    </row>
    <row r="225" spans="1:12" ht="14.25">
      <c r="A225" s="105">
        <v>72</v>
      </c>
      <c r="B225" s="8" t="s">
        <v>208</v>
      </c>
      <c r="C225" s="9" t="s">
        <v>11</v>
      </c>
      <c r="D225" s="9">
        <v>1</v>
      </c>
      <c r="E225" s="9">
        <v>50</v>
      </c>
      <c r="F225" s="7">
        <v>15</v>
      </c>
      <c r="G225" s="112">
        <v>0.08</v>
      </c>
      <c r="H225" s="107">
        <f t="shared" si="12"/>
        <v>16.200000000000003</v>
      </c>
      <c r="I225" s="108">
        <f t="shared" si="13"/>
        <v>750</v>
      </c>
      <c r="J225" s="108">
        <f t="shared" si="14"/>
        <v>810</v>
      </c>
      <c r="K225" s="3"/>
      <c r="L225" s="44"/>
    </row>
    <row r="226" spans="1:12" ht="14.25">
      <c r="A226" s="105">
        <v>73</v>
      </c>
      <c r="B226" s="8" t="s">
        <v>209</v>
      </c>
      <c r="C226" s="9" t="s">
        <v>11</v>
      </c>
      <c r="D226" s="9">
        <v>1</v>
      </c>
      <c r="E226" s="9">
        <v>30</v>
      </c>
      <c r="F226" s="7">
        <v>12</v>
      </c>
      <c r="G226" s="112">
        <v>0.08</v>
      </c>
      <c r="H226" s="107">
        <f t="shared" si="12"/>
        <v>12.96</v>
      </c>
      <c r="I226" s="108">
        <f t="shared" si="13"/>
        <v>360</v>
      </c>
      <c r="J226" s="108">
        <f t="shared" si="14"/>
        <v>388.8</v>
      </c>
      <c r="K226" s="3"/>
      <c r="L226" s="44"/>
    </row>
    <row r="227" spans="1:12" ht="14.25">
      <c r="A227" s="105">
        <v>74</v>
      </c>
      <c r="B227" s="8" t="s">
        <v>210</v>
      </c>
      <c r="C227" s="9" t="s">
        <v>11</v>
      </c>
      <c r="D227" s="9">
        <v>1</v>
      </c>
      <c r="E227" s="9">
        <v>20</v>
      </c>
      <c r="F227" s="7">
        <v>21</v>
      </c>
      <c r="G227" s="112">
        <v>0.08</v>
      </c>
      <c r="H227" s="107">
        <f t="shared" si="12"/>
        <v>22.68</v>
      </c>
      <c r="I227" s="108">
        <f t="shared" si="13"/>
        <v>420</v>
      </c>
      <c r="J227" s="108">
        <f t="shared" si="14"/>
        <v>453.6</v>
      </c>
      <c r="K227" s="3"/>
      <c r="L227" s="44"/>
    </row>
    <row r="228" spans="1:12" ht="14.25">
      <c r="A228" s="105">
        <v>75</v>
      </c>
      <c r="B228" s="8" t="s">
        <v>211</v>
      </c>
      <c r="C228" s="9" t="s">
        <v>11</v>
      </c>
      <c r="D228" s="9">
        <v>1</v>
      </c>
      <c r="E228" s="9">
        <v>20</v>
      </c>
      <c r="F228" s="7">
        <v>32</v>
      </c>
      <c r="G228" s="112">
        <v>0.08</v>
      </c>
      <c r="H228" s="107">
        <f t="shared" si="12"/>
        <v>34.56</v>
      </c>
      <c r="I228" s="108">
        <f t="shared" si="13"/>
        <v>640</v>
      </c>
      <c r="J228" s="108">
        <f t="shared" si="14"/>
        <v>691.2</v>
      </c>
      <c r="K228" s="3"/>
      <c r="L228" s="44"/>
    </row>
    <row r="229" spans="1:12" ht="14.25">
      <c r="A229" s="105">
        <v>76</v>
      </c>
      <c r="B229" s="8" t="s">
        <v>212</v>
      </c>
      <c r="C229" s="9" t="s">
        <v>11</v>
      </c>
      <c r="D229" s="9">
        <v>1</v>
      </c>
      <c r="E229" s="9">
        <v>20</v>
      </c>
      <c r="F229" s="7">
        <v>18</v>
      </c>
      <c r="G229" s="112">
        <v>0.08</v>
      </c>
      <c r="H229" s="107">
        <f t="shared" si="12"/>
        <v>19.44</v>
      </c>
      <c r="I229" s="108">
        <f t="shared" si="13"/>
        <v>360</v>
      </c>
      <c r="J229" s="108">
        <f t="shared" si="14"/>
        <v>388.8</v>
      </c>
      <c r="K229" s="3"/>
      <c r="L229" s="44"/>
    </row>
    <row r="230" spans="1:12" ht="28.5">
      <c r="A230" s="105">
        <v>77</v>
      </c>
      <c r="B230" s="8" t="s">
        <v>213</v>
      </c>
      <c r="C230" s="9" t="s">
        <v>11</v>
      </c>
      <c r="D230" s="9">
        <v>1</v>
      </c>
      <c r="E230" s="9">
        <v>20</v>
      </c>
      <c r="F230" s="7">
        <v>26</v>
      </c>
      <c r="G230" s="112">
        <v>0.08</v>
      </c>
      <c r="H230" s="107">
        <f t="shared" si="12"/>
        <v>28.080000000000002</v>
      </c>
      <c r="I230" s="108">
        <f t="shared" si="13"/>
        <v>520</v>
      </c>
      <c r="J230" s="108">
        <f t="shared" si="14"/>
        <v>561.6</v>
      </c>
      <c r="K230" s="3"/>
      <c r="L230" s="44"/>
    </row>
    <row r="231" spans="1:12" ht="14.25">
      <c r="A231" s="105">
        <v>78</v>
      </c>
      <c r="B231" s="8" t="s">
        <v>214</v>
      </c>
      <c r="C231" s="9" t="s">
        <v>11</v>
      </c>
      <c r="D231" s="9">
        <v>1</v>
      </c>
      <c r="E231" s="9">
        <v>20</v>
      </c>
      <c r="F231" s="7">
        <v>16</v>
      </c>
      <c r="G231" s="112">
        <v>0.08</v>
      </c>
      <c r="H231" s="107">
        <f t="shared" si="12"/>
        <v>17.28</v>
      </c>
      <c r="I231" s="108">
        <f t="shared" si="13"/>
        <v>320</v>
      </c>
      <c r="J231" s="108">
        <f t="shared" si="14"/>
        <v>345.6</v>
      </c>
      <c r="K231" s="3"/>
      <c r="L231" s="44"/>
    </row>
    <row r="232" spans="1:12" ht="14.25">
      <c r="A232" s="105">
        <v>79</v>
      </c>
      <c r="B232" s="8" t="s">
        <v>215</v>
      </c>
      <c r="C232" s="9" t="s">
        <v>11</v>
      </c>
      <c r="D232" s="9">
        <v>1</v>
      </c>
      <c r="E232" s="9">
        <v>20</v>
      </c>
      <c r="F232" s="7">
        <v>40</v>
      </c>
      <c r="G232" s="112">
        <v>0.08</v>
      </c>
      <c r="H232" s="107">
        <f t="shared" si="12"/>
        <v>43.2</v>
      </c>
      <c r="I232" s="108">
        <f t="shared" si="13"/>
        <v>800</v>
      </c>
      <c r="J232" s="108">
        <f t="shared" si="14"/>
        <v>864</v>
      </c>
      <c r="K232" s="3"/>
      <c r="L232" s="44"/>
    </row>
    <row r="233" spans="1:12" ht="28.5">
      <c r="A233" s="105">
        <v>80</v>
      </c>
      <c r="B233" s="8" t="s">
        <v>216</v>
      </c>
      <c r="C233" s="9" t="s">
        <v>11</v>
      </c>
      <c r="D233" s="9">
        <v>10</v>
      </c>
      <c r="E233" s="9">
        <v>2</v>
      </c>
      <c r="F233" s="7">
        <v>45</v>
      </c>
      <c r="G233" s="112">
        <v>0.08</v>
      </c>
      <c r="H233" s="107">
        <f t="shared" si="12"/>
        <v>48.6</v>
      </c>
      <c r="I233" s="108">
        <f t="shared" si="13"/>
        <v>90</v>
      </c>
      <c r="J233" s="108">
        <f t="shared" si="14"/>
        <v>97.2</v>
      </c>
      <c r="K233" s="3"/>
      <c r="L233" s="44"/>
    </row>
    <row r="234" spans="1:12" ht="28.5">
      <c r="A234" s="105">
        <v>81</v>
      </c>
      <c r="B234" s="109" t="s">
        <v>217</v>
      </c>
      <c r="C234" s="9" t="s">
        <v>11</v>
      </c>
      <c r="D234" s="9">
        <v>1</v>
      </c>
      <c r="E234" s="9">
        <v>10</v>
      </c>
      <c r="F234" s="7">
        <v>35</v>
      </c>
      <c r="G234" s="112">
        <v>0.08</v>
      </c>
      <c r="H234" s="107">
        <f t="shared" si="12"/>
        <v>37.800000000000004</v>
      </c>
      <c r="I234" s="108">
        <f t="shared" si="13"/>
        <v>350</v>
      </c>
      <c r="J234" s="108">
        <f t="shared" si="14"/>
        <v>378</v>
      </c>
      <c r="K234" s="3"/>
      <c r="L234" s="44"/>
    </row>
    <row r="235" spans="1:12" ht="14.25">
      <c r="A235" s="105">
        <v>82</v>
      </c>
      <c r="B235" s="114" t="s">
        <v>218</v>
      </c>
      <c r="C235" s="9" t="s">
        <v>198</v>
      </c>
      <c r="D235" s="9">
        <v>1</v>
      </c>
      <c r="E235" s="9">
        <v>20</v>
      </c>
      <c r="F235" s="7">
        <v>33</v>
      </c>
      <c r="G235" s="112">
        <v>0.08</v>
      </c>
      <c r="H235" s="107">
        <f>F235*1.08</f>
        <v>35.64</v>
      </c>
      <c r="I235" s="108">
        <f t="shared" si="13"/>
        <v>660</v>
      </c>
      <c r="J235" s="108">
        <f t="shared" si="14"/>
        <v>712.8000000000001</v>
      </c>
      <c r="K235" s="3"/>
      <c r="L235" s="44"/>
    </row>
    <row r="236" spans="1:12" ht="14.25">
      <c r="A236" s="105">
        <v>83</v>
      </c>
      <c r="B236" s="114" t="s">
        <v>219</v>
      </c>
      <c r="C236" s="9" t="s">
        <v>198</v>
      </c>
      <c r="D236" s="9">
        <v>1</v>
      </c>
      <c r="E236" s="9">
        <v>20</v>
      </c>
      <c r="F236" s="7">
        <v>18</v>
      </c>
      <c r="G236" s="112">
        <v>0.08</v>
      </c>
      <c r="H236" s="107">
        <f>F236*1.08</f>
        <v>19.44</v>
      </c>
      <c r="I236" s="108">
        <f t="shared" si="13"/>
        <v>360</v>
      </c>
      <c r="J236" s="108">
        <f t="shared" si="14"/>
        <v>388.8</v>
      </c>
      <c r="K236" s="3"/>
      <c r="L236" s="44"/>
    </row>
    <row r="237" spans="1:12" ht="14.25">
      <c r="A237" s="105">
        <v>84</v>
      </c>
      <c r="B237" s="114" t="s">
        <v>220</v>
      </c>
      <c r="C237" s="9" t="s">
        <v>10</v>
      </c>
      <c r="D237" s="105">
        <v>10</v>
      </c>
      <c r="E237" s="105">
        <v>5</v>
      </c>
      <c r="F237" s="41">
        <v>220</v>
      </c>
      <c r="G237" s="112">
        <v>0.08</v>
      </c>
      <c r="H237" s="41">
        <f>F237*1.08</f>
        <v>237.60000000000002</v>
      </c>
      <c r="I237" s="108">
        <f t="shared" si="13"/>
        <v>1100</v>
      </c>
      <c r="J237" s="108">
        <f t="shared" si="14"/>
        <v>1188</v>
      </c>
      <c r="K237" s="3"/>
      <c r="L237" s="44"/>
    </row>
    <row r="238" spans="1:12" ht="14.25">
      <c r="A238" s="105">
        <v>85</v>
      </c>
      <c r="B238" s="114" t="s">
        <v>226</v>
      </c>
      <c r="C238" s="9" t="s">
        <v>11</v>
      </c>
      <c r="D238" s="105">
        <v>10</v>
      </c>
      <c r="E238" s="105">
        <v>100</v>
      </c>
      <c r="F238" s="41">
        <v>36</v>
      </c>
      <c r="G238" s="112">
        <v>0.08</v>
      </c>
      <c r="H238" s="41">
        <f>F238*1.08</f>
        <v>38.88</v>
      </c>
      <c r="I238" s="108">
        <f t="shared" si="13"/>
        <v>3600</v>
      </c>
      <c r="J238" s="108">
        <f t="shared" si="14"/>
        <v>3888.0000000000005</v>
      </c>
      <c r="K238" s="3"/>
      <c r="L238" s="44"/>
    </row>
    <row r="239" spans="1:12" ht="14.25">
      <c r="A239" s="14"/>
      <c r="B239" s="14"/>
      <c r="C239" s="14"/>
      <c r="D239" s="14"/>
      <c r="E239" s="14"/>
      <c r="F239" s="14"/>
      <c r="G239" s="14"/>
      <c r="H239" s="14" t="s">
        <v>17</v>
      </c>
      <c r="I239" s="115">
        <f>SUM(I154:I238)</f>
        <v>645644</v>
      </c>
      <c r="J239" s="28">
        <f>SUM(J154:J238)</f>
        <v>697295.52</v>
      </c>
      <c r="K239" s="3"/>
      <c r="L239" s="44"/>
    </row>
    <row r="240" spans="1:12" ht="14.25">
      <c r="A240" s="30"/>
      <c r="B240" s="30"/>
      <c r="C240" s="30"/>
      <c r="D240" s="30"/>
      <c r="E240" s="30"/>
      <c r="F240" s="30"/>
      <c r="G240" s="30"/>
      <c r="H240" s="30"/>
      <c r="I240" s="122"/>
      <c r="J240" s="32"/>
      <c r="K240" s="123"/>
      <c r="L240" s="43"/>
    </row>
    <row r="241" spans="1:12" ht="14.25">
      <c r="A241" s="30"/>
      <c r="B241" s="30"/>
      <c r="C241" s="30"/>
      <c r="D241" s="30"/>
      <c r="E241" s="30"/>
      <c r="F241" s="30"/>
      <c r="G241" s="30"/>
      <c r="H241" s="30"/>
      <c r="I241" s="122"/>
      <c r="J241" s="32"/>
      <c r="K241" s="123"/>
      <c r="L241" s="43"/>
    </row>
    <row r="242" spans="1:12" ht="14.25">
      <c r="A242" s="30"/>
      <c r="B242" s="30"/>
      <c r="C242" s="30"/>
      <c r="D242" s="30"/>
      <c r="E242" s="30"/>
      <c r="F242" s="30"/>
      <c r="G242" s="30"/>
      <c r="H242" s="30"/>
      <c r="I242" s="122"/>
      <c r="J242" s="32"/>
      <c r="K242" s="123"/>
      <c r="L242" s="43"/>
    </row>
    <row r="243" spans="1:12" ht="14.25">
      <c r="A243" s="116"/>
      <c r="B243" s="116"/>
      <c r="C243" s="116"/>
      <c r="D243" s="116"/>
      <c r="E243" s="116"/>
      <c r="F243" s="117"/>
      <c r="G243" s="116"/>
      <c r="H243" s="118"/>
      <c r="I243" s="119"/>
      <c r="J243" s="120"/>
      <c r="K243" s="121"/>
      <c r="L243" s="43"/>
    </row>
    <row r="246" spans="8:10" ht="13.5">
      <c r="H246" s="53" t="s">
        <v>222</v>
      </c>
      <c r="I246" s="125">
        <f>I239+I141+I130+I55+I43+I29</f>
        <v>937780</v>
      </c>
      <c r="J246" s="125">
        <f>J239+J141+J130+J55+J43+J29</f>
        <v>1012802.3999999999</v>
      </c>
    </row>
  </sheetData>
  <sheetProtection selectLockedCells="1" selectUnlockedCells="1"/>
  <mergeCells count="3">
    <mergeCell ref="B1:I1"/>
    <mergeCell ref="B3:K3"/>
    <mergeCell ref="B4:K4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Marta Kin-Malesza</cp:lastModifiedBy>
  <cp:lastPrinted>2022-03-25T08:58:02Z</cp:lastPrinted>
  <dcterms:created xsi:type="dcterms:W3CDTF">2014-09-26T05:58:25Z</dcterms:created>
  <dcterms:modified xsi:type="dcterms:W3CDTF">2022-07-08T09:37:20Z</dcterms:modified>
  <cp:category/>
  <cp:version/>
  <cp:contentType/>
  <cp:contentStatus/>
</cp:coreProperties>
</file>