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edmiar_robót" sheetId="1" r:id="rId1"/>
  </sheets>
  <definedNames/>
  <calcPr fullCalcOnLoad="1"/>
</workbook>
</file>

<file path=xl/sharedStrings.xml><?xml version="1.0" encoding="utf-8"?>
<sst xmlns="http://schemas.openxmlformats.org/spreadsheetml/2006/main" count="137" uniqueCount="73">
  <si>
    <t>PRZEDMIAR ROBÓT</t>
  </si>
  <si>
    <t xml:space="preserve">Remont drogi powiatowej nr 3271S - ulicy  Radzionkowskiej w Tarnowskich Górach </t>
  </si>
  <si>
    <t>Lp.</t>
  </si>
  <si>
    <t>Podstawa</t>
  </si>
  <si>
    <t>Nr ST</t>
  </si>
  <si>
    <t>Opis</t>
  </si>
  <si>
    <t>Jednostka</t>
  </si>
  <si>
    <t>Ilość</t>
  </si>
  <si>
    <t>Cena jedn.</t>
  </si>
  <si>
    <t>Wartość netto</t>
  </si>
  <si>
    <t>I.</t>
  </si>
  <si>
    <t>ROBOTY PRZYGOTOWAWCZE</t>
  </si>
  <si>
    <t>Kalkulacja własna</t>
  </si>
  <si>
    <t>D.01.01.01</t>
  </si>
  <si>
    <t>Roboty pomiarowe w terenie równinnym</t>
  </si>
  <si>
    <t>km</t>
  </si>
  <si>
    <t>D.01.02.04</t>
  </si>
  <si>
    <t>Cięcie nawierzchni asfaltowej na grubość 5 cm wraz z odkuciem istniejącej nawierzchni na połączeniach</t>
  </si>
  <si>
    <t>mb</t>
  </si>
  <si>
    <t>Ręczne rozebranie nawierzchni chodników o nawierzchni z kostki brukowej wraz z oczyszczeniem kostki brukowej i przygotowaniem do ponownej zabudowy (ułożenie na palety i ostreczowanie) i transport do ZDP ul. Pyskowicka 54 z rozładunkiem palet.</t>
  </si>
  <si>
    <r>
      <rPr>
        <sz val="10"/>
        <color indexed="8"/>
        <rFont val="Arial"/>
        <family val="0"/>
      </rPr>
      <t>m</t>
    </r>
    <r>
      <rPr>
        <vertAlign val="superscript"/>
        <sz val="10"/>
        <color indexed="8"/>
        <rFont val=""/>
        <family val="2"/>
      </rPr>
      <t>2</t>
    </r>
  </si>
  <si>
    <t>Rozebranie nawierzchni chodników o nawierzchni bitumicznej, kruszywowej lub gruntowej wraz z wywozem i utylizacja po stronie Wykonawcy</t>
  </si>
  <si>
    <t>Rozebranie krawężników betonowych na podsypce cementowo piaskowej wraz z wywozem i utylizacją po stronie Wykonawcy</t>
  </si>
  <si>
    <t>Rozebranie obrzeży betonowych na podsypce cementowo piaskowej wraz z wywozem i utylizacją po stronie Wykonawcy</t>
  </si>
  <si>
    <t>Rozebranie istniejącej ławy krawężników betonowych wraz z wywozem i utylizacją materiału z rozbiórki po stronie Wykonawcy i przygotowaniem wykopu pod ławę betonową</t>
  </si>
  <si>
    <t>Rozebranie istniejącej ławy obrzeży  betonowych wraz z wywozem i utylizacją materiału z rozbiórki po stronie Wykonawcy wraz z przygotowaniem wykopu pod ławę betonową</t>
  </si>
  <si>
    <t>Rozebranie podbudowy chodnika o grubości 10 cm wraz z wywozem i utylizacją po stronie Wykonawcy</t>
  </si>
  <si>
    <t>D.05.03.11</t>
  </si>
  <si>
    <t>Frezowanie nawierzchni asfaltowej  na głębokość do 5 cm wraz  z wywozem i utylizacją po stronie Wykonawcy</t>
  </si>
  <si>
    <t>II.</t>
  </si>
  <si>
    <t>ROBOTY ZIEMNE - Chodniki i zjazdy</t>
  </si>
  <si>
    <t>D.04.01.01</t>
  </si>
  <si>
    <t>Wykonanie koryta w gruncie kategorii II-IV, o głębokości 25 cm, z profilowaniem i zagęszczaniem podłoża wraz z wywozem i utylizacją po stronie Wykonawcy</t>
  </si>
  <si>
    <t>III.</t>
  </si>
  <si>
    <t>PODBUDOWY</t>
  </si>
  <si>
    <t>D.04.05.01</t>
  </si>
  <si>
    <t>Wykonanie warstwy wzmacniającej z mieszanki kruszywa związanego cementem C1,5/2 o grubości 15 cm</t>
  </si>
  <si>
    <t>D.04.04.02</t>
  </si>
  <si>
    <t>Wykonanie podbudowy z kruszywa 0/31,5 – C90/3 o grubości po zagęszczeniu 20 cm</t>
  </si>
  <si>
    <t>IV.</t>
  </si>
  <si>
    <t>NAWIERZCHNIE</t>
  </si>
  <si>
    <t>D.04.03.01</t>
  </si>
  <si>
    <t>Oczyszczenie i skropienie warstw konstrukcyjnych</t>
  </si>
  <si>
    <t>D.05.03.05a</t>
  </si>
  <si>
    <t>Wykonanie nawierzchni z mieszanki mineralno asfaltowej – warstwa ścieralna AC 11 S, PMB45/80-55 o grubości po zagęszczeniu 5 cm</t>
  </si>
  <si>
    <r>
      <rPr>
        <sz val="10"/>
        <color indexed="8"/>
        <rFont val=""/>
        <family val="2"/>
      </rPr>
      <t>m</t>
    </r>
    <r>
      <rPr>
        <vertAlign val="superscript"/>
        <sz val="10"/>
        <color indexed="8"/>
        <rFont val=""/>
        <family val="2"/>
      </rPr>
      <t>2</t>
    </r>
  </si>
  <si>
    <t>D.05.03.23</t>
  </si>
  <si>
    <t>Nawierzchnia z kostki brukowej betonowej o grubości 8cm na podsypce cementowo piaskowej 1:4 o grubości 3 cm (kostka typu behaton, kolor szary, fazowana – chodnik)</t>
  </si>
  <si>
    <t>Nawierzchnia z kostki brukowej betonowej o grubości 8cm na podsypce cementowo piaskowej 1:4 o grubości 3 cm (kostka typu behaton, kolor czerwony, fazowana – zjazdy)</t>
  </si>
  <si>
    <t>Nawierzchnia z kostki brukowej betonowej o grubości 8cm na podsypce cementowo piaskowej 1:4 o grubości 3 cm (kostka integracyjna z wypustkami, kolor żółty,prostokąt, fazowana – przy przejściach dla pieszych)</t>
  </si>
  <si>
    <t>V.</t>
  </si>
  <si>
    <t>ELEMENTY DRÓG I ULIC</t>
  </si>
  <si>
    <t>D.08.01.01</t>
  </si>
  <si>
    <t>Krawężniki betonowe zwykłe 15x30, najazdowe 15x22, skośne 15x22/30</t>
  </si>
  <si>
    <t>Ława pod krawężniki betonowe z betonu C12/15 o grubości 15 cm z oporem (przyjęto 0,06m3 betonu na 1mb ławy z oporem)</t>
  </si>
  <si>
    <r>
      <rPr>
        <sz val="10"/>
        <color indexed="8"/>
        <rFont val="Arial"/>
        <family val="0"/>
      </rPr>
      <t>m</t>
    </r>
    <r>
      <rPr>
        <vertAlign val="superscript"/>
        <sz val="10"/>
        <color indexed="8"/>
        <rFont val=""/>
        <family val="2"/>
      </rPr>
      <t>3</t>
    </r>
  </si>
  <si>
    <t>D.08.03.01</t>
  </si>
  <si>
    <t>Obrzeża betonowe 30x8</t>
  </si>
  <si>
    <t>Ława pod obrzeża betonowe o grubości 15  wraz z obetonowaniem (przyjęto 0,045 m3 betonu na 1mb ławy z oporem)</t>
  </si>
  <si>
    <t>VI.</t>
  </si>
  <si>
    <t>ROBOTY TOWARZYSZĄCE</t>
  </si>
  <si>
    <t>D.10.11.01</t>
  </si>
  <si>
    <t>Regulacja istniejących urządzeń sieci wodociągowej i gazowej – skrzynki żeliwne wraz z pełnieniem nadzoru gestora sieci</t>
  </si>
  <si>
    <t>szt.</t>
  </si>
  <si>
    <t>Montaż włazów pływających z wypełnieniem betonowym wraz z pełnieniem nadzoru gestora sieci</t>
  </si>
  <si>
    <t>Regulacja istniejącego wpustu deszczowego – do regulacji stosować pierścienie betonowe wraz z pełnieniem nadzoru gestora sieci</t>
  </si>
  <si>
    <t>Wymiana istniejącego wpustu deszczowego – do regulacji stosować pierścienie betonowe wraz z pełnieniem nadzoru gestora sieci</t>
  </si>
  <si>
    <t>Regulacja pokrywy nastudziennej teletechnicznej wraz z pełnieniem nadzoru gestora sieci</t>
  </si>
  <si>
    <t>D.07.01.01</t>
  </si>
  <si>
    <t>Malowanie grubowarstwowe strukturalne zgodnie z DOR (linie ciagłe i przerywane, strzałki przejścia dla pieszych, inne)</t>
  </si>
  <si>
    <t>m2</t>
  </si>
  <si>
    <t>Podatek VAT</t>
  </si>
  <si>
    <t>Wartość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</si>
</sst>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\-#,##0.00\ [$zł-415]"/>
    <numFmt numFmtId="166" formatCode="#,##0.00\ [$zł-415];[RED]\-#,##0.00\ [$zł-415]"/>
  </numFmts>
  <fonts count="9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8"/>
      <name val="Arial1"/>
      <family val="0"/>
    </font>
    <font>
      <sz val="9"/>
      <color indexed="8"/>
      <name val="Arial"/>
      <family val="0"/>
    </font>
    <font>
      <vertAlign val="superscript"/>
      <sz val="10"/>
      <color indexed="8"/>
      <name val=""/>
      <family val="2"/>
    </font>
    <font>
      <sz val="10"/>
      <color indexed="8"/>
      <name val="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0" fillId="2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ont="1" applyFill="1" applyBorder="1" applyAlignment="1">
      <alignment vertical="center" wrapText="1"/>
    </xf>
    <xf numFmtId="164" fontId="0" fillId="4" borderId="0" xfId="0" applyNumberFormat="1" applyFill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3" width="11.421875" style="1" customWidth="1"/>
    <col min="4" max="4" width="43.421875" style="1" customWidth="1"/>
    <col min="5" max="6" width="8.7109375" style="1" customWidth="1"/>
    <col min="7" max="7" width="15.00390625" style="1" customWidth="1"/>
    <col min="8" max="8" width="19.28125" style="1" customWidth="1"/>
    <col min="9" max="16384" width="8.7109375" style="1" customWidth="1"/>
  </cols>
  <sheetData>
    <row r="1" spans="1:8" ht="2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10" ht="52.5" customHeight="1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</row>
    <row r="3" spans="1:10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4"/>
      <c r="J3" s="4"/>
    </row>
    <row r="4" spans="1:10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4"/>
      <c r="J4" s="4"/>
    </row>
    <row r="5" spans="1:10" ht="12.75">
      <c r="A5" s="8"/>
      <c r="B5" s="8" t="s">
        <v>10</v>
      </c>
      <c r="C5" s="8"/>
      <c r="D5" s="9" t="s">
        <v>11</v>
      </c>
      <c r="E5" s="10"/>
      <c r="F5" s="8"/>
      <c r="G5" s="8"/>
      <c r="H5" s="8"/>
      <c r="I5" s="4"/>
      <c r="J5" s="4"/>
    </row>
    <row r="6" spans="1:10" ht="23.25">
      <c r="A6" s="11">
        <v>1</v>
      </c>
      <c r="B6" s="12" t="s">
        <v>12</v>
      </c>
      <c r="C6" s="11" t="s">
        <v>13</v>
      </c>
      <c r="D6" s="13" t="s">
        <v>14</v>
      </c>
      <c r="E6" s="11" t="s">
        <v>15</v>
      </c>
      <c r="F6" s="13">
        <v>1.05</v>
      </c>
      <c r="G6" s="14"/>
      <c r="H6" s="14">
        <f aca="true" t="shared" si="0" ref="H6:H15">F6*G6</f>
        <v>0</v>
      </c>
      <c r="I6" s="4"/>
      <c r="J6" s="4"/>
    </row>
    <row r="7" spans="1:10" ht="23.25">
      <c r="A7" s="11">
        <v>2</v>
      </c>
      <c r="B7" s="12" t="s">
        <v>12</v>
      </c>
      <c r="C7" s="11" t="s">
        <v>16</v>
      </c>
      <c r="D7" s="15" t="s">
        <v>17</v>
      </c>
      <c r="E7" s="11" t="s">
        <v>18</v>
      </c>
      <c r="F7" s="13">
        <v>70</v>
      </c>
      <c r="G7" s="14"/>
      <c r="H7" s="14">
        <f t="shared" si="0"/>
        <v>0</v>
      </c>
      <c r="I7" s="4"/>
      <c r="J7" s="4"/>
    </row>
    <row r="8" spans="1:10" ht="68.25">
      <c r="A8" s="11">
        <v>3</v>
      </c>
      <c r="B8" s="12" t="s">
        <v>12</v>
      </c>
      <c r="C8" s="16" t="s">
        <v>16</v>
      </c>
      <c r="D8" s="17" t="s">
        <v>19</v>
      </c>
      <c r="E8" s="18" t="s">
        <v>20</v>
      </c>
      <c r="F8" s="19">
        <v>3900</v>
      </c>
      <c r="G8" s="20"/>
      <c r="H8" s="20">
        <f t="shared" si="0"/>
        <v>0</v>
      </c>
      <c r="I8" s="4"/>
      <c r="J8" s="4"/>
    </row>
    <row r="9" spans="1:10" ht="34.5">
      <c r="A9" s="11">
        <v>4</v>
      </c>
      <c r="B9" s="12" t="s">
        <v>12</v>
      </c>
      <c r="C9" s="16" t="s">
        <v>16</v>
      </c>
      <c r="D9" s="17" t="s">
        <v>21</v>
      </c>
      <c r="E9" s="16" t="s">
        <v>20</v>
      </c>
      <c r="F9" s="21">
        <v>50</v>
      </c>
      <c r="G9" s="14"/>
      <c r="H9" s="14">
        <f t="shared" si="0"/>
        <v>0</v>
      </c>
      <c r="I9" s="4"/>
      <c r="J9" s="4"/>
    </row>
    <row r="10" spans="1:10" ht="34.5">
      <c r="A10" s="11">
        <v>5</v>
      </c>
      <c r="B10" s="12" t="s">
        <v>12</v>
      </c>
      <c r="C10" s="16" t="s">
        <v>16</v>
      </c>
      <c r="D10" s="15" t="s">
        <v>22</v>
      </c>
      <c r="E10" s="11" t="s">
        <v>18</v>
      </c>
      <c r="F10" s="21">
        <v>2200</v>
      </c>
      <c r="G10" s="14"/>
      <c r="H10" s="14">
        <f t="shared" si="0"/>
        <v>0</v>
      </c>
      <c r="I10" s="4"/>
      <c r="J10" s="4"/>
    </row>
    <row r="11" spans="1:10" ht="34.5">
      <c r="A11" s="11">
        <v>6</v>
      </c>
      <c r="B11" s="12" t="s">
        <v>12</v>
      </c>
      <c r="C11" s="16" t="s">
        <v>16</v>
      </c>
      <c r="D11" s="15" t="s">
        <v>23</v>
      </c>
      <c r="E11" s="11" t="s">
        <v>18</v>
      </c>
      <c r="F11" s="21">
        <v>2100</v>
      </c>
      <c r="G11" s="14"/>
      <c r="H11" s="14">
        <f t="shared" si="0"/>
        <v>0</v>
      </c>
      <c r="I11" s="4"/>
      <c r="J11" s="4"/>
    </row>
    <row r="12" spans="1:10" ht="45.75">
      <c r="A12" s="11">
        <v>7</v>
      </c>
      <c r="B12" s="12" t="s">
        <v>12</v>
      </c>
      <c r="C12" s="16" t="s">
        <v>16</v>
      </c>
      <c r="D12" s="15" t="s">
        <v>24</v>
      </c>
      <c r="E12" s="16" t="s">
        <v>18</v>
      </c>
      <c r="F12" s="21">
        <f aca="true" t="shared" si="1" ref="F12:F13">F10</f>
        <v>2200</v>
      </c>
      <c r="G12" s="14"/>
      <c r="H12" s="14">
        <f t="shared" si="0"/>
        <v>0</v>
      </c>
      <c r="I12" s="4"/>
      <c r="J12" s="4"/>
    </row>
    <row r="13" spans="1:10" ht="45.75">
      <c r="A13" s="11">
        <v>8</v>
      </c>
      <c r="B13" s="12" t="s">
        <v>12</v>
      </c>
      <c r="C13" s="16" t="s">
        <v>16</v>
      </c>
      <c r="D13" s="15" t="s">
        <v>25</v>
      </c>
      <c r="E13" s="16" t="s">
        <v>18</v>
      </c>
      <c r="F13" s="21">
        <f t="shared" si="1"/>
        <v>2100</v>
      </c>
      <c r="G13" s="14"/>
      <c r="H13" s="14">
        <f t="shared" si="0"/>
        <v>0</v>
      </c>
      <c r="I13" s="4"/>
      <c r="J13" s="4"/>
    </row>
    <row r="14" spans="1:10" ht="23.25">
      <c r="A14" s="11">
        <v>9</v>
      </c>
      <c r="B14" s="22" t="s">
        <v>12</v>
      </c>
      <c r="C14" s="18" t="s">
        <v>16</v>
      </c>
      <c r="D14" s="17" t="s">
        <v>26</v>
      </c>
      <c r="E14" s="18" t="s">
        <v>20</v>
      </c>
      <c r="F14" s="19">
        <v>4050</v>
      </c>
      <c r="G14" s="20"/>
      <c r="H14" s="14">
        <f t="shared" si="0"/>
        <v>0</v>
      </c>
      <c r="I14" s="23"/>
      <c r="J14" s="23"/>
    </row>
    <row r="15" spans="1:10" ht="34.5">
      <c r="A15" s="11">
        <v>10</v>
      </c>
      <c r="B15" s="22" t="s">
        <v>12</v>
      </c>
      <c r="C15" s="24" t="s">
        <v>27</v>
      </c>
      <c r="D15" s="17" t="s">
        <v>28</v>
      </c>
      <c r="E15" s="18" t="s">
        <v>20</v>
      </c>
      <c r="F15" s="25">
        <v>7425</v>
      </c>
      <c r="G15" s="20"/>
      <c r="H15" s="14">
        <f t="shared" si="0"/>
        <v>0</v>
      </c>
      <c r="I15" s="23"/>
      <c r="J15" s="23"/>
    </row>
    <row r="16" spans="1:10" ht="12.75">
      <c r="A16" s="8"/>
      <c r="B16" s="8" t="s">
        <v>29</v>
      </c>
      <c r="C16" s="8"/>
      <c r="D16" s="9" t="s">
        <v>30</v>
      </c>
      <c r="E16" s="10"/>
      <c r="F16" s="8"/>
      <c r="G16" s="8"/>
      <c r="H16" s="26"/>
      <c r="I16" s="23"/>
      <c r="J16" s="23"/>
    </row>
    <row r="17" spans="1:10" ht="45.75">
      <c r="A17" s="27">
        <v>11</v>
      </c>
      <c r="B17" s="12" t="s">
        <v>12</v>
      </c>
      <c r="C17" s="16" t="s">
        <v>31</v>
      </c>
      <c r="D17" s="15" t="s">
        <v>32</v>
      </c>
      <c r="E17" s="16" t="s">
        <v>20</v>
      </c>
      <c r="F17" s="21">
        <v>4050</v>
      </c>
      <c r="G17" s="14"/>
      <c r="H17" s="14">
        <f>F17*G17</f>
        <v>0</v>
      </c>
      <c r="I17" s="23"/>
      <c r="J17" s="23"/>
    </row>
    <row r="18" spans="1:10" ht="12.75">
      <c r="A18" s="8"/>
      <c r="B18" s="8" t="s">
        <v>33</v>
      </c>
      <c r="C18" s="8"/>
      <c r="D18" s="9" t="s">
        <v>34</v>
      </c>
      <c r="E18" s="10"/>
      <c r="F18" s="8"/>
      <c r="G18" s="8"/>
      <c r="H18" s="26"/>
      <c r="I18" s="23"/>
      <c r="J18" s="23"/>
    </row>
    <row r="19" spans="1:10" ht="34.5">
      <c r="A19" s="27">
        <v>12</v>
      </c>
      <c r="B19" s="12" t="s">
        <v>12</v>
      </c>
      <c r="C19" s="16" t="s">
        <v>35</v>
      </c>
      <c r="D19" s="15" t="s">
        <v>36</v>
      </c>
      <c r="E19" s="16" t="s">
        <v>20</v>
      </c>
      <c r="F19" s="21">
        <f>F14</f>
        <v>4050</v>
      </c>
      <c r="G19" s="14"/>
      <c r="H19" s="14">
        <f aca="true" t="shared" si="2" ref="H19:H20">F19*G19</f>
        <v>0</v>
      </c>
      <c r="I19" s="23"/>
      <c r="J19" s="23"/>
    </row>
    <row r="20" spans="1:10" ht="23.25">
      <c r="A20" s="27">
        <v>13</v>
      </c>
      <c r="B20" s="12" t="s">
        <v>12</v>
      </c>
      <c r="C20" s="16" t="s">
        <v>37</v>
      </c>
      <c r="D20" s="15" t="s">
        <v>38</v>
      </c>
      <c r="E20" s="16" t="s">
        <v>20</v>
      </c>
      <c r="F20" s="21">
        <f>F14</f>
        <v>4050</v>
      </c>
      <c r="G20" s="14"/>
      <c r="H20" s="14">
        <f t="shared" si="2"/>
        <v>0</v>
      </c>
      <c r="I20" s="23"/>
      <c r="J20" s="23"/>
    </row>
    <row r="21" spans="1:10" ht="12.75">
      <c r="A21" s="8"/>
      <c r="B21" s="8" t="s">
        <v>39</v>
      </c>
      <c r="C21" s="8"/>
      <c r="D21" s="9" t="s">
        <v>40</v>
      </c>
      <c r="E21" s="10"/>
      <c r="F21" s="8"/>
      <c r="G21" s="8"/>
      <c r="H21" s="26"/>
      <c r="I21" s="4"/>
      <c r="J21" s="4"/>
    </row>
    <row r="22" spans="1:10" ht="23.25">
      <c r="A22" s="11">
        <v>14</v>
      </c>
      <c r="B22" s="12" t="s">
        <v>12</v>
      </c>
      <c r="C22" s="28" t="s">
        <v>41</v>
      </c>
      <c r="D22" s="15" t="s">
        <v>42</v>
      </c>
      <c r="E22" s="16" t="s">
        <v>20</v>
      </c>
      <c r="F22" s="13">
        <f>F15</f>
        <v>7425</v>
      </c>
      <c r="G22" s="14"/>
      <c r="H22" s="14">
        <f aca="true" t="shared" si="3" ref="H22:H26">F22*G22</f>
        <v>0</v>
      </c>
      <c r="I22" s="4"/>
      <c r="J22" s="4"/>
    </row>
    <row r="23" spans="1:10" ht="34.5">
      <c r="A23" s="11">
        <v>15</v>
      </c>
      <c r="B23" s="12" t="s">
        <v>12</v>
      </c>
      <c r="C23" s="11" t="s">
        <v>43</v>
      </c>
      <c r="D23" s="15" t="s">
        <v>44</v>
      </c>
      <c r="E23" s="29" t="s">
        <v>45</v>
      </c>
      <c r="F23" s="13">
        <f>F15</f>
        <v>7425</v>
      </c>
      <c r="G23" s="14"/>
      <c r="H23" s="14">
        <f t="shared" si="3"/>
        <v>0</v>
      </c>
      <c r="I23" s="4"/>
      <c r="J23" s="4"/>
    </row>
    <row r="24" spans="1:11" ht="45.75">
      <c r="A24" s="11">
        <v>16</v>
      </c>
      <c r="B24" s="12" t="s">
        <v>12</v>
      </c>
      <c r="C24" s="16" t="s">
        <v>46</v>
      </c>
      <c r="D24" s="17" t="s">
        <v>47</v>
      </c>
      <c r="E24" s="18" t="s">
        <v>20</v>
      </c>
      <c r="F24" s="25">
        <v>3035</v>
      </c>
      <c r="G24" s="20"/>
      <c r="H24" s="20">
        <f t="shared" si="3"/>
        <v>0</v>
      </c>
      <c r="I24" s="23"/>
      <c r="J24" s="23"/>
      <c r="K24" s="23"/>
    </row>
    <row r="25" spans="1:11" ht="45.75">
      <c r="A25" s="11">
        <v>17</v>
      </c>
      <c r="B25" s="12" t="s">
        <v>12</v>
      </c>
      <c r="C25" s="16" t="s">
        <v>46</v>
      </c>
      <c r="D25" s="17" t="s">
        <v>48</v>
      </c>
      <c r="E25" s="18" t="s">
        <v>20</v>
      </c>
      <c r="F25" s="25">
        <v>1015</v>
      </c>
      <c r="G25" s="20"/>
      <c r="H25" s="20">
        <f t="shared" si="3"/>
        <v>0</v>
      </c>
      <c r="I25" s="23"/>
      <c r="J25" s="23"/>
      <c r="K25" s="23"/>
    </row>
    <row r="26" spans="1:11" ht="57">
      <c r="A26" s="11">
        <v>18</v>
      </c>
      <c r="B26" s="12" t="s">
        <v>12</v>
      </c>
      <c r="C26" s="16" t="s">
        <v>46</v>
      </c>
      <c r="D26" s="17" t="s">
        <v>49</v>
      </c>
      <c r="E26" s="18" t="s">
        <v>20</v>
      </c>
      <c r="F26" s="25">
        <v>20</v>
      </c>
      <c r="G26" s="20"/>
      <c r="H26" s="20">
        <f t="shared" si="3"/>
        <v>0</v>
      </c>
      <c r="I26" s="23"/>
      <c r="J26" s="23"/>
      <c r="K26" s="23"/>
    </row>
    <row r="27" spans="1:10" ht="12.75">
      <c r="A27" s="8"/>
      <c r="B27" s="8" t="s">
        <v>50</v>
      </c>
      <c r="C27" s="8"/>
      <c r="D27" s="9" t="s">
        <v>51</v>
      </c>
      <c r="E27" s="10"/>
      <c r="F27" s="8"/>
      <c r="G27" s="8"/>
      <c r="H27" s="26"/>
      <c r="I27" s="4"/>
      <c r="J27" s="4"/>
    </row>
    <row r="28" spans="1:10" ht="23.25">
      <c r="A28" s="30">
        <v>19</v>
      </c>
      <c r="B28" s="12" t="s">
        <v>12</v>
      </c>
      <c r="C28" s="16" t="s">
        <v>52</v>
      </c>
      <c r="D28" s="15" t="s">
        <v>53</v>
      </c>
      <c r="E28" s="11" t="s">
        <v>18</v>
      </c>
      <c r="F28" s="21">
        <v>2200</v>
      </c>
      <c r="G28" s="14"/>
      <c r="H28" s="14">
        <f aca="true" t="shared" si="4" ref="H28:H31">F28*G28</f>
        <v>0</v>
      </c>
      <c r="I28" s="4"/>
      <c r="J28" s="4"/>
    </row>
    <row r="29" spans="1:10" ht="34.5">
      <c r="A29" s="30">
        <v>20</v>
      </c>
      <c r="B29" s="12" t="s">
        <v>12</v>
      </c>
      <c r="C29" s="16" t="s">
        <v>52</v>
      </c>
      <c r="D29" s="15" t="s">
        <v>54</v>
      </c>
      <c r="E29" s="16" t="s">
        <v>55</v>
      </c>
      <c r="F29" s="21">
        <f>F28*0.06</f>
        <v>132</v>
      </c>
      <c r="G29" s="14"/>
      <c r="H29" s="14">
        <f t="shared" si="4"/>
        <v>0</v>
      </c>
      <c r="I29" s="4"/>
      <c r="J29" s="4"/>
    </row>
    <row r="30" spans="1:10" ht="23.25">
      <c r="A30" s="30">
        <v>21</v>
      </c>
      <c r="B30" s="12" t="s">
        <v>12</v>
      </c>
      <c r="C30" s="16" t="s">
        <v>56</v>
      </c>
      <c r="D30" s="21" t="s">
        <v>57</v>
      </c>
      <c r="E30" s="11" t="s">
        <v>18</v>
      </c>
      <c r="F30" s="21">
        <v>2100</v>
      </c>
      <c r="G30" s="14"/>
      <c r="H30" s="14">
        <f t="shared" si="4"/>
        <v>0</v>
      </c>
      <c r="I30" s="4"/>
      <c r="J30" s="4"/>
    </row>
    <row r="31" spans="1:10" ht="34.5">
      <c r="A31" s="30">
        <v>22</v>
      </c>
      <c r="B31" s="12" t="s">
        <v>12</v>
      </c>
      <c r="C31" s="16" t="s">
        <v>56</v>
      </c>
      <c r="D31" s="15" t="s">
        <v>58</v>
      </c>
      <c r="E31" s="16" t="s">
        <v>55</v>
      </c>
      <c r="F31" s="21">
        <f>F30*0.05</f>
        <v>105</v>
      </c>
      <c r="G31" s="14"/>
      <c r="H31" s="14">
        <f t="shared" si="4"/>
        <v>0</v>
      </c>
      <c r="I31" s="4"/>
      <c r="J31" s="4"/>
    </row>
    <row r="32" spans="1:10" ht="12.75">
      <c r="A32" s="8"/>
      <c r="B32" s="8" t="s">
        <v>59</v>
      </c>
      <c r="C32" s="8"/>
      <c r="D32" s="9" t="s">
        <v>60</v>
      </c>
      <c r="E32" s="10"/>
      <c r="F32" s="8"/>
      <c r="G32" s="8"/>
      <c r="H32" s="26"/>
      <c r="I32" s="4"/>
      <c r="J32" s="4"/>
    </row>
    <row r="33" spans="1:11" ht="34.5">
      <c r="A33" s="30">
        <v>23</v>
      </c>
      <c r="B33" s="12" t="s">
        <v>12</v>
      </c>
      <c r="C33" s="16" t="s">
        <v>61</v>
      </c>
      <c r="D33" s="17" t="s">
        <v>62</v>
      </c>
      <c r="E33" s="24" t="s">
        <v>63</v>
      </c>
      <c r="F33" s="19">
        <v>70</v>
      </c>
      <c r="G33" s="20"/>
      <c r="H33" s="20">
        <f aca="true" t="shared" si="5" ref="H33:H38">F33*G33</f>
        <v>0</v>
      </c>
      <c r="I33" s="4"/>
      <c r="J33" s="23"/>
      <c r="K33" s="23"/>
    </row>
    <row r="34" spans="1:11" ht="23.25">
      <c r="A34" s="30">
        <v>24</v>
      </c>
      <c r="B34" s="12" t="s">
        <v>12</v>
      </c>
      <c r="C34" s="30" t="s">
        <v>61</v>
      </c>
      <c r="D34" s="17" t="s">
        <v>64</v>
      </c>
      <c r="E34" s="24" t="s">
        <v>63</v>
      </c>
      <c r="F34" s="25">
        <v>101</v>
      </c>
      <c r="G34" s="20"/>
      <c r="H34" s="20">
        <f t="shared" si="5"/>
        <v>0</v>
      </c>
      <c r="J34" s="23"/>
      <c r="K34" s="23"/>
    </row>
    <row r="35" spans="1:11" ht="34.5">
      <c r="A35" s="30">
        <v>25</v>
      </c>
      <c r="B35" s="12" t="s">
        <v>12</v>
      </c>
      <c r="C35" s="30" t="s">
        <v>61</v>
      </c>
      <c r="D35" s="17" t="s">
        <v>65</v>
      </c>
      <c r="E35" s="24" t="s">
        <v>63</v>
      </c>
      <c r="F35" s="25">
        <v>16</v>
      </c>
      <c r="G35" s="20"/>
      <c r="H35" s="20">
        <f t="shared" si="5"/>
        <v>0</v>
      </c>
      <c r="J35" s="23"/>
      <c r="K35" s="23"/>
    </row>
    <row r="36" spans="1:11" ht="34.5">
      <c r="A36" s="30">
        <v>26</v>
      </c>
      <c r="B36" s="12" t="s">
        <v>12</v>
      </c>
      <c r="C36" s="30" t="s">
        <v>61</v>
      </c>
      <c r="D36" s="17" t="s">
        <v>66</v>
      </c>
      <c r="E36" s="24" t="s">
        <v>63</v>
      </c>
      <c r="F36" s="25">
        <v>15</v>
      </c>
      <c r="G36" s="20"/>
      <c r="H36" s="20">
        <f t="shared" si="5"/>
        <v>0</v>
      </c>
      <c r="J36" s="23"/>
      <c r="K36" s="23"/>
    </row>
    <row r="37" spans="1:11" ht="23.25">
      <c r="A37" s="30">
        <v>27</v>
      </c>
      <c r="B37" s="12" t="s">
        <v>12</v>
      </c>
      <c r="C37" s="30" t="s">
        <v>61</v>
      </c>
      <c r="D37" s="17" t="s">
        <v>67</v>
      </c>
      <c r="E37" s="24" t="s">
        <v>63</v>
      </c>
      <c r="F37" s="25">
        <v>15</v>
      </c>
      <c r="G37" s="20"/>
      <c r="H37" s="20">
        <f t="shared" si="5"/>
        <v>0</v>
      </c>
      <c r="J37" s="23"/>
      <c r="K37" s="23"/>
    </row>
    <row r="38" spans="1:11" ht="34.5">
      <c r="A38" s="30">
        <v>28</v>
      </c>
      <c r="B38" s="12" t="s">
        <v>12</v>
      </c>
      <c r="C38" s="30" t="s">
        <v>68</v>
      </c>
      <c r="D38" s="17" t="s">
        <v>69</v>
      </c>
      <c r="E38" s="24" t="s">
        <v>70</v>
      </c>
      <c r="F38" s="25">
        <v>290</v>
      </c>
      <c r="G38" s="20"/>
      <c r="H38" s="20">
        <f t="shared" si="5"/>
        <v>0</v>
      </c>
      <c r="J38" s="23"/>
      <c r="K38" s="23"/>
    </row>
    <row r="39" spans="3:8" ht="16.5" customHeight="1">
      <c r="C39" s="31"/>
      <c r="D39" s="31"/>
      <c r="E39" s="32" t="s">
        <v>9</v>
      </c>
      <c r="F39" s="32"/>
      <c r="G39" s="32"/>
      <c r="H39" s="33">
        <f>SUM(H6:H38)</f>
        <v>0</v>
      </c>
    </row>
    <row r="40" spans="3:8" ht="16.5" customHeight="1">
      <c r="C40" s="31"/>
      <c r="D40" s="31"/>
      <c r="E40" s="34" t="s">
        <v>71</v>
      </c>
      <c r="F40" s="34"/>
      <c r="G40" s="34"/>
      <c r="H40" s="35">
        <f>H39*0.23</f>
        <v>0</v>
      </c>
    </row>
    <row r="41" spans="5:8" ht="16.5" customHeight="1">
      <c r="E41" s="34" t="s">
        <v>72</v>
      </c>
      <c r="F41" s="34"/>
      <c r="G41" s="34"/>
      <c r="H41" s="36">
        <f>H39*1.23</f>
        <v>0</v>
      </c>
    </row>
  </sheetData>
  <sheetProtection selectLockedCells="1" selectUnlockedCells="1"/>
  <mergeCells count="7">
    <mergeCell ref="A1:H1"/>
    <mergeCell ref="A2:H2"/>
    <mergeCell ref="C39:C40"/>
    <mergeCell ref="D39:D40"/>
    <mergeCell ref="E39:G39"/>
    <mergeCell ref="E40:G40"/>
    <mergeCell ref="E41:G41"/>
  </mergeCells>
  <printOptions/>
  <pageMargins left="0" right="0" top="0" bottom="0" header="0" footer="0"/>
  <pageSetup firstPageNumber="1" useFirstPageNumber="1" horizontalDpi="300" verticalDpi="300" orientation="portrait" pageOrder="overThenDown" paperSize="9" scale="69"/>
  <headerFooter alignWithMargins="0">
    <oddHeader>&amp;C&amp;Kffffff&amp;A</oddHeader>
    <oddFooter>&amp;C&amp;KffffffStrona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Konto9</dc:creator>
  <cp:keywords/>
  <dc:description/>
  <cp:lastModifiedBy>Konto9</cp:lastModifiedBy>
  <cp:lastPrinted>2023-05-19T11:02:27Z</cp:lastPrinted>
  <dcterms:created xsi:type="dcterms:W3CDTF">2023-03-16T12:04:52Z</dcterms:created>
  <dcterms:modified xsi:type="dcterms:W3CDTF">2023-08-16T09:54:57Z</dcterms:modified>
  <cp:category/>
  <cp:version/>
  <cp:contentType/>
  <cp:contentStatus/>
  <cp:revision>48</cp:revision>
</cp:coreProperties>
</file>