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95\Desktop\BAZA\SMP\2024 rok\"/>
    </mc:Choice>
  </mc:AlternateContent>
  <xr:revisionPtr revIDLastSave="0" documentId="13_ncr:1_{9F3A3ECD-C44A-4E5B-B60E-90489ED423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Sheet1!$A$3:$BY$89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6" i="1" l="1"/>
  <c r="J106" i="1"/>
  <c r="K106" i="1"/>
  <c r="E106" i="1"/>
  <c r="J104" i="1" l="1"/>
  <c r="J105" i="1"/>
  <c r="G104" i="1"/>
  <c r="G105" i="1"/>
  <c r="G101" i="1"/>
  <c r="J101" i="1"/>
  <c r="AN31" i="1" l="1"/>
  <c r="G97" i="1"/>
  <c r="J97" i="1"/>
  <c r="G98" i="1"/>
  <c r="J98" i="1"/>
  <c r="G99" i="1"/>
  <c r="J99" i="1"/>
  <c r="G100" i="1"/>
  <c r="J100" i="1"/>
  <c r="G102" i="1"/>
  <c r="J102" i="1"/>
  <c r="G103" i="1"/>
  <c r="J103" i="1"/>
  <c r="AN74" i="1" l="1"/>
  <c r="AN75" i="1"/>
  <c r="AN76" i="1"/>
  <c r="AN24" i="1"/>
  <c r="AN53" i="1"/>
  <c r="AN52" i="1"/>
  <c r="AN51" i="1"/>
  <c r="AN50" i="1"/>
  <c r="AN49" i="1"/>
  <c r="AN48" i="1"/>
  <c r="AN47" i="1"/>
  <c r="AN46" i="1"/>
  <c r="AN77" i="1" l="1"/>
  <c r="AN25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6" i="1"/>
  <c r="AN27" i="1"/>
  <c r="AN28" i="1"/>
  <c r="AN29" i="1"/>
  <c r="AN30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8" i="1"/>
  <c r="AN79" i="1"/>
  <c r="AN80" i="1"/>
  <c r="AN81" i="1"/>
  <c r="AN82" i="1"/>
  <c r="AN83" i="1"/>
  <c r="AN84" i="1"/>
  <c r="AN85" i="1"/>
  <c r="AN86" i="1"/>
  <c r="AN87" i="1"/>
  <c r="AN88" i="1"/>
  <c r="AN4" i="1"/>
  <c r="AN5" i="1"/>
  <c r="AN6" i="1"/>
  <c r="AN89" i="1" l="1"/>
</calcChain>
</file>

<file path=xl/sharedStrings.xml><?xml version="1.0" encoding="utf-8"?>
<sst xmlns="http://schemas.openxmlformats.org/spreadsheetml/2006/main" count="1443" uniqueCount="496">
  <si>
    <t>Wg Zamawiających</t>
  </si>
  <si>
    <t>LP</t>
  </si>
  <si>
    <t>Dane odbiorcy: nazwa, adres</t>
  </si>
  <si>
    <t>Dane adresata: nazwa, adres</t>
  </si>
  <si>
    <t>Nazwa obiektu</t>
  </si>
  <si>
    <t>Adres Obiektu</t>
  </si>
  <si>
    <t>Dane OSD</t>
  </si>
  <si>
    <t>Nazwa Obecnego Sprzedawcy</t>
  </si>
  <si>
    <t>Zmiana Sprzedawcy</t>
  </si>
  <si>
    <t>Okres obowiązywania obecnej umowy/okres wypowiedzenia*</t>
  </si>
  <si>
    <t>Taryfa PSG</t>
  </si>
  <si>
    <t>Płatnik podatku akcyzowego</t>
  </si>
  <si>
    <t>Moc umowna</t>
  </si>
  <si>
    <t>Nr gazomierza</t>
  </si>
  <si>
    <t>Nr PPG</t>
  </si>
  <si>
    <t>Okres trwania zamówienia</t>
  </si>
  <si>
    <t>Miejscowość/Ulica/Nr</t>
  </si>
  <si>
    <t>Kod</t>
  </si>
  <si>
    <t>Poczta</t>
  </si>
  <si>
    <t>od</t>
  </si>
  <si>
    <t>do</t>
  </si>
  <si>
    <t>Wykonanie [kWh] styczeń</t>
  </si>
  <si>
    <t>Wykonanie [kWh] luty</t>
  </si>
  <si>
    <t>Wykonanie [kWh] marzec</t>
  </si>
  <si>
    <t>Wykonanie [kWh] kwiecień</t>
  </si>
  <si>
    <t>Wykonanie [kWh] maj</t>
  </si>
  <si>
    <t>Wykonanie [kWh] czerwiec</t>
  </si>
  <si>
    <t>Wykonanie [kWh] lipiec</t>
  </si>
  <si>
    <t>Wykonanie [kWh] sierpień</t>
  </si>
  <si>
    <t>Wykonanie [kWh] wrzesień</t>
  </si>
  <si>
    <t>Wykonanie [kWh] październik</t>
  </si>
  <si>
    <t xml:space="preserve">Wykonanie [kWh] listopad </t>
  </si>
  <si>
    <t>Wykonanie [kWh] grudzień</t>
  </si>
  <si>
    <t>PSG Sp. z .o. O/Poznań</t>
  </si>
  <si>
    <t>kolejna</t>
  </si>
  <si>
    <t>W - 3.6</t>
  </si>
  <si>
    <t>ZW</t>
  </si>
  <si>
    <t>W - 5.1</t>
  </si>
  <si>
    <t>W - 4</t>
  </si>
  <si>
    <t>62-085</t>
  </si>
  <si>
    <t>Skoki</t>
  </si>
  <si>
    <t>Gmina Skoki, ul. Wincentego Ciastowicza 11, 62-085 Skoki</t>
  </si>
  <si>
    <t>urząd gminy</t>
  </si>
  <si>
    <t>ul. Wincentego Ciastowicza 11</t>
  </si>
  <si>
    <t>boisko</t>
  </si>
  <si>
    <t>Parkowa 10</t>
  </si>
  <si>
    <t>OSP Skoki</t>
  </si>
  <si>
    <t>Parkowa 3</t>
  </si>
  <si>
    <t>sala ślubów</t>
  </si>
  <si>
    <t>62-052</t>
  </si>
  <si>
    <t>Komorniki</t>
  </si>
  <si>
    <t>62-064</t>
  </si>
  <si>
    <t>Plewiska</t>
  </si>
  <si>
    <t>Gmina Komorniki, ul. Stawna 1, 62-052 Komorniki</t>
  </si>
  <si>
    <t>urząd</t>
  </si>
  <si>
    <t>Stawna 1</t>
  </si>
  <si>
    <t>Gminny Ośrodek Sportu i Rekreacji ul. Polna 37, 62-052 Komorniki</t>
  </si>
  <si>
    <t>GOSIR boisko sportowe Jeziorna w Komornikach</t>
  </si>
  <si>
    <t>Jeziorna 3</t>
  </si>
  <si>
    <t>GOSIR sala sportowa Polna 37 w Komornikach</t>
  </si>
  <si>
    <t>Polna 37</t>
  </si>
  <si>
    <t>GOSIR pawilon szatniowy Szkolna w Plewiskach</t>
  </si>
  <si>
    <t>Szkolna 132</t>
  </si>
  <si>
    <t>USC</t>
  </si>
  <si>
    <t>Pl. Powstańców Wielkopolskich 18</t>
  </si>
  <si>
    <t xml:space="preserve">Uwagi 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</si>
  <si>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</si>
  <si>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</si>
  <si>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</si>
  <si>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</si>
  <si>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Ilość umów z wyłonionym w postepowaniu wykonawcą</t>
  </si>
  <si>
    <t>8018590365500019149573</t>
  </si>
  <si>
    <t>XM1701285642</t>
  </si>
  <si>
    <t>8018590365500019146961</t>
  </si>
  <si>
    <t>XM2103711513</t>
  </si>
  <si>
    <t>8018590365500050842112</t>
  </si>
  <si>
    <t>8018590365500044241587</t>
  </si>
  <si>
    <t>8018590365500044167733</t>
  </si>
  <si>
    <t>XI1100008734</t>
  </si>
  <si>
    <t>8018590365500019891564</t>
  </si>
  <si>
    <t>8018590365500044169485</t>
  </si>
  <si>
    <t>XI1800998345</t>
  </si>
  <si>
    <t>Puszczykowo</t>
  </si>
  <si>
    <t>Miasto Puszczykowo Podleśna 4, 62-040 Puszczykowo</t>
  </si>
  <si>
    <t>Poznańska 1</t>
  </si>
  <si>
    <t>XA1928036267</t>
  </si>
  <si>
    <t>8018590365500029182058</t>
  </si>
  <si>
    <t>Podleśna 4</t>
  </si>
  <si>
    <t>8018590365500042765115</t>
  </si>
  <si>
    <t>Podleśna 17</t>
  </si>
  <si>
    <t>8018590365500042765542</t>
  </si>
  <si>
    <t>XI2001379033</t>
  </si>
  <si>
    <t>Gmina Suchy Las, ul. Szkolna 13, 62-002 Suchy Las, NIP 7773145371</t>
  </si>
  <si>
    <t>Urząd Gminy Suchy Las</t>
  </si>
  <si>
    <t>62-002</t>
  </si>
  <si>
    <t>Suchy Las</t>
  </si>
  <si>
    <t>XM1601251590</t>
  </si>
  <si>
    <t>8018590365500019892776</t>
  </si>
  <si>
    <t>GOSIR pawilon szatniowy Szreniawa</t>
  </si>
  <si>
    <t>Załącznik nr 1B do SWZ - opis przedmiotu zamówienia</t>
  </si>
  <si>
    <t>Miasto Puszczykowo</t>
  </si>
  <si>
    <t>Gmina Komorniki</t>
  </si>
  <si>
    <t>Gmina Skoki</t>
  </si>
  <si>
    <t>Dane nabywcy: nazwa, adres</t>
  </si>
  <si>
    <t>NIP Nabywcy</t>
  </si>
  <si>
    <t>Unimot Energia i Gaz Sp. z o. o.</t>
  </si>
  <si>
    <t>Suma</t>
  </si>
  <si>
    <t>XI2102012587</t>
  </si>
  <si>
    <t>XM1600829405</t>
  </si>
  <si>
    <t>XM2103949033</t>
  </si>
  <si>
    <t>8018590365500047874607</t>
  </si>
  <si>
    <t>8018590365500031303663</t>
  </si>
  <si>
    <t xml:space="preserve">W - 4 </t>
  </si>
  <si>
    <t>1 na Gminę</t>
  </si>
  <si>
    <t>1  na Gminę, 1 na ZWiK</t>
  </si>
  <si>
    <t>1 umowa</t>
  </si>
  <si>
    <t>Gmina Suchy Las</t>
  </si>
  <si>
    <t>Gmina Kleszczewo, ul. Poznańska 4, 63-005 Kleszczewo</t>
  </si>
  <si>
    <t>63-004</t>
  </si>
  <si>
    <t>PGNiG Obrót Detaliczny sp. z o.o</t>
  </si>
  <si>
    <t xml:space="preserve">Udział procentowy zużycia paliwa kolumna U +  V  </t>
  </si>
  <si>
    <t>Miasto i Gmina Szamotuły, ul. Dworcowa 26, 64-500 Szamotuły</t>
  </si>
  <si>
    <t>Świetlica wiejska w Gałowie</t>
  </si>
  <si>
    <t>Sportowa dz. 106/22</t>
  </si>
  <si>
    <t>64-500</t>
  </si>
  <si>
    <t>Gałowo</t>
  </si>
  <si>
    <t>XM2003049641</t>
  </si>
  <si>
    <t>8018590365500045764726</t>
  </si>
  <si>
    <t>1 umowa na Gminę</t>
  </si>
  <si>
    <t>Świetlica wiejska w Śmiłowie</t>
  </si>
  <si>
    <t>Śmiłowo</t>
  </si>
  <si>
    <t>XI2001378437</t>
  </si>
  <si>
    <t>8018590365500044564426</t>
  </si>
  <si>
    <t>Straż Miejska Plac Sienkiewicza 14a, 64-500 Szamotuły</t>
  </si>
  <si>
    <t>Budynek Straży Miejskiej, Pl. Sienkiewicz 14a, 64-500 Szamotuły</t>
  </si>
  <si>
    <t>Pl. Henryka Sienkiewicza 14a</t>
  </si>
  <si>
    <t>Szamotuły</t>
  </si>
  <si>
    <t>XA1827884694</t>
  </si>
  <si>
    <t>8018590365500044746815</t>
  </si>
  <si>
    <t>Świetlica wiejska w Kępie</t>
  </si>
  <si>
    <t>Kępa</t>
  </si>
  <si>
    <t>W - 2.1</t>
  </si>
  <si>
    <t>XM1701634629</t>
  </si>
  <si>
    <t>8018590365500050631976</t>
  </si>
  <si>
    <t>Sportowa 23</t>
  </si>
  <si>
    <t>Pamiątkowo</t>
  </si>
  <si>
    <t>pierwsza</t>
  </si>
  <si>
    <t>XM2104854212</t>
  </si>
  <si>
    <t>8018590365500042010659</t>
  </si>
  <si>
    <t>Sportowa 11</t>
  </si>
  <si>
    <t>Szczuczyn</t>
  </si>
  <si>
    <t>XM2104054333</t>
  </si>
  <si>
    <t>8018590365500041453754</t>
  </si>
  <si>
    <t>Stanisława Staszica 4A</t>
  </si>
  <si>
    <t>XM1000030132</t>
  </si>
  <si>
    <t>8018590365500020886931</t>
  </si>
  <si>
    <t>W - 6A.1</t>
  </si>
  <si>
    <t>Miasto i Gmina Kórnik, Plac Niepodległości 1, 62-035 Kórnik</t>
  </si>
  <si>
    <t>budynek administracyjny</t>
  </si>
  <si>
    <t>pl. Niepodległości 41</t>
  </si>
  <si>
    <t xml:space="preserve">62-035 </t>
  </si>
  <si>
    <t>Kórnik</t>
  </si>
  <si>
    <t>XM2103729837</t>
  </si>
  <si>
    <t>8018590365500046041925</t>
  </si>
  <si>
    <t>budynek administacyjny</t>
  </si>
  <si>
    <t>Rynek 1  dz. 170</t>
  </si>
  <si>
    <t>62-035</t>
  </si>
  <si>
    <t>8018590365500046726853</t>
  </si>
  <si>
    <t>budynek admimnistracyjny</t>
  </si>
  <si>
    <t>Pl. Niepodległości 1</t>
  </si>
  <si>
    <t>XM1500844811</t>
  </si>
  <si>
    <t>8018590365500047875178</t>
  </si>
  <si>
    <t>pl. Niepodległości 5/6</t>
  </si>
  <si>
    <t>XM1500965918</t>
  </si>
  <si>
    <t>8018590365500045981161</t>
  </si>
  <si>
    <t>Dom Intergacji Międzypokoleniowej</t>
  </si>
  <si>
    <t>Pl. Powstańców Wlkp. 13-14 dz. 527</t>
  </si>
  <si>
    <t>XM2103722793</t>
  </si>
  <si>
    <t>8018590365500070103934</t>
  </si>
  <si>
    <t>KCRiS Oaza</t>
  </si>
  <si>
    <t>Ignacego Krasickiego 1 dz. 470/4</t>
  </si>
  <si>
    <t>8018590365500019107894</t>
  </si>
  <si>
    <t>Kórnickie Centrum Rekreacji i Sportu OAZA, ul. Ignacego Krasickiego 1, 62-035 Kórnik</t>
  </si>
  <si>
    <t>domek</t>
  </si>
  <si>
    <t>Leśna 6/10</t>
  </si>
  <si>
    <t>8018590365500045924908</t>
  </si>
  <si>
    <t>Leśna 6/5</t>
  </si>
  <si>
    <t>XM2103729894</t>
  </si>
  <si>
    <t>8018590365500045923000</t>
  </si>
  <si>
    <t>Leśna 6 /2</t>
  </si>
  <si>
    <t>XM2103729862</t>
  </si>
  <si>
    <t>8018590365500045923192</t>
  </si>
  <si>
    <t>Leśna 6/1</t>
  </si>
  <si>
    <t>XM2103729867</t>
  </si>
  <si>
    <t>8018590365500045923369</t>
  </si>
  <si>
    <t>Leśna 6/12</t>
  </si>
  <si>
    <t>XM2103729899</t>
  </si>
  <si>
    <t>8018590365500045923567</t>
  </si>
  <si>
    <t>hotel</t>
  </si>
  <si>
    <t xml:space="preserve">Leśna 6 </t>
  </si>
  <si>
    <t>XM2103729541</t>
  </si>
  <si>
    <t>8018590365500045923765</t>
  </si>
  <si>
    <t>tawerna</t>
  </si>
  <si>
    <t>Leśna 6/8</t>
  </si>
  <si>
    <t>XM2103729878</t>
  </si>
  <si>
    <t>8018590365500045923987</t>
  </si>
  <si>
    <t>domki</t>
  </si>
  <si>
    <t>Leśna 6 /3</t>
  </si>
  <si>
    <t>XM2103729885</t>
  </si>
  <si>
    <t>8018590365500045924212</t>
  </si>
  <si>
    <t>Leśna 6/4</t>
  </si>
  <si>
    <t>XM2103729841</t>
  </si>
  <si>
    <t>8018590365500045924441</t>
  </si>
  <si>
    <t>Leśna 6/9</t>
  </si>
  <si>
    <t>8018590365500045925073</t>
  </si>
  <si>
    <t>Leśna 6/7</t>
  </si>
  <si>
    <t>XM0700029309</t>
  </si>
  <si>
    <t>8018590365500004525257</t>
  </si>
  <si>
    <t>Leśna 6/6</t>
  </si>
  <si>
    <t>8018590365500045925370</t>
  </si>
  <si>
    <t>budynek adm-biurowy</t>
  </si>
  <si>
    <t>Pl. Niepodległości 4</t>
  </si>
  <si>
    <t>W - 1.1</t>
  </si>
  <si>
    <t>8018590365500046001370</t>
  </si>
  <si>
    <t>lodowisko kryte i zaplecze socjalne</t>
  </si>
  <si>
    <t>Leśna  dz. Nr 9/2</t>
  </si>
  <si>
    <t>Gmina Dopiewo, ul. Leśna 1C, 62-070 Dopiewo</t>
  </si>
  <si>
    <t>Straż Gminna</t>
  </si>
  <si>
    <t>Dopiewo, ul. Leśna 2B</t>
  </si>
  <si>
    <t>62-070</t>
  </si>
  <si>
    <t>Dopiewo</t>
  </si>
  <si>
    <t>XA1928108543</t>
  </si>
  <si>
    <t>8018590365500048152070</t>
  </si>
  <si>
    <t xml:space="preserve">1 na Gminę wraz z jednostkami </t>
  </si>
  <si>
    <t>UG - biurowiec</t>
  </si>
  <si>
    <t>Dopiewo, ul. Leśna 1C</t>
  </si>
  <si>
    <t>8078590365500048126538</t>
  </si>
  <si>
    <t>UG Świetlica Gołuski</t>
  </si>
  <si>
    <t>Gołuski, ul. Polna 4</t>
  </si>
  <si>
    <t>XM1701594223</t>
  </si>
  <si>
    <t>8018590365500048579976</t>
  </si>
  <si>
    <t>Dopiewo, ul. Wyzwolenia 24</t>
  </si>
  <si>
    <t>X!1928008740</t>
  </si>
  <si>
    <t>8018590365500048102297</t>
  </si>
  <si>
    <t>Dworzec kolejowy Dopiewo</t>
  </si>
  <si>
    <t>Dopiewo, ul. Dworcowa 1</t>
  </si>
  <si>
    <t>8018590365500048338399</t>
  </si>
  <si>
    <t>Gminny Ośrodek Sportu i Rekreacji, ul. Polna 1A, 62-070 Dopiewo</t>
  </si>
  <si>
    <t>GOSIR</t>
  </si>
  <si>
    <t>Dopiewo, ul. Polna 1A</t>
  </si>
  <si>
    <t>8018590365500019107535</t>
  </si>
  <si>
    <t>1 na OSiR</t>
  </si>
  <si>
    <t>Gmina Oborniki, ul. Marszałka Józefa Piłsudskiego 76, 64-600 Oborniki</t>
  </si>
  <si>
    <t>Gmina Oborniki</t>
  </si>
  <si>
    <t>Oborniki, ul. Marszałka Józefa Piłsudskiego 76</t>
  </si>
  <si>
    <t>8018590365500019145650</t>
  </si>
  <si>
    <t>1 na Gminę wraz z jednostkami</t>
  </si>
  <si>
    <t>Gmina Oborniki, ul.  Piłsudskiego 76, 64-600 Oborniki</t>
  </si>
  <si>
    <t xml:space="preserve">Oborniki, ul. Obrzycka 88 </t>
  </si>
  <si>
    <t>8018590365500051462197</t>
  </si>
  <si>
    <t>8018590365500042862982</t>
  </si>
  <si>
    <t>Oborniki, ul. Objezierska 2</t>
  </si>
  <si>
    <t>8018590365500042355088</t>
  </si>
  <si>
    <t>Gmina Oborniki, ul. Piłsudskiego 76, 64-600 Oborniki</t>
  </si>
  <si>
    <t>SWIETLICA</t>
  </si>
  <si>
    <t>Łukowo 38</t>
  </si>
  <si>
    <t>8018590365500043065948</t>
  </si>
  <si>
    <t>Główna 18, Dąbrówka Leśna</t>
  </si>
  <si>
    <t>XM2103864944</t>
  </si>
  <si>
    <t>8018590365500043240789</t>
  </si>
  <si>
    <t>Franciszka Mickiewicza  dz. 165/1, Rożnowo</t>
  </si>
  <si>
    <t>XI2001378358</t>
  </si>
  <si>
    <t>8018590365500043925228</t>
  </si>
  <si>
    <t>Kowanówko, ul. Tarninowa 23</t>
  </si>
  <si>
    <t>XI1700622344</t>
  </si>
  <si>
    <t>8018590365500043778619</t>
  </si>
  <si>
    <t>XA1827913453</t>
  </si>
  <si>
    <t>8018590365500050691772</t>
  </si>
  <si>
    <t>Gmina Mosina, ul. Plac 20 Października 1, 62-050 Mosina</t>
  </si>
  <si>
    <t>Ośrodek Sportu i Rekreacji w Mosinie ul. Szkolna 1 52-050 Mosina</t>
  </si>
  <si>
    <t>Stadion</t>
  </si>
  <si>
    <t>Konopnickiej 29</t>
  </si>
  <si>
    <t>62-050</t>
  </si>
  <si>
    <t>Mosina</t>
  </si>
  <si>
    <t>8018590365500045193823</t>
  </si>
  <si>
    <t>Urząd Miejski w Mosinie, ul. Plac 20 Października 1, 62-050 Mosina</t>
  </si>
  <si>
    <t>Świetlica wiejska w Krośnie</t>
  </si>
  <si>
    <t>Piaskowa dz. 153/3</t>
  </si>
  <si>
    <t>Krosno</t>
  </si>
  <si>
    <t>8018590365500045549538</t>
  </si>
  <si>
    <t>Świetlica wiejska w Krosinku</t>
  </si>
  <si>
    <t>Wiejska 47</t>
  </si>
  <si>
    <t>Krosinko</t>
  </si>
  <si>
    <t>XM1701629035</t>
  </si>
  <si>
    <t>8018590365500046200865</t>
  </si>
  <si>
    <t>Świetlica wiejska w Wiórku</t>
  </si>
  <si>
    <t>Podleśna 12</t>
  </si>
  <si>
    <t>60-160</t>
  </si>
  <si>
    <t>Wiórek</t>
  </si>
  <si>
    <t>8018590365500048511426</t>
  </si>
  <si>
    <t>Świetlica wiejska w Daszewicach</t>
  </si>
  <si>
    <t>Piotrowska 4</t>
  </si>
  <si>
    <t>61-160</t>
  </si>
  <si>
    <t>Poznań</t>
  </si>
  <si>
    <t>XM1400358326</t>
  </si>
  <si>
    <t>8018590365500050719988</t>
  </si>
  <si>
    <t>Urząd miejski</t>
  </si>
  <si>
    <t>Plac 20 Października 1</t>
  </si>
  <si>
    <t>8018590365500045453644</t>
  </si>
  <si>
    <t>Dworcowa 3</t>
  </si>
  <si>
    <t>8018590365500019151705</t>
  </si>
  <si>
    <t>Świetlica wiejska w Świątnikach</t>
  </si>
  <si>
    <t>Świątniki</t>
  </si>
  <si>
    <t>XM2103723234</t>
  </si>
  <si>
    <t>8018590365500049020729</t>
  </si>
  <si>
    <t>Poznańska 4</t>
  </si>
  <si>
    <t>63-005</t>
  </si>
  <si>
    <t>Kleszczewo</t>
  </si>
  <si>
    <t>XI1901366236</t>
  </si>
  <si>
    <t>8018590365500044779103</t>
  </si>
  <si>
    <t>zaplecze sportowe</t>
  </si>
  <si>
    <t>8018590365500043516525</t>
  </si>
  <si>
    <t>budynek użytkowy</t>
  </si>
  <si>
    <t>Rabowicka 1</t>
  </si>
  <si>
    <t>Gowarzewo</t>
  </si>
  <si>
    <t>XM1100292257</t>
  </si>
  <si>
    <t>8018590365500051246391</t>
  </si>
  <si>
    <t>Powiat Poznański, ul. Maksymiliana Jackowskiego 18, 60-509 Poznań</t>
  </si>
  <si>
    <t>PUP</t>
  </si>
  <si>
    <t>Stefana Czarnieckiego 9</t>
  </si>
  <si>
    <t>61-538</t>
  </si>
  <si>
    <t>8018590365500019142864</t>
  </si>
  <si>
    <t>1 umowa na PUP</t>
  </si>
  <si>
    <t>Powiatowy Urząd Pracy, ul. Sądowa 5, 64-600 Oborniki</t>
  </si>
  <si>
    <t>Sądowa 5</t>
  </si>
  <si>
    <t>Oborniki</t>
  </si>
  <si>
    <t>XM1801685473</t>
  </si>
  <si>
    <t>8018590365500042803404</t>
  </si>
  <si>
    <t>1 na PUP</t>
  </si>
  <si>
    <t>terminowa do  31.12.2024 r., nie wymaga wypowiedzenia</t>
  </si>
  <si>
    <t>Jagiellońska 1</t>
  </si>
  <si>
    <t>64-600</t>
  </si>
  <si>
    <t>XM1027935390</t>
  </si>
  <si>
    <t>XK2284041570</t>
  </si>
  <si>
    <t>62-022</t>
  </si>
  <si>
    <t xml:space="preserve">Kórnicka 8 a </t>
  </si>
  <si>
    <t>XM1400126136</t>
  </si>
  <si>
    <t>XM2304969252</t>
  </si>
  <si>
    <t>Dąbrowa, ul. Tęczowa 8</t>
  </si>
  <si>
    <t>62-069</t>
  </si>
  <si>
    <t>Dąbrowa</t>
  </si>
  <si>
    <t>8018590365500020398595</t>
  </si>
  <si>
    <t>Konarzewo</t>
  </si>
  <si>
    <t>8018590365500047565406</t>
  </si>
  <si>
    <t>05667591</t>
  </si>
  <si>
    <t>XM400005519</t>
  </si>
  <si>
    <t>XM1200220282</t>
  </si>
  <si>
    <t>XM2305094272</t>
  </si>
  <si>
    <t>Gołuski</t>
  </si>
  <si>
    <t>XM2305094257</t>
  </si>
  <si>
    <t>62-040</t>
  </si>
  <si>
    <t>XM2204337429</t>
  </si>
  <si>
    <t>Zaplecze socjalno-sportowe</t>
  </si>
  <si>
    <t>na czas nieoznaczony, 1 m-c wypowiedzenia, wypowiada wykonawca</t>
  </si>
  <si>
    <t>W-3.6</t>
  </si>
  <si>
    <t>XI1400021674</t>
  </si>
  <si>
    <t>8018590365500032327675</t>
  </si>
  <si>
    <t>budynek Archiwum UM/Straży Miejskiej</t>
  </si>
  <si>
    <t>Suchy Las ul. Szkolna 13</t>
  </si>
  <si>
    <t>8018590365500040885082</t>
  </si>
  <si>
    <t>XM0000154398 / XM2204755927</t>
  </si>
  <si>
    <t>XM2304975911</t>
  </si>
  <si>
    <t>XM2204755925</t>
  </si>
  <si>
    <t>XM2204755929</t>
  </si>
  <si>
    <t xml:space="preserve">Gmina śrem </t>
  </si>
  <si>
    <t>Gmina Śrem, ul. Plac 20 Października 1, 63-100 Śrem</t>
  </si>
  <si>
    <t>Budynek Urzędu Miejskiego</t>
  </si>
  <si>
    <t>Śrem, ul. Plac 20 Października 1</t>
  </si>
  <si>
    <t>63-100</t>
  </si>
  <si>
    <t>Śrem</t>
  </si>
  <si>
    <t>bezterminowa, miesięczny okres wypowiedzenia, wypowiada wykonawca</t>
  </si>
  <si>
    <t>W-5.1</t>
  </si>
  <si>
    <t>8018590365500020050806</t>
  </si>
  <si>
    <t>Śrem, ul. Adama Mickiewicza 10</t>
  </si>
  <si>
    <t>XA142637238</t>
  </si>
  <si>
    <t>8018590365500044423532</t>
  </si>
  <si>
    <t>Gmina Suchy Las, ul. Szkolna 13, 62-002 Suchy Las</t>
  </si>
  <si>
    <t>NIE</t>
  </si>
  <si>
    <t>KOM-LUB Sp. z o.o., ul. Niepodległości 11, 62-030 Luboń</t>
  </si>
  <si>
    <t>Kom-Lub Sp. z o.o., ul. Niepodległości 11, 62-030 Luboń</t>
  </si>
  <si>
    <t>KOM-LUB  biurowiec z cz. socjalną i warsztatem</t>
  </si>
  <si>
    <t>ul. Niepodległości 11A</t>
  </si>
  <si>
    <t>62-030</t>
  </si>
  <si>
    <t>Luboń</t>
  </si>
  <si>
    <t>XM2003009726</t>
  </si>
  <si>
    <t>8018590365500047371465</t>
  </si>
  <si>
    <t>LOSIR Spółka z Ograniczoną Odpowiedzialnością, ul. Hugona Kołłątaja 2, 62-030 Luboń</t>
  </si>
  <si>
    <t>LOSiR Sp. z o.o., ul. Hugona Kołłątaja 2, 62-030 Luboń</t>
  </si>
  <si>
    <t>LOSiR Sp. z o.o., ul. Kołłątaja 2, 62-200 Luboń</t>
  </si>
  <si>
    <t>LOSiR boisko ul. Szkolna dz.  2</t>
  </si>
  <si>
    <t>ul. Szkolna dz. 2</t>
  </si>
  <si>
    <t>XM1000190086</t>
  </si>
  <si>
    <t>8018590365500050850100</t>
  </si>
  <si>
    <t>Miasto Luboń, pl. E. Bojanowskiego 2, 62-030 Luboń</t>
  </si>
  <si>
    <t>Miasto Luboń, Pl. E. Bojanowskiego 2, 62-030 Luboń</t>
  </si>
  <si>
    <t>Urząd Miasta Luboń</t>
  </si>
  <si>
    <t>Pl. Bojanowskiego 2</t>
  </si>
  <si>
    <t>XA1205545301</t>
  </si>
  <si>
    <t>8018590365500050881135</t>
  </si>
  <si>
    <t>Przedsiębiorstwo Transportowe  "Translub" Spółka z o.o., ul. Przemysłowa 13/15, 62-030 Luboń</t>
  </si>
  <si>
    <t>P.T. "Translub" Sp. z o.o., ul. Przemysłowa 13/15, 62-030 Luboń</t>
  </si>
  <si>
    <t>P.T. "Translub" Sp z o.o. - baza transportowa</t>
  </si>
  <si>
    <t>ul. Przemysłowa 13 /15</t>
  </si>
  <si>
    <t>XA1405713971</t>
  </si>
  <si>
    <t>8018590365500047376965</t>
  </si>
  <si>
    <t>1 na Kom Lub -1</t>
  </si>
  <si>
    <t>1 na Losir - 1</t>
  </si>
  <si>
    <t>1 na Translub - 1</t>
  </si>
  <si>
    <t>Gmina Śrem - Urząd Miejski w Śremie, ul. Plac 20 Października 1, 63-100 Śrem</t>
  </si>
  <si>
    <t>Miasto Luboń Biuro Majątku Komunalnego w Luboniu, Pl. E. Bojanowskiego 2, 62-030 Luboń</t>
  </si>
  <si>
    <t>Dom Włodarza</t>
  </si>
  <si>
    <t>ul. Powstańców Wielkopolskich 18a</t>
  </si>
  <si>
    <t>zamawiający uzupełni niezwłocznie</t>
  </si>
  <si>
    <t>1 na BMK</t>
  </si>
  <si>
    <t>Gmina Śrem -  ul. Plac 20 Października 1, 63-100 Śrem</t>
  </si>
  <si>
    <t>XM2104030021</t>
  </si>
  <si>
    <t xml:space="preserve">brak umowy </t>
  </si>
  <si>
    <t>Zakład Wodociągów i Kanalizacji, ul. Jana Pawła II 43b, 62-085 Skoki</t>
  </si>
  <si>
    <t xml:space="preserve"> ul. Jana Pawła II 43b</t>
  </si>
  <si>
    <t>XM2002681337</t>
  </si>
  <si>
    <t>8018590365500044336825</t>
  </si>
  <si>
    <t>XM2104017556</t>
  </si>
  <si>
    <t>Gmina Oborniki, ul.  Marszałka Józefa Piłsudskiego 76, 64-600 Oborniki</t>
  </si>
  <si>
    <t>Łukowo</t>
  </si>
  <si>
    <t>XM2204735117</t>
  </si>
  <si>
    <t>Rożnowo</t>
  </si>
  <si>
    <t>Kowanówko</t>
  </si>
  <si>
    <t xml:space="preserve">Powiatowy Urząd Pracy w Poznaniu, ul. Czarnieckiego 9, 61 - 538 Poznań </t>
  </si>
  <si>
    <t>Powiatowy Urząd Pracy, ul. Czarnieckiego 9, 61-538 Poznań</t>
  </si>
  <si>
    <t>16956155</t>
  </si>
  <si>
    <t>Szreniawa, ul. Poznańska 2</t>
  </si>
  <si>
    <t>Konarzewo, ul. Kościelna 1A</t>
  </si>
  <si>
    <t>ul. Kościelna 13</t>
  </si>
  <si>
    <t>XM2204434495</t>
  </si>
  <si>
    <t>XA1827902066</t>
  </si>
  <si>
    <t>8018590365500090238661</t>
  </si>
  <si>
    <t>8018590365500090256917</t>
  </si>
  <si>
    <t>8018590365500090257167</t>
  </si>
  <si>
    <t>Wiejski Dom Kultury</t>
  </si>
  <si>
    <t>Budynek Świetlicy i OSP</t>
  </si>
  <si>
    <t>Świetlica Wiejska</t>
  </si>
  <si>
    <t>Bogdanowo 29A</t>
  </si>
  <si>
    <t>Świerkówki 1B</t>
  </si>
  <si>
    <t>Wargowo 4</t>
  </si>
  <si>
    <t>XM2305216728</t>
  </si>
  <si>
    <t>64-605</t>
  </si>
  <si>
    <t>W-2.1</t>
  </si>
  <si>
    <t>XM0600094251</t>
  </si>
  <si>
    <t>XM1300071207</t>
  </si>
  <si>
    <t>Bogdanowo</t>
  </si>
  <si>
    <t>Śmiłowo dz. 41. lok.35</t>
  </si>
  <si>
    <t>Kępa dz. 105/1</t>
  </si>
  <si>
    <t>XM1200126122</t>
  </si>
  <si>
    <t>Oborniki, ul. Księdza Stanisława Szymańskiego  1552/13</t>
  </si>
  <si>
    <t xml:space="preserve"> </t>
  </si>
  <si>
    <t>ŚDS</t>
  </si>
  <si>
    <t>Wiosny Ludów 5</t>
  </si>
  <si>
    <t xml:space="preserve">umowa na czas nieokreślony, misięczny okres wypowiedzenia , wypowiada wykonawca </t>
  </si>
  <si>
    <t>XM2103970970</t>
  </si>
  <si>
    <t>8018590365500045525457</t>
  </si>
  <si>
    <t>świetlica wiejska</t>
  </si>
  <si>
    <t>Kościelna 3</t>
  </si>
  <si>
    <t>Rogalinek</t>
  </si>
  <si>
    <t>XM2002963125</t>
  </si>
  <si>
    <t>8018590365500041067920</t>
  </si>
  <si>
    <t>XM2103611714</t>
  </si>
  <si>
    <t>8018590365500041067913</t>
  </si>
  <si>
    <t>obiekt w budowie</t>
  </si>
  <si>
    <t>Podsumowanie wg grup taryfowych</t>
  </si>
  <si>
    <t>Grupa taryfowa</t>
  </si>
  <si>
    <t>Płatnik podatku akcyzowego tak lub nie</t>
  </si>
  <si>
    <t>ilość liczników</t>
  </si>
  <si>
    <t>ilość miesięcy</t>
  </si>
  <si>
    <t xml:space="preserve">liczba liczników x ilość miesięcy </t>
  </si>
  <si>
    <t>moc umowna (kWh/h za h)</t>
  </si>
  <si>
    <t>Ilość dni w trakcie trwania zamówienia</t>
  </si>
  <si>
    <t>wyliczenie mocy w trakcie trwania zamówienia</t>
  </si>
  <si>
    <t xml:space="preserve">Ilość paliwa gazowego w kWh w trakcie trwania zamówienia - rozliczenie wg cen konkurencyjnych </t>
  </si>
  <si>
    <t>W-6A.1</t>
  </si>
  <si>
    <t>W-4</t>
  </si>
  <si>
    <t>W-1.1</t>
  </si>
  <si>
    <t>SUMA:</t>
  </si>
  <si>
    <t>obiekt planowany I kwartał 2025 r.</t>
  </si>
  <si>
    <t>Zużycie paliwa gazowego w podziale na miesiące - zamówienie podstawowe</t>
  </si>
  <si>
    <t>suma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</si>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</sst>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10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8" fillId="2" borderId="3" xfId="0" quotePrefix="1" applyFont="1" applyFill="1" applyBorder="1" applyAlignment="1" applyProtection="1">
      <alignment horizontal="left" vertical="center"/>
      <protection locked="0"/>
    </xf>
    <xf numFmtId="49" fontId="8" fillId="2" borderId="3" xfId="0" quotePrefix="1" applyNumberFormat="1" applyFont="1" applyFill="1" applyBorder="1" applyAlignment="1" applyProtection="1">
      <alignment horizontal="left" vertical="center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 textRotation="90"/>
    </xf>
    <xf numFmtId="49" fontId="8" fillId="2" borderId="3" xfId="0" applyNumberFormat="1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/>
    </xf>
    <xf numFmtId="14" fontId="10" fillId="2" borderId="3" xfId="0" applyNumberFormat="1" applyFont="1" applyFill="1" applyBorder="1" applyAlignment="1" applyProtection="1">
      <alignment horizontal="center" vertical="center"/>
      <protection locked="0"/>
    </xf>
    <xf numFmtId="3" fontId="8" fillId="2" borderId="3" xfId="0" applyNumberFormat="1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3" fontId="8" fillId="2" borderId="0" xfId="0" applyNumberFormat="1" applyFont="1" applyFill="1" applyAlignment="1" applyProtection="1">
      <alignment horizontal="right" vertical="center"/>
      <protection hidden="1"/>
    </xf>
    <xf numFmtId="0" fontId="8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hidden="1"/>
    </xf>
    <xf numFmtId="0" fontId="10" fillId="2" borderId="3" xfId="0" quotePrefix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4" xfId="0" applyFont="1" applyFill="1" applyBorder="1" applyAlignment="1">
      <alignment horizontal="left" vertical="center" textRotation="9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 textRotation="9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 textRotation="90"/>
    </xf>
    <xf numFmtId="14" fontId="8" fillId="2" borderId="3" xfId="0" applyNumberFormat="1" applyFont="1" applyFill="1" applyBorder="1" applyAlignment="1" applyProtection="1">
      <alignment horizontal="left" vertical="center"/>
      <protection locked="0"/>
    </xf>
    <xf numFmtId="2" fontId="8" fillId="2" borderId="3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 applyProtection="1">
      <alignment horizontal="left" vertical="center"/>
      <protection locked="0"/>
    </xf>
    <xf numFmtId="3" fontId="8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49" fontId="8" fillId="2" borderId="3" xfId="0" applyNumberFormat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3" fontId="13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3" fontId="10" fillId="2" borderId="8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3" xfId="0" quotePrefix="1" applyFont="1" applyBorder="1" applyAlignment="1" applyProtection="1">
      <alignment horizontal="center" vertical="center"/>
      <protection locked="0"/>
    </xf>
    <xf numFmtId="0" fontId="8" fillId="0" borderId="3" xfId="0" quotePrefix="1" applyFont="1" applyBorder="1" applyAlignment="1" applyProtection="1">
      <alignment horizontal="left" vertical="center"/>
      <protection locked="0"/>
    </xf>
    <xf numFmtId="49" fontId="8" fillId="0" borderId="3" xfId="0" quotePrefix="1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hidden="1"/>
    </xf>
    <xf numFmtId="0" fontId="8" fillId="0" borderId="1" xfId="0" quotePrefix="1" applyFont="1" applyBorder="1" applyAlignment="1" applyProtection="1">
      <alignment horizontal="center" vertical="center"/>
      <protection locked="0"/>
    </xf>
    <xf numFmtId="0" fontId="8" fillId="0" borderId="1" xfId="0" quotePrefix="1" applyFont="1" applyBorder="1" applyAlignment="1" applyProtection="1">
      <alignment horizontal="left" vertical="center"/>
      <protection locked="0"/>
    </xf>
    <xf numFmtId="49" fontId="8" fillId="0" borderId="1" xfId="0" quotePrefix="1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0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2" fontId="8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3" fontId="16" fillId="2" borderId="3" xfId="0" applyNumberFormat="1" applyFont="1" applyFill="1" applyBorder="1" applyAlignment="1">
      <alignment horizontal="right"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locked="0"/>
    </xf>
    <xf numFmtId="3" fontId="8" fillId="2" borderId="0" xfId="0" applyNumberFormat="1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textRotation="90"/>
    </xf>
    <xf numFmtId="0" fontId="8" fillId="2" borderId="5" xfId="0" applyFont="1" applyFill="1" applyBorder="1" applyAlignment="1">
      <alignment horizontal="left" vertical="center" textRotation="90"/>
    </xf>
    <xf numFmtId="0" fontId="8" fillId="2" borderId="4" xfId="0" applyFont="1" applyFill="1" applyBorder="1" applyAlignment="1">
      <alignment horizontal="left" vertical="center" textRotation="90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textRotation="90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>
      <alignment vertical="center"/>
    </xf>
  </cellXfs>
  <cellStyles count="10">
    <cellStyle name="Normalny" xfId="0" builtinId="0"/>
    <cellStyle name="Normalny 2" xfId="2" xr:uid="{1029809C-BB26-4F1F-A95F-8F09CCDDBC78}"/>
    <cellStyle name="Normalny 2 2" xfId="3" xr:uid="{D949F212-D929-4ADE-874F-238B14C517F3}"/>
    <cellStyle name="Normalny 2 2 2" xfId="5" xr:uid="{C45AAF0C-32F2-40DF-9907-39841C45AFAB}"/>
    <cellStyle name="Normalny 2 2 2 2" xfId="9" xr:uid="{793094D7-057F-4FA3-8500-08AD513B17E5}"/>
    <cellStyle name="Normalny 2 2 3" xfId="7" xr:uid="{5BF6BDF5-65EB-42C9-8616-61DCC9D0868A}"/>
    <cellStyle name="Normalny 2 3" xfId="4" xr:uid="{99B16DC3-AEF6-495B-BD1F-4DF121E8BCF7}"/>
    <cellStyle name="Normalny 2 3 2" xfId="8" xr:uid="{E4F61A58-09B5-4F06-A6AB-5EC79A899601}"/>
    <cellStyle name="Normalny 2 4" xfId="6" xr:uid="{9E947B1C-B71A-4AD1-81E1-048AFDBBDF25}"/>
    <cellStyle name="Normalny 3" xfId="1" xr:uid="{76AC9A48-4FFA-4F02-80B6-292BE507D9AE}"/>
  </cellStyles>
  <dxfs count="0"/>
  <tableStyles count="0" defaultTableStyle="TableStyleMedium2" defaultPivotStyle="PivotStyleLight16"/>
  <colors>
    <mruColors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61"/>
  <sheetViews>
    <sheetView tabSelected="1" topLeftCell="B67" zoomScale="80" zoomScaleNormal="80" workbookViewId="0">
      <selection activeCell="E82" sqref="E82"/>
    </sheetView>
  </sheetViews>
  <sheetFormatPr defaultColWidth="8.77734375" defaultRowHeight="13.8"/>
  <cols>
    <col min="1" max="1" width="11.33203125" style="2" hidden="1" customWidth="1"/>
    <col min="2" max="2" width="3.109375" style="2" customWidth="1"/>
    <col min="3" max="3" width="36" style="2" customWidth="1"/>
    <col min="4" max="4" width="28.21875" style="2" customWidth="1"/>
    <col min="5" max="5" width="11.44140625" style="2" customWidth="1"/>
    <col min="6" max="6" width="23.88671875" style="2" customWidth="1"/>
    <col min="7" max="7" width="17" style="2" customWidth="1"/>
    <col min="8" max="8" width="13.109375" style="2" customWidth="1"/>
    <col min="9" max="9" width="10.44140625" style="2" customWidth="1"/>
    <col min="10" max="10" width="11.5546875" style="2" customWidth="1"/>
    <col min="11" max="11" width="20.109375" style="2" customWidth="1"/>
    <col min="12" max="12" width="24.109375" style="2" customWidth="1"/>
    <col min="13" max="13" width="9.6640625" style="2" customWidth="1"/>
    <col min="14" max="14" width="43.21875" style="2" customWidth="1"/>
    <col min="15" max="15" width="13.21875" style="4" customWidth="1"/>
    <col min="16" max="16" width="26.21875" style="2" customWidth="1"/>
    <col min="17" max="17" width="12.6640625" style="2" customWidth="1"/>
    <col min="18" max="18" width="13.6640625" style="2" customWidth="1"/>
    <col min="19" max="19" width="22" style="82" customWidth="1"/>
    <col min="20" max="20" width="12.88671875" style="4" customWidth="1"/>
    <col min="21" max="23" width="12.88671875" style="83" customWidth="1"/>
    <col min="24" max="24" width="15.21875" style="95" customWidth="1"/>
    <col min="25" max="25" width="21.44140625" style="84" customWidth="1"/>
    <col min="26" max="27" width="10.33203125" style="4" customWidth="1"/>
    <col min="28" max="33" width="10.33203125" style="85" customWidth="1"/>
    <col min="34" max="34" width="10.33203125" style="86" customWidth="1"/>
    <col min="35" max="39" width="10.33203125" style="85" customWidth="1"/>
    <col min="40" max="40" width="10.33203125" style="15" customWidth="1"/>
    <col min="41" max="42" width="8.77734375" style="1"/>
    <col min="43" max="16384" width="8.77734375" style="2"/>
  </cols>
  <sheetData>
    <row r="1" spans="1:77" ht="12">
      <c r="A1" s="103" t="s">
        <v>99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4"/>
    </row>
    <row r="2" spans="1:77" s="95" customFormat="1" ht="12">
      <c r="A2" s="105" t="s">
        <v>0</v>
      </c>
      <c r="B2" s="105" t="s">
        <v>1</v>
      </c>
      <c r="C2" s="105" t="s">
        <v>103</v>
      </c>
      <c r="D2" s="105" t="s">
        <v>2</v>
      </c>
      <c r="E2" s="105" t="s">
        <v>104</v>
      </c>
      <c r="F2" s="105" t="s">
        <v>3</v>
      </c>
      <c r="G2" s="105" t="s">
        <v>4</v>
      </c>
      <c r="H2" s="130" t="s">
        <v>5</v>
      </c>
      <c r="I2" s="131"/>
      <c r="J2" s="132"/>
      <c r="K2" s="105" t="s">
        <v>6</v>
      </c>
      <c r="L2" s="105" t="s">
        <v>7</v>
      </c>
      <c r="M2" s="105" t="s">
        <v>8</v>
      </c>
      <c r="N2" s="105" t="s">
        <v>9</v>
      </c>
      <c r="O2" s="105" t="s">
        <v>10</v>
      </c>
      <c r="P2" s="105" t="s">
        <v>11</v>
      </c>
      <c r="Q2" s="105" t="s">
        <v>12</v>
      </c>
      <c r="R2" s="105" t="s">
        <v>13</v>
      </c>
      <c r="S2" s="145" t="s">
        <v>14</v>
      </c>
      <c r="T2" s="105" t="s">
        <v>66</v>
      </c>
      <c r="U2" s="138" t="s">
        <v>67</v>
      </c>
      <c r="V2" s="139"/>
      <c r="W2" s="147" t="s">
        <v>120</v>
      </c>
      <c r="X2" s="105" t="s">
        <v>70</v>
      </c>
      <c r="Y2" s="133" t="s">
        <v>65</v>
      </c>
      <c r="Z2" s="130" t="s">
        <v>15</v>
      </c>
      <c r="AA2" s="132"/>
      <c r="AB2" s="142" t="s">
        <v>493</v>
      </c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4"/>
      <c r="AN2" s="140" t="s">
        <v>106</v>
      </c>
      <c r="AO2" s="101"/>
      <c r="AP2" s="101"/>
    </row>
    <row r="3" spans="1:77" s="95" customFormat="1" ht="36">
      <c r="A3" s="106"/>
      <c r="B3" s="106"/>
      <c r="C3" s="106"/>
      <c r="D3" s="106"/>
      <c r="E3" s="106"/>
      <c r="F3" s="106"/>
      <c r="G3" s="106"/>
      <c r="H3" s="96" t="s">
        <v>16</v>
      </c>
      <c r="I3" s="96" t="s">
        <v>17</v>
      </c>
      <c r="J3" s="96" t="s">
        <v>18</v>
      </c>
      <c r="K3" s="106"/>
      <c r="L3" s="106"/>
      <c r="M3" s="106"/>
      <c r="N3" s="106"/>
      <c r="O3" s="106"/>
      <c r="P3" s="106"/>
      <c r="Q3" s="106"/>
      <c r="R3" s="106"/>
      <c r="S3" s="146"/>
      <c r="T3" s="106"/>
      <c r="U3" s="102" t="s">
        <v>68</v>
      </c>
      <c r="V3" s="102" t="s">
        <v>69</v>
      </c>
      <c r="W3" s="148"/>
      <c r="X3" s="106"/>
      <c r="Y3" s="134"/>
      <c r="Z3" s="96" t="s">
        <v>19</v>
      </c>
      <c r="AA3" s="96" t="s">
        <v>20</v>
      </c>
      <c r="AB3" s="100" t="s">
        <v>21</v>
      </c>
      <c r="AC3" s="100" t="s">
        <v>22</v>
      </c>
      <c r="AD3" s="100" t="s">
        <v>23</v>
      </c>
      <c r="AE3" s="100" t="s">
        <v>24</v>
      </c>
      <c r="AF3" s="100" t="s">
        <v>25</v>
      </c>
      <c r="AG3" s="100" t="s">
        <v>26</v>
      </c>
      <c r="AH3" s="100" t="s">
        <v>27</v>
      </c>
      <c r="AI3" s="100" t="s">
        <v>28</v>
      </c>
      <c r="AJ3" s="100" t="s">
        <v>29</v>
      </c>
      <c r="AK3" s="100" t="s">
        <v>30</v>
      </c>
      <c r="AL3" s="100" t="s">
        <v>31</v>
      </c>
      <c r="AM3" s="99" t="s">
        <v>32</v>
      </c>
      <c r="AN3" s="140"/>
      <c r="AO3" s="101"/>
      <c r="AP3" s="101"/>
    </row>
    <row r="4" spans="1:77" ht="12">
      <c r="A4" s="135" t="s">
        <v>102</v>
      </c>
      <c r="B4" s="7">
        <v>1</v>
      </c>
      <c r="C4" s="8" t="s">
        <v>41</v>
      </c>
      <c r="D4" s="8" t="s">
        <v>41</v>
      </c>
      <c r="E4" s="8">
        <v>7661968104</v>
      </c>
      <c r="F4" s="8" t="s">
        <v>41</v>
      </c>
      <c r="G4" s="8" t="s">
        <v>42</v>
      </c>
      <c r="H4" s="8" t="s">
        <v>43</v>
      </c>
      <c r="I4" s="8" t="s">
        <v>39</v>
      </c>
      <c r="J4" s="8" t="s">
        <v>40</v>
      </c>
      <c r="K4" s="9" t="s">
        <v>33</v>
      </c>
      <c r="L4" s="10" t="s">
        <v>119</v>
      </c>
      <c r="M4" s="8" t="s">
        <v>34</v>
      </c>
      <c r="N4" s="8" t="s">
        <v>339</v>
      </c>
      <c r="O4" s="11" t="s">
        <v>38</v>
      </c>
      <c r="P4" s="8" t="s">
        <v>36</v>
      </c>
      <c r="Q4" s="8"/>
      <c r="R4" s="12" t="s">
        <v>78</v>
      </c>
      <c r="S4" s="13" t="s">
        <v>79</v>
      </c>
      <c r="T4" s="5" t="s">
        <v>387</v>
      </c>
      <c r="U4" s="6">
        <v>0</v>
      </c>
      <c r="V4" s="6">
        <v>100</v>
      </c>
      <c r="W4" s="6">
        <v>100</v>
      </c>
      <c r="X4" s="110" t="s">
        <v>114</v>
      </c>
      <c r="Y4" s="8"/>
      <c r="Z4" s="14">
        <v>45658</v>
      </c>
      <c r="AA4" s="14">
        <v>46022</v>
      </c>
      <c r="AB4" s="15">
        <v>20746</v>
      </c>
      <c r="AC4" s="15">
        <v>12321</v>
      </c>
      <c r="AD4" s="15">
        <v>12</v>
      </c>
      <c r="AE4" s="15">
        <v>0</v>
      </c>
      <c r="AF4" s="15">
        <v>0</v>
      </c>
      <c r="AG4" s="15">
        <v>1492</v>
      </c>
      <c r="AH4" s="15">
        <v>0</v>
      </c>
      <c r="AI4" s="15">
        <v>268</v>
      </c>
      <c r="AJ4" s="15">
        <v>172</v>
      </c>
      <c r="AK4" s="116">
        <v>20186</v>
      </c>
      <c r="AL4" s="117"/>
      <c r="AM4" s="16">
        <v>17697</v>
      </c>
      <c r="AN4" s="15">
        <f t="shared" ref="AN4:AN61" si="0">SUM(AB4:AM4)</f>
        <v>72894</v>
      </c>
    </row>
    <row r="5" spans="1:77" ht="12">
      <c r="A5" s="136"/>
      <c r="B5" s="7">
        <v>2</v>
      </c>
      <c r="C5" s="8" t="s">
        <v>41</v>
      </c>
      <c r="D5" s="8" t="s">
        <v>41</v>
      </c>
      <c r="E5" s="8">
        <v>7661968104</v>
      </c>
      <c r="F5" s="8" t="s">
        <v>41</v>
      </c>
      <c r="G5" s="8" t="s">
        <v>44</v>
      </c>
      <c r="H5" s="8" t="s">
        <v>45</v>
      </c>
      <c r="I5" s="8" t="s">
        <v>39</v>
      </c>
      <c r="J5" s="8" t="s">
        <v>40</v>
      </c>
      <c r="K5" s="9" t="s">
        <v>33</v>
      </c>
      <c r="L5" s="10" t="s">
        <v>119</v>
      </c>
      <c r="M5" s="8" t="s">
        <v>34</v>
      </c>
      <c r="N5" s="8" t="s">
        <v>339</v>
      </c>
      <c r="O5" s="11" t="s">
        <v>35</v>
      </c>
      <c r="P5" s="8" t="s">
        <v>36</v>
      </c>
      <c r="Q5" s="8"/>
      <c r="R5" s="12" t="s">
        <v>107</v>
      </c>
      <c r="S5" s="18" t="s">
        <v>80</v>
      </c>
      <c r="T5" s="5" t="s">
        <v>387</v>
      </c>
      <c r="U5" s="6">
        <v>0</v>
      </c>
      <c r="V5" s="6">
        <v>100</v>
      </c>
      <c r="W5" s="6">
        <v>100</v>
      </c>
      <c r="X5" s="111"/>
      <c r="Y5" s="8"/>
      <c r="Z5" s="14">
        <v>45658</v>
      </c>
      <c r="AA5" s="14">
        <v>46022</v>
      </c>
      <c r="AB5" s="15">
        <v>713</v>
      </c>
      <c r="AC5" s="15">
        <v>104</v>
      </c>
      <c r="AD5" s="15">
        <v>11464</v>
      </c>
      <c r="AE5" s="15">
        <v>1310</v>
      </c>
      <c r="AF5" s="116">
        <v>708</v>
      </c>
      <c r="AG5" s="119"/>
      <c r="AH5" s="117"/>
      <c r="AI5" s="116">
        <v>554</v>
      </c>
      <c r="AJ5" s="117"/>
      <c r="AK5" s="116">
        <v>3595</v>
      </c>
      <c r="AL5" s="117"/>
      <c r="AM5" s="16">
        <v>7738</v>
      </c>
      <c r="AN5" s="15">
        <f t="shared" si="0"/>
        <v>26186</v>
      </c>
    </row>
    <row r="6" spans="1:77" ht="12">
      <c r="A6" s="136"/>
      <c r="B6" s="7">
        <v>3</v>
      </c>
      <c r="C6" s="8" t="s">
        <v>41</v>
      </c>
      <c r="D6" s="8" t="s">
        <v>41</v>
      </c>
      <c r="E6" s="8">
        <v>7661968104</v>
      </c>
      <c r="F6" s="8" t="s">
        <v>41</v>
      </c>
      <c r="G6" s="8" t="s">
        <v>46</v>
      </c>
      <c r="H6" s="8" t="s">
        <v>47</v>
      </c>
      <c r="I6" s="8" t="s">
        <v>39</v>
      </c>
      <c r="J6" s="8" t="s">
        <v>40</v>
      </c>
      <c r="K6" s="9" t="s">
        <v>33</v>
      </c>
      <c r="L6" s="10" t="s">
        <v>119</v>
      </c>
      <c r="M6" s="8" t="s">
        <v>34</v>
      </c>
      <c r="N6" s="8" t="s">
        <v>339</v>
      </c>
      <c r="O6" s="11" t="s">
        <v>35</v>
      </c>
      <c r="P6" s="8" t="s">
        <v>11</v>
      </c>
      <c r="Q6" s="8"/>
      <c r="R6" s="12" t="s">
        <v>81</v>
      </c>
      <c r="S6" s="18" t="s">
        <v>77</v>
      </c>
      <c r="T6" s="5" t="s">
        <v>387</v>
      </c>
      <c r="U6" s="6">
        <v>0</v>
      </c>
      <c r="V6" s="6">
        <v>100</v>
      </c>
      <c r="W6" s="6">
        <v>100</v>
      </c>
      <c r="X6" s="111"/>
      <c r="Y6" s="8"/>
      <c r="Z6" s="14">
        <v>45658</v>
      </c>
      <c r="AA6" s="14">
        <v>46022</v>
      </c>
      <c r="AB6" s="15">
        <v>1058</v>
      </c>
      <c r="AC6" s="15">
        <v>150</v>
      </c>
      <c r="AD6" s="15">
        <v>19828</v>
      </c>
      <c r="AE6" s="15">
        <v>1023</v>
      </c>
      <c r="AF6" s="116">
        <v>1338</v>
      </c>
      <c r="AG6" s="119"/>
      <c r="AH6" s="117"/>
      <c r="AI6" s="116">
        <v>392</v>
      </c>
      <c r="AJ6" s="117"/>
      <c r="AK6" s="116">
        <v>3435</v>
      </c>
      <c r="AL6" s="117"/>
      <c r="AM6" s="16">
        <v>13267</v>
      </c>
      <c r="AN6" s="15">
        <f t="shared" si="0"/>
        <v>40491</v>
      </c>
    </row>
    <row r="7" spans="1:77" s="19" customFormat="1" ht="12.6" thickBot="1">
      <c r="A7" s="136"/>
      <c r="B7" s="7">
        <v>4</v>
      </c>
      <c r="C7" s="8" t="s">
        <v>41</v>
      </c>
      <c r="D7" s="8" t="s">
        <v>41</v>
      </c>
      <c r="E7" s="8">
        <v>7661968104</v>
      </c>
      <c r="F7" s="8" t="s">
        <v>41</v>
      </c>
      <c r="G7" s="8" t="s">
        <v>48</v>
      </c>
      <c r="H7" s="8" t="s">
        <v>64</v>
      </c>
      <c r="I7" s="8" t="s">
        <v>39</v>
      </c>
      <c r="J7" s="8" t="s">
        <v>40</v>
      </c>
      <c r="K7" s="9" t="s">
        <v>33</v>
      </c>
      <c r="L7" s="10" t="s">
        <v>119</v>
      </c>
      <c r="M7" s="8" t="s">
        <v>34</v>
      </c>
      <c r="N7" s="8" t="s">
        <v>339</v>
      </c>
      <c r="O7" s="11" t="s">
        <v>35</v>
      </c>
      <c r="P7" s="8" t="s">
        <v>36</v>
      </c>
      <c r="Q7" s="8"/>
      <c r="R7" s="12" t="s">
        <v>108</v>
      </c>
      <c r="S7" s="18" t="s">
        <v>76</v>
      </c>
      <c r="T7" s="5" t="s">
        <v>387</v>
      </c>
      <c r="U7" s="6">
        <v>0</v>
      </c>
      <c r="V7" s="6">
        <v>100</v>
      </c>
      <c r="W7" s="6">
        <v>100</v>
      </c>
      <c r="X7" s="111"/>
      <c r="Y7" s="7"/>
      <c r="Z7" s="14">
        <v>45658</v>
      </c>
      <c r="AA7" s="14">
        <v>46022</v>
      </c>
      <c r="AB7" s="15">
        <v>1165</v>
      </c>
      <c r="AC7" s="15">
        <v>139</v>
      </c>
      <c r="AD7" s="15">
        <v>7581</v>
      </c>
      <c r="AE7" s="15">
        <v>931</v>
      </c>
      <c r="AF7" s="116">
        <v>329</v>
      </c>
      <c r="AG7" s="119"/>
      <c r="AH7" s="117"/>
      <c r="AI7" s="116">
        <v>0</v>
      </c>
      <c r="AJ7" s="117"/>
      <c r="AK7" s="116">
        <v>1122</v>
      </c>
      <c r="AL7" s="117"/>
      <c r="AM7" s="16">
        <v>5185</v>
      </c>
      <c r="AN7" s="15">
        <f t="shared" si="0"/>
        <v>16452</v>
      </c>
      <c r="AO7" s="1"/>
      <c r="AP7" s="1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</row>
    <row r="8" spans="1:77" ht="12">
      <c r="A8" s="17"/>
      <c r="B8" s="7">
        <v>5</v>
      </c>
      <c r="C8" s="8" t="s">
        <v>41</v>
      </c>
      <c r="D8" s="8" t="s">
        <v>427</v>
      </c>
      <c r="E8" s="8">
        <v>7661968104</v>
      </c>
      <c r="F8" s="8" t="s">
        <v>427</v>
      </c>
      <c r="G8" s="8"/>
      <c r="H8" s="8" t="s">
        <v>428</v>
      </c>
      <c r="I8" s="8" t="s">
        <v>39</v>
      </c>
      <c r="J8" s="8" t="s">
        <v>40</v>
      </c>
      <c r="K8" s="9" t="s">
        <v>33</v>
      </c>
      <c r="L8" s="10" t="s">
        <v>119</v>
      </c>
      <c r="M8" s="8" t="s">
        <v>34</v>
      </c>
      <c r="N8" s="8" t="s">
        <v>339</v>
      </c>
      <c r="O8" s="11" t="s">
        <v>35</v>
      </c>
      <c r="P8" s="8" t="s">
        <v>36</v>
      </c>
      <c r="Q8" s="8"/>
      <c r="R8" s="12" t="s">
        <v>429</v>
      </c>
      <c r="S8" s="18" t="s">
        <v>430</v>
      </c>
      <c r="T8" s="5" t="s">
        <v>387</v>
      </c>
      <c r="U8" s="6">
        <v>0</v>
      </c>
      <c r="V8" s="6">
        <v>100</v>
      </c>
      <c r="W8" s="6">
        <v>100</v>
      </c>
      <c r="X8" s="112"/>
      <c r="Y8" s="7"/>
      <c r="Z8" s="20">
        <v>45658</v>
      </c>
      <c r="AA8" s="20">
        <v>46022</v>
      </c>
      <c r="AB8" s="21">
        <v>1508</v>
      </c>
      <c r="AC8" s="21">
        <v>1597</v>
      </c>
      <c r="AD8" s="21">
        <v>8007</v>
      </c>
      <c r="AE8" s="21">
        <v>2183</v>
      </c>
      <c r="AF8" s="21">
        <v>2064</v>
      </c>
      <c r="AG8" s="21">
        <v>0</v>
      </c>
      <c r="AH8" s="21">
        <v>136</v>
      </c>
      <c r="AI8" s="21">
        <v>0</v>
      </c>
      <c r="AJ8" s="21">
        <v>0</v>
      </c>
      <c r="AK8" s="21">
        <v>0</v>
      </c>
      <c r="AL8" s="21">
        <v>1145</v>
      </c>
      <c r="AM8" s="22">
        <v>5724</v>
      </c>
      <c r="AN8" s="15">
        <f t="shared" si="0"/>
        <v>22364</v>
      </c>
      <c r="AO8" s="23"/>
      <c r="AP8" s="23"/>
    </row>
    <row r="9" spans="1:77" ht="12">
      <c r="A9" s="135" t="s">
        <v>101</v>
      </c>
      <c r="B9" s="7">
        <v>1</v>
      </c>
      <c r="C9" s="8" t="s">
        <v>53</v>
      </c>
      <c r="D9" s="8" t="s">
        <v>53</v>
      </c>
      <c r="E9" s="8">
        <v>7773140250</v>
      </c>
      <c r="F9" s="8" t="s">
        <v>53</v>
      </c>
      <c r="G9" s="8" t="s">
        <v>54</v>
      </c>
      <c r="H9" s="8" t="s">
        <v>55</v>
      </c>
      <c r="I9" s="8" t="s">
        <v>49</v>
      </c>
      <c r="J9" s="8" t="s">
        <v>50</v>
      </c>
      <c r="K9" s="9" t="s">
        <v>33</v>
      </c>
      <c r="L9" s="10" t="s">
        <v>119</v>
      </c>
      <c r="M9" s="8" t="s">
        <v>34</v>
      </c>
      <c r="N9" s="8" t="s">
        <v>339</v>
      </c>
      <c r="O9" s="11" t="s">
        <v>37</v>
      </c>
      <c r="P9" s="8" t="s">
        <v>36</v>
      </c>
      <c r="Q9" s="24">
        <v>176</v>
      </c>
      <c r="R9" s="12">
        <v>2392088</v>
      </c>
      <c r="S9" s="18" t="s">
        <v>71</v>
      </c>
      <c r="T9" s="5" t="s">
        <v>387</v>
      </c>
      <c r="U9" s="6">
        <v>0</v>
      </c>
      <c r="V9" s="6">
        <v>100</v>
      </c>
      <c r="W9" s="6">
        <v>100</v>
      </c>
      <c r="X9" s="110" t="s">
        <v>113</v>
      </c>
      <c r="Y9" s="8"/>
      <c r="Z9" s="14">
        <v>45658</v>
      </c>
      <c r="AA9" s="14">
        <v>46022</v>
      </c>
      <c r="AB9" s="15">
        <v>35595</v>
      </c>
      <c r="AC9" s="15">
        <v>19608</v>
      </c>
      <c r="AD9" s="15">
        <v>19796</v>
      </c>
      <c r="AE9" s="15">
        <v>12543</v>
      </c>
      <c r="AF9" s="15">
        <v>5007</v>
      </c>
      <c r="AG9" s="15">
        <v>1832</v>
      </c>
      <c r="AH9" s="15">
        <v>1644</v>
      </c>
      <c r="AI9" s="15">
        <v>917</v>
      </c>
      <c r="AJ9" s="15">
        <v>2838</v>
      </c>
      <c r="AK9" s="15">
        <v>10133</v>
      </c>
      <c r="AL9" s="15">
        <v>24010</v>
      </c>
      <c r="AM9" s="16">
        <v>31643</v>
      </c>
      <c r="AN9" s="15">
        <f t="shared" si="0"/>
        <v>165566</v>
      </c>
    </row>
    <row r="10" spans="1:77" ht="12">
      <c r="A10" s="136"/>
      <c r="B10" s="7">
        <v>2</v>
      </c>
      <c r="C10" s="8" t="s">
        <v>53</v>
      </c>
      <c r="D10" s="8" t="s">
        <v>56</v>
      </c>
      <c r="E10" s="8">
        <v>7773140250</v>
      </c>
      <c r="F10" s="8" t="s">
        <v>56</v>
      </c>
      <c r="G10" s="8" t="s">
        <v>57</v>
      </c>
      <c r="H10" s="8" t="s">
        <v>58</v>
      </c>
      <c r="I10" s="8" t="s">
        <v>49</v>
      </c>
      <c r="J10" s="8" t="s">
        <v>50</v>
      </c>
      <c r="K10" s="9" t="s">
        <v>33</v>
      </c>
      <c r="L10" s="10" t="s">
        <v>119</v>
      </c>
      <c r="M10" s="8" t="s">
        <v>34</v>
      </c>
      <c r="N10" s="8" t="s">
        <v>339</v>
      </c>
      <c r="O10" s="11" t="s">
        <v>112</v>
      </c>
      <c r="P10" s="8" t="s">
        <v>36</v>
      </c>
      <c r="Q10" s="8"/>
      <c r="R10" s="12" t="s">
        <v>72</v>
      </c>
      <c r="S10" s="18" t="s">
        <v>110</v>
      </c>
      <c r="T10" s="5" t="s">
        <v>387</v>
      </c>
      <c r="U10" s="6">
        <v>0</v>
      </c>
      <c r="V10" s="6">
        <v>100</v>
      </c>
      <c r="W10" s="6">
        <v>100</v>
      </c>
      <c r="X10" s="111"/>
      <c r="Y10" s="8"/>
      <c r="Z10" s="14">
        <v>45658</v>
      </c>
      <c r="AA10" s="14">
        <v>46022</v>
      </c>
      <c r="AB10" s="15">
        <v>15444</v>
      </c>
      <c r="AC10" s="15">
        <v>8922</v>
      </c>
      <c r="AD10" s="15">
        <v>5305</v>
      </c>
      <c r="AE10" s="15">
        <v>3975</v>
      </c>
      <c r="AF10" s="15">
        <v>1284</v>
      </c>
      <c r="AG10" s="15">
        <v>91</v>
      </c>
      <c r="AH10" s="15">
        <v>134</v>
      </c>
      <c r="AI10" s="15">
        <v>289</v>
      </c>
      <c r="AJ10" s="15">
        <v>350</v>
      </c>
      <c r="AK10" s="15">
        <v>3518</v>
      </c>
      <c r="AL10" s="15">
        <v>12323</v>
      </c>
      <c r="AM10" s="16">
        <v>14305</v>
      </c>
      <c r="AN10" s="15">
        <f t="shared" si="0"/>
        <v>65940</v>
      </c>
    </row>
    <row r="11" spans="1:77" ht="12">
      <c r="A11" s="136"/>
      <c r="B11" s="7">
        <v>3</v>
      </c>
      <c r="C11" s="8" t="s">
        <v>53</v>
      </c>
      <c r="D11" s="8" t="s">
        <v>56</v>
      </c>
      <c r="E11" s="8">
        <v>7773140250</v>
      </c>
      <c r="F11" s="8" t="s">
        <v>56</v>
      </c>
      <c r="G11" s="8" t="s">
        <v>59</v>
      </c>
      <c r="H11" s="8" t="s">
        <v>60</v>
      </c>
      <c r="I11" s="8" t="s">
        <v>49</v>
      </c>
      <c r="J11" s="8" t="s">
        <v>50</v>
      </c>
      <c r="K11" s="9" t="s">
        <v>33</v>
      </c>
      <c r="L11" s="10" t="s">
        <v>119</v>
      </c>
      <c r="M11" s="8" t="s">
        <v>34</v>
      </c>
      <c r="N11" s="8" t="s">
        <v>339</v>
      </c>
      <c r="O11" s="11" t="s">
        <v>37</v>
      </c>
      <c r="P11" s="8" t="s">
        <v>36</v>
      </c>
      <c r="Q11" s="24">
        <v>439</v>
      </c>
      <c r="R11" s="12"/>
      <c r="S11" s="18" t="s">
        <v>73</v>
      </c>
      <c r="T11" s="5" t="s">
        <v>387</v>
      </c>
      <c r="U11" s="6">
        <v>0</v>
      </c>
      <c r="V11" s="6">
        <v>100</v>
      </c>
      <c r="W11" s="6">
        <v>100</v>
      </c>
      <c r="X11" s="111"/>
      <c r="Y11" s="8"/>
      <c r="Z11" s="14">
        <v>45658</v>
      </c>
      <c r="AA11" s="14">
        <v>46022</v>
      </c>
      <c r="AB11" s="15">
        <v>42065</v>
      </c>
      <c r="AC11" s="15">
        <v>28274</v>
      </c>
      <c r="AD11" s="15">
        <v>21425</v>
      </c>
      <c r="AE11" s="15">
        <v>10468</v>
      </c>
      <c r="AF11" s="15">
        <v>5566</v>
      </c>
      <c r="AG11" s="15">
        <v>5737</v>
      </c>
      <c r="AH11" s="15">
        <v>5479</v>
      </c>
      <c r="AI11" s="15">
        <v>5550</v>
      </c>
      <c r="AJ11" s="15">
        <v>5645</v>
      </c>
      <c r="AK11" s="15">
        <v>12215</v>
      </c>
      <c r="AL11" s="15">
        <v>27866</v>
      </c>
      <c r="AM11" s="16">
        <v>36185</v>
      </c>
      <c r="AN11" s="15">
        <f t="shared" si="0"/>
        <v>206475</v>
      </c>
    </row>
    <row r="12" spans="1:77" ht="12">
      <c r="A12" s="136"/>
      <c r="B12" s="7">
        <v>4</v>
      </c>
      <c r="C12" s="8" t="s">
        <v>53</v>
      </c>
      <c r="D12" s="8" t="s">
        <v>56</v>
      </c>
      <c r="E12" s="8">
        <v>7773140250</v>
      </c>
      <c r="F12" s="8" t="s">
        <v>56</v>
      </c>
      <c r="G12" s="8" t="s">
        <v>61</v>
      </c>
      <c r="H12" s="8" t="s">
        <v>62</v>
      </c>
      <c r="I12" s="8" t="s">
        <v>51</v>
      </c>
      <c r="J12" s="8" t="s">
        <v>52</v>
      </c>
      <c r="K12" s="9" t="s">
        <v>33</v>
      </c>
      <c r="L12" s="10" t="s">
        <v>119</v>
      </c>
      <c r="M12" s="8" t="s">
        <v>34</v>
      </c>
      <c r="N12" s="8" t="s">
        <v>339</v>
      </c>
      <c r="O12" s="11" t="s">
        <v>38</v>
      </c>
      <c r="P12" s="8" t="s">
        <v>36</v>
      </c>
      <c r="Q12" s="8"/>
      <c r="R12" s="12" t="s">
        <v>74</v>
      </c>
      <c r="S12" s="18" t="s">
        <v>75</v>
      </c>
      <c r="T12" s="5" t="s">
        <v>387</v>
      </c>
      <c r="U12" s="6">
        <v>0</v>
      </c>
      <c r="V12" s="6">
        <v>100</v>
      </c>
      <c r="W12" s="6">
        <v>100</v>
      </c>
      <c r="X12" s="111"/>
      <c r="Y12" s="8"/>
      <c r="Z12" s="14">
        <v>45658</v>
      </c>
      <c r="AA12" s="14">
        <v>46022</v>
      </c>
      <c r="AB12" s="15">
        <v>16668</v>
      </c>
      <c r="AC12" s="15">
        <v>12675</v>
      </c>
      <c r="AD12" s="15">
        <v>8701</v>
      </c>
      <c r="AE12" s="15">
        <v>6219</v>
      </c>
      <c r="AF12" s="15">
        <v>3405</v>
      </c>
      <c r="AG12" s="15">
        <v>2800</v>
      </c>
      <c r="AH12" s="15">
        <v>2468</v>
      </c>
      <c r="AI12" s="15">
        <v>3046</v>
      </c>
      <c r="AJ12" s="15">
        <v>1673</v>
      </c>
      <c r="AK12" s="15">
        <v>4070</v>
      </c>
      <c r="AL12" s="15">
        <v>8447</v>
      </c>
      <c r="AM12" s="16">
        <v>14271</v>
      </c>
      <c r="AN12" s="15">
        <f t="shared" si="0"/>
        <v>84443</v>
      </c>
    </row>
    <row r="13" spans="1:77" s="31" customFormat="1" ht="14.4">
      <c r="A13" s="141"/>
      <c r="B13" s="10">
        <v>5</v>
      </c>
      <c r="C13" s="25" t="s">
        <v>53</v>
      </c>
      <c r="D13" s="25" t="s">
        <v>56</v>
      </c>
      <c r="E13" s="25">
        <v>7773140250</v>
      </c>
      <c r="F13" s="25" t="s">
        <v>56</v>
      </c>
      <c r="G13" s="25" t="s">
        <v>98</v>
      </c>
      <c r="H13" s="8" t="s">
        <v>440</v>
      </c>
      <c r="I13" s="25" t="s">
        <v>49</v>
      </c>
      <c r="J13" s="25" t="s">
        <v>50</v>
      </c>
      <c r="K13" s="26" t="s">
        <v>33</v>
      </c>
      <c r="L13" s="10" t="s">
        <v>119</v>
      </c>
      <c r="M13" s="8" t="s">
        <v>34</v>
      </c>
      <c r="N13" s="8" t="s">
        <v>339</v>
      </c>
      <c r="O13" s="11" t="s">
        <v>35</v>
      </c>
      <c r="P13" s="25" t="s">
        <v>36</v>
      </c>
      <c r="Q13" s="25"/>
      <c r="R13" s="27" t="s">
        <v>109</v>
      </c>
      <c r="S13" s="28" t="s">
        <v>111</v>
      </c>
      <c r="T13" s="5" t="s">
        <v>387</v>
      </c>
      <c r="U13" s="6">
        <v>0</v>
      </c>
      <c r="V13" s="6">
        <v>100</v>
      </c>
      <c r="W13" s="6">
        <v>100</v>
      </c>
      <c r="X13" s="112"/>
      <c r="Y13" s="25"/>
      <c r="Z13" s="14">
        <v>45658</v>
      </c>
      <c r="AA13" s="14">
        <v>46022</v>
      </c>
      <c r="AB13" s="15">
        <v>22697</v>
      </c>
      <c r="AC13" s="15">
        <v>5290</v>
      </c>
      <c r="AD13" s="15">
        <v>12291</v>
      </c>
      <c r="AE13" s="15">
        <v>5849</v>
      </c>
      <c r="AF13" s="15">
        <v>781</v>
      </c>
      <c r="AG13" s="21">
        <v>0</v>
      </c>
      <c r="AH13" s="21">
        <v>2192</v>
      </c>
      <c r="AI13" s="116">
        <v>1182</v>
      </c>
      <c r="AJ13" s="117"/>
      <c r="AK13" s="22">
        <v>6132</v>
      </c>
      <c r="AL13" s="22">
        <v>6875</v>
      </c>
      <c r="AM13" s="16">
        <v>3526</v>
      </c>
      <c r="AN13" s="15">
        <f t="shared" si="0"/>
        <v>66815</v>
      </c>
      <c r="AO13" s="29"/>
      <c r="AP13" s="30"/>
    </row>
    <row r="14" spans="1:77" ht="12">
      <c r="A14" s="135" t="s">
        <v>100</v>
      </c>
      <c r="B14" s="7">
        <v>1</v>
      </c>
      <c r="C14" s="8" t="s">
        <v>83</v>
      </c>
      <c r="D14" s="8" t="s">
        <v>83</v>
      </c>
      <c r="E14" s="8">
        <v>7773159692</v>
      </c>
      <c r="F14" s="8" t="s">
        <v>83</v>
      </c>
      <c r="G14" s="8" t="s">
        <v>367</v>
      </c>
      <c r="H14" s="8" t="s">
        <v>84</v>
      </c>
      <c r="I14" s="8" t="s">
        <v>360</v>
      </c>
      <c r="J14" s="8" t="s">
        <v>82</v>
      </c>
      <c r="K14" s="9" t="s">
        <v>33</v>
      </c>
      <c r="L14" s="25" t="s">
        <v>119</v>
      </c>
      <c r="M14" s="8" t="s">
        <v>34</v>
      </c>
      <c r="N14" s="8" t="s">
        <v>339</v>
      </c>
      <c r="O14" s="11" t="s">
        <v>35</v>
      </c>
      <c r="P14" s="12" t="s">
        <v>36</v>
      </c>
      <c r="Q14" s="8"/>
      <c r="R14" s="12" t="s">
        <v>85</v>
      </c>
      <c r="S14" s="13" t="s">
        <v>86</v>
      </c>
      <c r="T14" s="5" t="s">
        <v>387</v>
      </c>
      <c r="U14" s="6">
        <v>0</v>
      </c>
      <c r="V14" s="6">
        <v>100</v>
      </c>
      <c r="W14" s="6">
        <v>100</v>
      </c>
      <c r="X14" s="105" t="s">
        <v>115</v>
      </c>
      <c r="Y14" s="8"/>
      <c r="Z14" s="14">
        <v>45658</v>
      </c>
      <c r="AA14" s="14">
        <v>46022</v>
      </c>
      <c r="AB14" s="15">
        <v>5986</v>
      </c>
      <c r="AC14" s="15">
        <v>3631</v>
      </c>
      <c r="AD14" s="15">
        <v>3367</v>
      </c>
      <c r="AE14" s="15">
        <v>2034</v>
      </c>
      <c r="AF14" s="15">
        <v>710</v>
      </c>
      <c r="AG14" s="15">
        <v>559</v>
      </c>
      <c r="AH14" s="15">
        <v>1588</v>
      </c>
      <c r="AI14" s="116">
        <v>1223</v>
      </c>
      <c r="AJ14" s="117"/>
      <c r="AK14" s="116">
        <v>4858</v>
      </c>
      <c r="AL14" s="117"/>
      <c r="AM14" s="16">
        <v>7044</v>
      </c>
      <c r="AN14" s="15">
        <f t="shared" si="0"/>
        <v>31000</v>
      </c>
    </row>
    <row r="15" spans="1:77" ht="12">
      <c r="A15" s="136"/>
      <c r="B15" s="7">
        <v>2</v>
      </c>
      <c r="C15" s="8" t="s">
        <v>83</v>
      </c>
      <c r="D15" s="8" t="s">
        <v>83</v>
      </c>
      <c r="E15" s="8">
        <v>7773159692</v>
      </c>
      <c r="F15" s="8" t="s">
        <v>83</v>
      </c>
      <c r="G15" s="8"/>
      <c r="H15" s="8" t="s">
        <v>87</v>
      </c>
      <c r="I15" s="8" t="s">
        <v>360</v>
      </c>
      <c r="J15" s="8" t="s">
        <v>82</v>
      </c>
      <c r="K15" s="9" t="s">
        <v>33</v>
      </c>
      <c r="L15" s="25" t="s">
        <v>119</v>
      </c>
      <c r="M15" s="8" t="s">
        <v>34</v>
      </c>
      <c r="N15" s="8" t="s">
        <v>339</v>
      </c>
      <c r="O15" s="11" t="s">
        <v>35</v>
      </c>
      <c r="P15" s="12" t="s">
        <v>36</v>
      </c>
      <c r="Q15" s="8"/>
      <c r="R15" s="12" t="s">
        <v>361</v>
      </c>
      <c r="S15" s="13" t="s">
        <v>88</v>
      </c>
      <c r="T15" s="5" t="s">
        <v>387</v>
      </c>
      <c r="U15" s="6">
        <v>0</v>
      </c>
      <c r="V15" s="6">
        <v>100</v>
      </c>
      <c r="W15" s="6">
        <v>100</v>
      </c>
      <c r="X15" s="149"/>
      <c r="Y15" s="8"/>
      <c r="Z15" s="14">
        <v>45658</v>
      </c>
      <c r="AA15" s="14">
        <v>46022</v>
      </c>
      <c r="AB15" s="15">
        <v>7024</v>
      </c>
      <c r="AC15" s="15">
        <v>9415</v>
      </c>
      <c r="AD15" s="15">
        <v>7915</v>
      </c>
      <c r="AE15" s="15">
        <v>4196</v>
      </c>
      <c r="AF15" s="15">
        <v>1682</v>
      </c>
      <c r="AG15" s="15">
        <v>468</v>
      </c>
      <c r="AH15" s="15">
        <v>510</v>
      </c>
      <c r="AI15" s="116">
        <v>1142</v>
      </c>
      <c r="AJ15" s="117"/>
      <c r="AK15" s="116">
        <v>12564</v>
      </c>
      <c r="AL15" s="117"/>
      <c r="AM15" s="16">
        <v>15084</v>
      </c>
      <c r="AN15" s="15">
        <f t="shared" si="0"/>
        <v>60000</v>
      </c>
    </row>
    <row r="16" spans="1:77" ht="12">
      <c r="A16" s="137"/>
      <c r="B16" s="7">
        <v>3</v>
      </c>
      <c r="C16" s="8" t="s">
        <v>83</v>
      </c>
      <c r="D16" s="8" t="s">
        <v>83</v>
      </c>
      <c r="E16" s="8">
        <v>7773159692</v>
      </c>
      <c r="F16" s="8" t="s">
        <v>83</v>
      </c>
      <c r="G16" s="8" t="s">
        <v>63</v>
      </c>
      <c r="H16" s="8" t="s">
        <v>89</v>
      </c>
      <c r="I16" s="8" t="s">
        <v>360</v>
      </c>
      <c r="J16" s="8" t="s">
        <v>82</v>
      </c>
      <c r="K16" s="9" t="s">
        <v>33</v>
      </c>
      <c r="L16" s="25" t="s">
        <v>119</v>
      </c>
      <c r="M16" s="8" t="s">
        <v>34</v>
      </c>
      <c r="N16" s="8" t="s">
        <v>339</v>
      </c>
      <c r="O16" s="11" t="s">
        <v>35</v>
      </c>
      <c r="P16" s="12" t="s">
        <v>36</v>
      </c>
      <c r="Q16" s="8"/>
      <c r="R16" s="12" t="s">
        <v>91</v>
      </c>
      <c r="S16" s="13" t="s">
        <v>90</v>
      </c>
      <c r="T16" s="5" t="s">
        <v>387</v>
      </c>
      <c r="U16" s="6">
        <v>0</v>
      </c>
      <c r="V16" s="6">
        <v>100</v>
      </c>
      <c r="W16" s="6">
        <v>100</v>
      </c>
      <c r="X16" s="149"/>
      <c r="Y16" s="8"/>
      <c r="Z16" s="14">
        <v>45658</v>
      </c>
      <c r="AA16" s="14">
        <v>46022</v>
      </c>
      <c r="AB16" s="15">
        <v>7153</v>
      </c>
      <c r="AC16" s="15">
        <v>3000</v>
      </c>
      <c r="AD16" s="15">
        <v>2211</v>
      </c>
      <c r="AE16" s="15">
        <v>1429</v>
      </c>
      <c r="AF16" s="15">
        <v>34</v>
      </c>
      <c r="AG16" s="15">
        <v>0</v>
      </c>
      <c r="AH16" s="15">
        <v>147</v>
      </c>
      <c r="AI16" s="116">
        <v>0</v>
      </c>
      <c r="AJ16" s="117"/>
      <c r="AK16" s="116">
        <v>4034</v>
      </c>
      <c r="AL16" s="117"/>
      <c r="AM16" s="16">
        <v>3992</v>
      </c>
      <c r="AN16" s="15">
        <f t="shared" si="0"/>
        <v>22000</v>
      </c>
    </row>
    <row r="17" spans="1:40" ht="12">
      <c r="A17" s="32"/>
      <c r="B17" s="25">
        <v>4</v>
      </c>
      <c r="C17" s="25" t="s">
        <v>83</v>
      </c>
      <c r="D17" s="33" t="s">
        <v>83</v>
      </c>
      <c r="E17" s="25">
        <v>7773159692</v>
      </c>
      <c r="F17" s="33" t="s">
        <v>83</v>
      </c>
      <c r="G17" s="25" t="s">
        <v>362</v>
      </c>
      <c r="H17" s="25" t="s">
        <v>442</v>
      </c>
      <c r="I17" s="25" t="s">
        <v>360</v>
      </c>
      <c r="J17" s="25" t="s">
        <v>82</v>
      </c>
      <c r="K17" s="26" t="s">
        <v>33</v>
      </c>
      <c r="L17" s="25" t="s">
        <v>119</v>
      </c>
      <c r="M17" s="8" t="s">
        <v>146</v>
      </c>
      <c r="N17" s="25" t="s">
        <v>363</v>
      </c>
      <c r="O17" s="11" t="s">
        <v>35</v>
      </c>
      <c r="P17" s="27" t="s">
        <v>36</v>
      </c>
      <c r="Q17" s="34"/>
      <c r="R17" s="27" t="s">
        <v>365</v>
      </c>
      <c r="S17" s="35" t="s">
        <v>366</v>
      </c>
      <c r="T17" s="5" t="s">
        <v>387</v>
      </c>
      <c r="U17" s="6">
        <v>0</v>
      </c>
      <c r="V17" s="6">
        <v>100</v>
      </c>
      <c r="W17" s="6">
        <v>100</v>
      </c>
      <c r="X17" s="106"/>
      <c r="Y17" s="15"/>
      <c r="Z17" s="14">
        <v>45658</v>
      </c>
      <c r="AA17" s="14">
        <v>46022</v>
      </c>
      <c r="AB17" s="15">
        <v>10329</v>
      </c>
      <c r="AC17" s="15">
        <v>10111</v>
      </c>
      <c r="AD17" s="15">
        <v>6299</v>
      </c>
      <c r="AE17" s="15">
        <v>3760</v>
      </c>
      <c r="AF17" s="15">
        <v>2793</v>
      </c>
      <c r="AG17" s="15">
        <v>2100</v>
      </c>
      <c r="AH17" s="15">
        <v>2000</v>
      </c>
      <c r="AI17" s="15">
        <v>2000</v>
      </c>
      <c r="AJ17" s="15">
        <v>2500</v>
      </c>
      <c r="AK17" s="15">
        <v>6000</v>
      </c>
      <c r="AL17" s="15">
        <v>8000</v>
      </c>
      <c r="AM17" s="16">
        <v>10000</v>
      </c>
      <c r="AN17" s="15">
        <f t="shared" si="0"/>
        <v>65892</v>
      </c>
    </row>
    <row r="18" spans="1:40" ht="65.400000000000006">
      <c r="A18" s="36" t="s">
        <v>116</v>
      </c>
      <c r="B18" s="7">
        <v>1</v>
      </c>
      <c r="C18" s="8" t="s">
        <v>92</v>
      </c>
      <c r="D18" s="8" t="s">
        <v>386</v>
      </c>
      <c r="E18" s="8">
        <v>7773145371</v>
      </c>
      <c r="F18" s="8" t="s">
        <v>386</v>
      </c>
      <c r="G18" s="8" t="s">
        <v>93</v>
      </c>
      <c r="H18" s="8" t="s">
        <v>368</v>
      </c>
      <c r="I18" s="8" t="s">
        <v>94</v>
      </c>
      <c r="J18" s="8" t="s">
        <v>95</v>
      </c>
      <c r="K18" s="7" t="s">
        <v>33</v>
      </c>
      <c r="L18" s="7" t="s">
        <v>119</v>
      </c>
      <c r="M18" s="8" t="s">
        <v>34</v>
      </c>
      <c r="N18" s="8" t="s">
        <v>339</v>
      </c>
      <c r="O18" s="37" t="s">
        <v>38</v>
      </c>
      <c r="P18" s="8" t="s">
        <v>11</v>
      </c>
      <c r="Q18" s="8"/>
      <c r="R18" s="8" t="s">
        <v>96</v>
      </c>
      <c r="S18" s="18" t="s">
        <v>97</v>
      </c>
      <c r="T18" s="5" t="s">
        <v>387</v>
      </c>
      <c r="U18" s="6">
        <v>0</v>
      </c>
      <c r="V18" s="6">
        <v>100</v>
      </c>
      <c r="W18" s="6">
        <v>100</v>
      </c>
      <c r="X18" s="96" t="s">
        <v>115</v>
      </c>
      <c r="Y18" s="8"/>
      <c r="Z18" s="14">
        <v>45658</v>
      </c>
      <c r="AA18" s="14">
        <v>46022</v>
      </c>
      <c r="AB18" s="15">
        <v>33073</v>
      </c>
      <c r="AC18" s="15">
        <v>23036</v>
      </c>
      <c r="AD18" s="15">
        <v>11216</v>
      </c>
      <c r="AE18" s="15">
        <v>19238</v>
      </c>
      <c r="AF18" s="15">
        <v>3841</v>
      </c>
      <c r="AG18" s="15">
        <v>3445</v>
      </c>
      <c r="AH18" s="15">
        <v>0</v>
      </c>
      <c r="AI18" s="15">
        <v>0</v>
      </c>
      <c r="AJ18" s="15">
        <v>45</v>
      </c>
      <c r="AK18" s="15">
        <v>7939</v>
      </c>
      <c r="AL18" s="15">
        <v>24293</v>
      </c>
      <c r="AM18" s="16">
        <v>32547</v>
      </c>
      <c r="AN18" s="15">
        <f t="shared" si="0"/>
        <v>158673</v>
      </c>
    </row>
    <row r="19" spans="1:40" ht="12">
      <c r="A19" s="38"/>
      <c r="B19" s="7">
        <v>1</v>
      </c>
      <c r="C19" s="8" t="s">
        <v>121</v>
      </c>
      <c r="D19" s="8" t="s">
        <v>121</v>
      </c>
      <c r="E19" s="8">
        <v>7872074467</v>
      </c>
      <c r="F19" s="8" t="s">
        <v>121</v>
      </c>
      <c r="G19" s="8" t="s">
        <v>122</v>
      </c>
      <c r="H19" s="8" t="s">
        <v>123</v>
      </c>
      <c r="I19" s="8" t="s">
        <v>124</v>
      </c>
      <c r="J19" s="8" t="s">
        <v>125</v>
      </c>
      <c r="K19" s="9" t="s">
        <v>33</v>
      </c>
      <c r="L19" s="8" t="s">
        <v>105</v>
      </c>
      <c r="M19" s="8" t="s">
        <v>34</v>
      </c>
      <c r="N19" s="8" t="s">
        <v>339</v>
      </c>
      <c r="O19" s="11" t="s">
        <v>35</v>
      </c>
      <c r="P19" s="8" t="s">
        <v>36</v>
      </c>
      <c r="Q19" s="12"/>
      <c r="R19" s="13" t="s">
        <v>126</v>
      </c>
      <c r="S19" s="8" t="s">
        <v>127</v>
      </c>
      <c r="T19" s="5" t="s">
        <v>387</v>
      </c>
      <c r="U19" s="6">
        <v>0</v>
      </c>
      <c r="V19" s="6">
        <v>100</v>
      </c>
      <c r="W19" s="6">
        <v>100</v>
      </c>
      <c r="X19" s="110" t="s">
        <v>128</v>
      </c>
      <c r="Y19" s="39"/>
      <c r="Z19" s="14">
        <v>45658</v>
      </c>
      <c r="AA19" s="14">
        <v>46022</v>
      </c>
      <c r="AB19" s="15">
        <v>1641</v>
      </c>
      <c r="AC19" s="116">
        <v>1803</v>
      </c>
      <c r="AD19" s="117"/>
      <c r="AE19" s="15">
        <v>1154</v>
      </c>
      <c r="AF19" s="116">
        <v>496</v>
      </c>
      <c r="AG19" s="119"/>
      <c r="AH19" s="117"/>
      <c r="AI19" s="15">
        <v>501</v>
      </c>
      <c r="AJ19" s="116">
        <v>1381</v>
      </c>
      <c r="AK19" s="119"/>
      <c r="AL19" s="117"/>
      <c r="AM19" s="16">
        <v>2902</v>
      </c>
      <c r="AN19" s="15">
        <f t="shared" si="0"/>
        <v>9878</v>
      </c>
    </row>
    <row r="20" spans="1:40" ht="12">
      <c r="B20" s="7">
        <v>2</v>
      </c>
      <c r="C20" s="8" t="s">
        <v>121</v>
      </c>
      <c r="D20" s="8" t="s">
        <v>121</v>
      </c>
      <c r="E20" s="8">
        <v>7872074467</v>
      </c>
      <c r="F20" s="8" t="s">
        <v>121</v>
      </c>
      <c r="G20" s="8" t="s">
        <v>129</v>
      </c>
      <c r="H20" s="8" t="s">
        <v>460</v>
      </c>
      <c r="I20" s="8" t="s">
        <v>124</v>
      </c>
      <c r="J20" s="8" t="s">
        <v>130</v>
      </c>
      <c r="K20" s="7" t="s">
        <v>33</v>
      </c>
      <c r="L20" s="8" t="s">
        <v>105</v>
      </c>
      <c r="M20" s="8" t="s">
        <v>34</v>
      </c>
      <c r="N20" s="8" t="s">
        <v>339</v>
      </c>
      <c r="O20" s="11" t="s">
        <v>35</v>
      </c>
      <c r="P20" s="8" t="s">
        <v>36</v>
      </c>
      <c r="Q20" s="8"/>
      <c r="R20" s="18" t="s">
        <v>131</v>
      </c>
      <c r="S20" s="7" t="s">
        <v>132</v>
      </c>
      <c r="T20" s="5" t="s">
        <v>387</v>
      </c>
      <c r="U20" s="6">
        <v>0</v>
      </c>
      <c r="V20" s="6">
        <v>100</v>
      </c>
      <c r="W20" s="6">
        <v>100</v>
      </c>
      <c r="X20" s="111"/>
      <c r="Y20" s="8"/>
      <c r="Z20" s="14">
        <v>45658</v>
      </c>
      <c r="AA20" s="14">
        <v>46022</v>
      </c>
      <c r="AB20" s="15">
        <v>2687</v>
      </c>
      <c r="AC20" s="15">
        <v>694</v>
      </c>
      <c r="AD20" s="116">
        <v>2495</v>
      </c>
      <c r="AE20" s="117"/>
      <c r="AF20" s="15">
        <v>461</v>
      </c>
      <c r="AG20" s="116">
        <v>849</v>
      </c>
      <c r="AH20" s="117"/>
      <c r="AI20" s="116">
        <v>312</v>
      </c>
      <c r="AJ20" s="117"/>
      <c r="AK20" s="116">
        <v>2957</v>
      </c>
      <c r="AL20" s="117"/>
      <c r="AM20" s="16">
        <v>1994</v>
      </c>
      <c r="AN20" s="15">
        <f t="shared" si="0"/>
        <v>12449</v>
      </c>
    </row>
    <row r="21" spans="1:40" ht="12">
      <c r="B21" s="7">
        <v>3</v>
      </c>
      <c r="C21" s="8" t="s">
        <v>121</v>
      </c>
      <c r="D21" s="8" t="s">
        <v>133</v>
      </c>
      <c r="E21" s="8">
        <v>7872074467</v>
      </c>
      <c r="F21" s="8" t="s">
        <v>134</v>
      </c>
      <c r="G21" s="8" t="s">
        <v>464</v>
      </c>
      <c r="H21" s="8" t="s">
        <v>135</v>
      </c>
      <c r="I21" s="8" t="s">
        <v>124</v>
      </c>
      <c r="J21" s="8" t="s">
        <v>136</v>
      </c>
      <c r="K21" s="7" t="s">
        <v>33</v>
      </c>
      <c r="L21" s="8" t="s">
        <v>105</v>
      </c>
      <c r="M21" s="8" t="s">
        <v>34</v>
      </c>
      <c r="N21" s="8" t="s">
        <v>339</v>
      </c>
      <c r="O21" s="11" t="s">
        <v>35</v>
      </c>
      <c r="P21" s="8" t="s">
        <v>36</v>
      </c>
      <c r="Q21" s="8"/>
      <c r="R21" s="18" t="s">
        <v>137</v>
      </c>
      <c r="S21" s="7" t="s">
        <v>138</v>
      </c>
      <c r="T21" s="5" t="s">
        <v>387</v>
      </c>
      <c r="U21" s="6">
        <v>0</v>
      </c>
      <c r="V21" s="6">
        <v>100</v>
      </c>
      <c r="W21" s="6">
        <v>100</v>
      </c>
      <c r="X21" s="111"/>
      <c r="Y21" s="8"/>
      <c r="Z21" s="14">
        <v>45658</v>
      </c>
      <c r="AA21" s="14">
        <v>46022</v>
      </c>
      <c r="AB21" s="15">
        <v>3350</v>
      </c>
      <c r="AC21" s="15">
        <v>2377</v>
      </c>
      <c r="AD21" s="15">
        <v>4009</v>
      </c>
      <c r="AE21" s="116">
        <v>2672</v>
      </c>
      <c r="AF21" s="119"/>
      <c r="AG21" s="117"/>
      <c r="AH21" s="15">
        <v>0</v>
      </c>
      <c r="AI21" s="15">
        <v>0</v>
      </c>
      <c r="AJ21" s="15">
        <v>0</v>
      </c>
      <c r="AK21" s="15">
        <v>0</v>
      </c>
      <c r="AL21" s="116">
        <v>7610</v>
      </c>
      <c r="AM21" s="117"/>
      <c r="AN21" s="15">
        <f t="shared" si="0"/>
        <v>20018</v>
      </c>
    </row>
    <row r="22" spans="1:40" ht="12">
      <c r="B22" s="7">
        <v>4</v>
      </c>
      <c r="C22" s="25" t="s">
        <v>121</v>
      </c>
      <c r="D22" s="25" t="s">
        <v>121</v>
      </c>
      <c r="E22" s="25">
        <v>7872074467</v>
      </c>
      <c r="F22" s="25" t="s">
        <v>121</v>
      </c>
      <c r="G22" s="25" t="s">
        <v>139</v>
      </c>
      <c r="H22" s="25" t="s">
        <v>461</v>
      </c>
      <c r="I22" s="25" t="s">
        <v>124</v>
      </c>
      <c r="J22" s="25" t="s">
        <v>140</v>
      </c>
      <c r="K22" s="8" t="s">
        <v>33</v>
      </c>
      <c r="L22" s="8" t="s">
        <v>105</v>
      </c>
      <c r="M22" s="8" t="s">
        <v>34</v>
      </c>
      <c r="N22" s="8" t="s">
        <v>339</v>
      </c>
      <c r="O22" s="5" t="s">
        <v>141</v>
      </c>
      <c r="P22" s="40" t="s">
        <v>36</v>
      </c>
      <c r="Q22" s="7"/>
      <c r="R22" s="7" t="s">
        <v>142</v>
      </c>
      <c r="S22" s="8" t="s">
        <v>143</v>
      </c>
      <c r="T22" s="5" t="s">
        <v>387</v>
      </c>
      <c r="U22" s="6">
        <v>0</v>
      </c>
      <c r="V22" s="6">
        <v>100</v>
      </c>
      <c r="W22" s="6">
        <v>100</v>
      </c>
      <c r="X22" s="111"/>
      <c r="Y22" s="41"/>
      <c r="Z22" s="14">
        <v>45658</v>
      </c>
      <c r="AA22" s="14">
        <v>46022</v>
      </c>
      <c r="AB22" s="15">
        <v>4629</v>
      </c>
      <c r="AC22" s="15">
        <v>2019</v>
      </c>
      <c r="AD22" s="15">
        <v>740</v>
      </c>
      <c r="AE22" s="15">
        <v>748</v>
      </c>
      <c r="AF22" s="15">
        <v>288</v>
      </c>
      <c r="AG22" s="15"/>
      <c r="AH22" s="116">
        <v>219</v>
      </c>
      <c r="AI22" s="117"/>
      <c r="AJ22" s="121">
        <v>358</v>
      </c>
      <c r="AK22" s="123"/>
      <c r="AL22" s="42">
        <v>872</v>
      </c>
      <c r="AM22" s="43">
        <v>12</v>
      </c>
      <c r="AN22" s="15">
        <f t="shared" si="0"/>
        <v>9885</v>
      </c>
    </row>
    <row r="23" spans="1:40" ht="12">
      <c r="B23" s="7">
        <v>5</v>
      </c>
      <c r="C23" s="25" t="s">
        <v>121</v>
      </c>
      <c r="D23" s="25" t="s">
        <v>121</v>
      </c>
      <c r="E23" s="25">
        <v>7872074467</v>
      </c>
      <c r="F23" s="25" t="s">
        <v>121</v>
      </c>
      <c r="G23" s="25"/>
      <c r="H23" s="25" t="s">
        <v>144</v>
      </c>
      <c r="I23" s="25"/>
      <c r="J23" s="25" t="s">
        <v>145</v>
      </c>
      <c r="K23" s="8" t="s">
        <v>33</v>
      </c>
      <c r="L23" s="8" t="s">
        <v>105</v>
      </c>
      <c r="M23" s="8" t="s">
        <v>34</v>
      </c>
      <c r="N23" s="8" t="s">
        <v>339</v>
      </c>
      <c r="O23" s="5" t="s">
        <v>141</v>
      </c>
      <c r="P23" s="40" t="s">
        <v>36</v>
      </c>
      <c r="Q23" s="7"/>
      <c r="R23" s="7" t="s">
        <v>147</v>
      </c>
      <c r="S23" s="8" t="s">
        <v>148</v>
      </c>
      <c r="T23" s="5" t="s">
        <v>387</v>
      </c>
      <c r="U23" s="6">
        <v>0</v>
      </c>
      <c r="V23" s="6">
        <v>100</v>
      </c>
      <c r="W23" s="6">
        <v>100</v>
      </c>
      <c r="X23" s="111"/>
      <c r="Y23" s="41"/>
      <c r="Z23" s="14">
        <v>45658</v>
      </c>
      <c r="AA23" s="14">
        <v>46022</v>
      </c>
      <c r="AB23" s="15">
        <v>731</v>
      </c>
      <c r="AC23" s="15">
        <v>660</v>
      </c>
      <c r="AD23" s="15">
        <v>1438</v>
      </c>
      <c r="AE23" s="116">
        <v>5778</v>
      </c>
      <c r="AF23" s="119"/>
      <c r="AG23" s="119"/>
      <c r="AH23" s="119"/>
      <c r="AI23" s="119"/>
      <c r="AJ23" s="119"/>
      <c r="AK23" s="119"/>
      <c r="AL23" s="119"/>
      <c r="AM23" s="117"/>
      <c r="AN23" s="15">
        <f t="shared" si="0"/>
        <v>8607</v>
      </c>
    </row>
    <row r="24" spans="1:40" ht="12">
      <c r="B24" s="7">
        <v>6</v>
      </c>
      <c r="C24" s="25" t="s">
        <v>121</v>
      </c>
      <c r="D24" s="25" t="s">
        <v>121</v>
      </c>
      <c r="E24" s="25">
        <v>7872074467</v>
      </c>
      <c r="F24" s="25" t="s">
        <v>121</v>
      </c>
      <c r="G24" s="25"/>
      <c r="H24" s="25" t="s">
        <v>149</v>
      </c>
      <c r="I24" s="25"/>
      <c r="J24" s="44" t="s">
        <v>150</v>
      </c>
      <c r="K24" s="45" t="s">
        <v>33</v>
      </c>
      <c r="L24" s="8" t="s">
        <v>105</v>
      </c>
      <c r="M24" s="8" t="s">
        <v>34</v>
      </c>
      <c r="N24" s="8" t="s">
        <v>339</v>
      </c>
      <c r="O24" s="11" t="s">
        <v>35</v>
      </c>
      <c r="P24" s="40" t="s">
        <v>36</v>
      </c>
      <c r="Q24" s="7"/>
      <c r="R24" s="7" t="s">
        <v>151</v>
      </c>
      <c r="S24" s="12" t="s">
        <v>152</v>
      </c>
      <c r="T24" s="5" t="s">
        <v>387</v>
      </c>
      <c r="U24" s="6">
        <v>0</v>
      </c>
      <c r="V24" s="6">
        <v>100</v>
      </c>
      <c r="W24" s="6">
        <v>100</v>
      </c>
      <c r="X24" s="111"/>
      <c r="Y24" s="41"/>
      <c r="Z24" s="14">
        <v>45658</v>
      </c>
      <c r="AA24" s="14">
        <v>46022</v>
      </c>
      <c r="AB24" s="115">
        <v>2186</v>
      </c>
      <c r="AC24" s="115"/>
      <c r="AD24" s="115">
        <v>2045</v>
      </c>
      <c r="AE24" s="115"/>
      <c r="AF24" s="116">
        <v>496</v>
      </c>
      <c r="AG24" s="117"/>
      <c r="AH24" s="116">
        <v>431</v>
      </c>
      <c r="AI24" s="117"/>
      <c r="AJ24" s="124">
        <v>21000</v>
      </c>
      <c r="AK24" s="125"/>
      <c r="AL24" s="125"/>
      <c r="AM24" s="126"/>
      <c r="AN24" s="15">
        <f t="shared" si="0"/>
        <v>26158</v>
      </c>
    </row>
    <row r="25" spans="1:40" ht="12">
      <c r="B25" s="7">
        <v>7</v>
      </c>
      <c r="C25" s="25" t="s">
        <v>121</v>
      </c>
      <c r="D25" s="25" t="s">
        <v>121</v>
      </c>
      <c r="E25" s="25">
        <v>7872074467</v>
      </c>
      <c r="F25" s="25" t="s">
        <v>121</v>
      </c>
      <c r="G25" s="25"/>
      <c r="H25" s="25" t="s">
        <v>153</v>
      </c>
      <c r="I25" s="25" t="s">
        <v>124</v>
      </c>
      <c r="J25" s="44" t="s">
        <v>136</v>
      </c>
      <c r="K25" s="45" t="s">
        <v>33</v>
      </c>
      <c r="L25" s="8" t="s">
        <v>105</v>
      </c>
      <c r="M25" s="8" t="s">
        <v>34</v>
      </c>
      <c r="N25" s="8" t="s">
        <v>339</v>
      </c>
      <c r="O25" s="11" t="s">
        <v>35</v>
      </c>
      <c r="P25" s="40" t="s">
        <v>36</v>
      </c>
      <c r="Q25" s="7"/>
      <c r="R25" s="7" t="s">
        <v>154</v>
      </c>
      <c r="S25" s="8" t="s">
        <v>155</v>
      </c>
      <c r="T25" s="5" t="s">
        <v>387</v>
      </c>
      <c r="U25" s="6">
        <v>0</v>
      </c>
      <c r="V25" s="6">
        <v>100</v>
      </c>
      <c r="W25" s="6">
        <v>100</v>
      </c>
      <c r="X25" s="112"/>
      <c r="Y25" s="41"/>
      <c r="Z25" s="14">
        <v>45658</v>
      </c>
      <c r="AA25" s="14">
        <v>46022</v>
      </c>
      <c r="AB25" s="15">
        <v>3317</v>
      </c>
      <c r="AC25" s="116">
        <v>4805</v>
      </c>
      <c r="AD25" s="117"/>
      <c r="AE25" s="116">
        <v>3001</v>
      </c>
      <c r="AF25" s="117"/>
      <c r="AG25" s="15">
        <v>163</v>
      </c>
      <c r="AH25" s="116">
        <v>163</v>
      </c>
      <c r="AI25" s="117"/>
      <c r="AJ25" s="121">
        <v>2544</v>
      </c>
      <c r="AK25" s="122"/>
      <c r="AL25" s="123"/>
      <c r="AM25" s="43">
        <v>5290</v>
      </c>
      <c r="AN25" s="15">
        <f t="shared" si="0"/>
        <v>19283</v>
      </c>
    </row>
    <row r="26" spans="1:40">
      <c r="B26" s="7">
        <v>1</v>
      </c>
      <c r="C26" s="8" t="s">
        <v>157</v>
      </c>
      <c r="D26" s="8" t="s">
        <v>157</v>
      </c>
      <c r="E26" s="8">
        <v>7772717606</v>
      </c>
      <c r="F26" s="8" t="s">
        <v>157</v>
      </c>
      <c r="G26" s="8" t="s">
        <v>158</v>
      </c>
      <c r="H26" s="8" t="s">
        <v>159</v>
      </c>
      <c r="I26" s="8" t="s">
        <v>160</v>
      </c>
      <c r="J26" s="8" t="s">
        <v>161</v>
      </c>
      <c r="K26" s="7" t="s">
        <v>33</v>
      </c>
      <c r="L26" s="8" t="s">
        <v>105</v>
      </c>
      <c r="M26" s="8" t="s">
        <v>34</v>
      </c>
      <c r="N26" s="8" t="s">
        <v>339</v>
      </c>
      <c r="O26" s="11" t="s">
        <v>35</v>
      </c>
      <c r="P26" s="8" t="s">
        <v>36</v>
      </c>
      <c r="Q26" s="8"/>
      <c r="R26" s="18" t="s">
        <v>162</v>
      </c>
      <c r="S26" s="7" t="s">
        <v>163</v>
      </c>
      <c r="T26" s="5" t="s">
        <v>387</v>
      </c>
      <c r="U26" s="6">
        <v>0</v>
      </c>
      <c r="V26" s="6">
        <v>100</v>
      </c>
      <c r="W26" s="6">
        <v>100</v>
      </c>
      <c r="X26" s="110" t="s">
        <v>113</v>
      </c>
      <c r="Y26" s="46"/>
      <c r="Z26" s="14">
        <v>45658</v>
      </c>
      <c r="AA26" s="14">
        <v>46022</v>
      </c>
      <c r="AB26" s="15">
        <v>2241</v>
      </c>
      <c r="AC26" s="22">
        <v>1373</v>
      </c>
      <c r="AD26" s="116">
        <v>2192</v>
      </c>
      <c r="AE26" s="117"/>
      <c r="AF26" s="116">
        <v>1313</v>
      </c>
      <c r="AG26" s="117"/>
      <c r="AH26" s="22">
        <v>34</v>
      </c>
      <c r="AI26" s="116">
        <v>361</v>
      </c>
      <c r="AJ26" s="119"/>
      <c r="AK26" s="117"/>
      <c r="AL26" s="15">
        <v>3527</v>
      </c>
      <c r="AM26" s="16">
        <v>1157</v>
      </c>
      <c r="AN26" s="15">
        <f t="shared" si="0"/>
        <v>12198</v>
      </c>
    </row>
    <row r="27" spans="1:40">
      <c r="B27" s="7">
        <v>2</v>
      </c>
      <c r="C27" s="8" t="s">
        <v>157</v>
      </c>
      <c r="D27" s="8" t="s">
        <v>157</v>
      </c>
      <c r="E27" s="8">
        <v>7772717606</v>
      </c>
      <c r="F27" s="8" t="s">
        <v>157</v>
      </c>
      <c r="G27" s="8" t="s">
        <v>164</v>
      </c>
      <c r="H27" s="8" t="s">
        <v>165</v>
      </c>
      <c r="I27" s="8" t="s">
        <v>166</v>
      </c>
      <c r="J27" s="8" t="s">
        <v>161</v>
      </c>
      <c r="K27" s="7" t="s">
        <v>33</v>
      </c>
      <c r="L27" s="8" t="s">
        <v>105</v>
      </c>
      <c r="M27" s="8" t="s">
        <v>34</v>
      </c>
      <c r="N27" s="8" t="s">
        <v>339</v>
      </c>
      <c r="O27" s="11" t="s">
        <v>35</v>
      </c>
      <c r="P27" s="8" t="s">
        <v>11</v>
      </c>
      <c r="Q27" s="8"/>
      <c r="R27" s="18" t="s">
        <v>425</v>
      </c>
      <c r="S27" s="7" t="s">
        <v>167</v>
      </c>
      <c r="T27" s="5" t="s">
        <v>387</v>
      </c>
      <c r="U27" s="6">
        <v>0</v>
      </c>
      <c r="V27" s="6">
        <v>100</v>
      </c>
      <c r="W27" s="6">
        <v>100</v>
      </c>
      <c r="X27" s="111"/>
      <c r="Y27" s="46"/>
      <c r="Z27" s="14">
        <v>45658</v>
      </c>
      <c r="AA27" s="14">
        <v>46022</v>
      </c>
      <c r="AB27" s="15">
        <v>14894</v>
      </c>
      <c r="AC27" s="22">
        <v>2402</v>
      </c>
      <c r="AD27" s="116">
        <v>17279</v>
      </c>
      <c r="AE27" s="117"/>
      <c r="AF27" s="15">
        <v>6494</v>
      </c>
      <c r="AG27" s="116">
        <v>0</v>
      </c>
      <c r="AH27" s="119"/>
      <c r="AI27" s="119"/>
      <c r="AJ27" s="117"/>
      <c r="AK27" s="116">
        <v>19077</v>
      </c>
      <c r="AL27" s="117"/>
      <c r="AM27" s="16">
        <v>12972</v>
      </c>
      <c r="AN27" s="15">
        <f t="shared" si="0"/>
        <v>73118</v>
      </c>
    </row>
    <row r="28" spans="1:40">
      <c r="B28" s="7">
        <v>3</v>
      </c>
      <c r="C28" s="8" t="s">
        <v>157</v>
      </c>
      <c r="D28" s="8" t="s">
        <v>157</v>
      </c>
      <c r="E28" s="8">
        <v>7772717606</v>
      </c>
      <c r="F28" s="8" t="s">
        <v>157</v>
      </c>
      <c r="G28" s="8" t="s">
        <v>168</v>
      </c>
      <c r="H28" s="8" t="s">
        <v>169</v>
      </c>
      <c r="I28" s="8" t="s">
        <v>166</v>
      </c>
      <c r="J28" s="8" t="s">
        <v>161</v>
      </c>
      <c r="K28" s="7" t="s">
        <v>33</v>
      </c>
      <c r="L28" s="8" t="s">
        <v>105</v>
      </c>
      <c r="M28" s="8" t="s">
        <v>34</v>
      </c>
      <c r="N28" s="8" t="s">
        <v>339</v>
      </c>
      <c r="O28" s="37" t="s">
        <v>38</v>
      </c>
      <c r="P28" s="8" t="s">
        <v>36</v>
      </c>
      <c r="Q28" s="8"/>
      <c r="R28" s="18" t="s">
        <v>170</v>
      </c>
      <c r="S28" s="7" t="s">
        <v>171</v>
      </c>
      <c r="T28" s="5" t="s">
        <v>387</v>
      </c>
      <c r="U28" s="6">
        <v>0</v>
      </c>
      <c r="V28" s="6">
        <v>100</v>
      </c>
      <c r="W28" s="6">
        <v>100</v>
      </c>
      <c r="X28" s="111"/>
      <c r="Y28" s="46"/>
      <c r="Z28" s="14">
        <v>45658</v>
      </c>
      <c r="AA28" s="14">
        <v>46022</v>
      </c>
      <c r="AB28" s="15">
        <v>16886</v>
      </c>
      <c r="AC28" s="22">
        <v>20243</v>
      </c>
      <c r="AD28" s="22">
        <v>17640</v>
      </c>
      <c r="AE28" s="15">
        <v>10719</v>
      </c>
      <c r="AF28" s="116">
        <v>4276</v>
      </c>
      <c r="AG28" s="117"/>
      <c r="AH28" s="15">
        <v>1478</v>
      </c>
      <c r="AI28" s="116">
        <v>0</v>
      </c>
      <c r="AJ28" s="117"/>
      <c r="AK28" s="21">
        <v>10141</v>
      </c>
      <c r="AL28" s="21">
        <v>22150</v>
      </c>
      <c r="AM28" s="16">
        <v>31245</v>
      </c>
      <c r="AN28" s="15">
        <f t="shared" si="0"/>
        <v>134778</v>
      </c>
    </row>
    <row r="29" spans="1:40">
      <c r="B29" s="7">
        <v>4</v>
      </c>
      <c r="C29" s="8" t="s">
        <v>157</v>
      </c>
      <c r="D29" s="8" t="s">
        <v>157</v>
      </c>
      <c r="E29" s="8">
        <v>7772717606</v>
      </c>
      <c r="F29" s="8" t="s">
        <v>157</v>
      </c>
      <c r="G29" s="8" t="s">
        <v>158</v>
      </c>
      <c r="H29" s="8" t="s">
        <v>172</v>
      </c>
      <c r="I29" s="8" t="s">
        <v>166</v>
      </c>
      <c r="J29" s="8" t="s">
        <v>161</v>
      </c>
      <c r="K29" s="7" t="s">
        <v>33</v>
      </c>
      <c r="L29" s="8" t="s">
        <v>105</v>
      </c>
      <c r="M29" s="8" t="s">
        <v>34</v>
      </c>
      <c r="N29" s="8" t="s">
        <v>339</v>
      </c>
      <c r="O29" s="11" t="s">
        <v>35</v>
      </c>
      <c r="P29" s="8" t="s">
        <v>36</v>
      </c>
      <c r="Q29" s="8"/>
      <c r="R29" s="18" t="s">
        <v>173</v>
      </c>
      <c r="S29" s="7" t="s">
        <v>174</v>
      </c>
      <c r="T29" s="5" t="s">
        <v>387</v>
      </c>
      <c r="U29" s="6">
        <v>0</v>
      </c>
      <c r="V29" s="6">
        <v>100</v>
      </c>
      <c r="W29" s="6">
        <v>100</v>
      </c>
      <c r="X29" s="111"/>
      <c r="Y29" s="46"/>
      <c r="Z29" s="14">
        <v>45658</v>
      </c>
      <c r="AA29" s="14">
        <v>46022</v>
      </c>
      <c r="AB29" s="15">
        <v>3073</v>
      </c>
      <c r="AC29" s="22">
        <v>1883</v>
      </c>
      <c r="AD29" s="116">
        <v>3880</v>
      </c>
      <c r="AE29" s="117"/>
      <c r="AF29" s="22">
        <v>708</v>
      </c>
      <c r="AG29" s="116">
        <v>170</v>
      </c>
      <c r="AH29" s="117"/>
      <c r="AI29" s="116">
        <v>689</v>
      </c>
      <c r="AJ29" s="117"/>
      <c r="AK29" s="116">
        <v>5486</v>
      </c>
      <c r="AL29" s="117"/>
      <c r="AM29" s="16">
        <v>1586</v>
      </c>
      <c r="AN29" s="15">
        <f t="shared" si="0"/>
        <v>17475</v>
      </c>
    </row>
    <row r="30" spans="1:40">
      <c r="B30" s="7">
        <v>5</v>
      </c>
      <c r="C30" s="8" t="s">
        <v>157</v>
      </c>
      <c r="D30" s="8" t="s">
        <v>157</v>
      </c>
      <c r="E30" s="8">
        <v>7772717606</v>
      </c>
      <c r="F30" s="8" t="s">
        <v>157</v>
      </c>
      <c r="G30" s="8" t="s">
        <v>175</v>
      </c>
      <c r="H30" s="8" t="s">
        <v>176</v>
      </c>
      <c r="I30" s="8"/>
      <c r="J30" s="8" t="s">
        <v>161</v>
      </c>
      <c r="K30" s="7" t="s">
        <v>33</v>
      </c>
      <c r="L30" s="8" t="s">
        <v>105</v>
      </c>
      <c r="M30" s="8" t="s">
        <v>34</v>
      </c>
      <c r="N30" s="8" t="s">
        <v>339</v>
      </c>
      <c r="O30" s="11" t="s">
        <v>35</v>
      </c>
      <c r="P30" s="8" t="s">
        <v>11</v>
      </c>
      <c r="Q30" s="8"/>
      <c r="R30" s="18" t="s">
        <v>177</v>
      </c>
      <c r="S30" s="7" t="s">
        <v>178</v>
      </c>
      <c r="T30" s="5" t="s">
        <v>387</v>
      </c>
      <c r="U30" s="6">
        <v>0</v>
      </c>
      <c r="V30" s="6">
        <v>100</v>
      </c>
      <c r="W30" s="6">
        <v>100</v>
      </c>
      <c r="X30" s="111"/>
      <c r="Y30" s="46"/>
      <c r="Z30" s="14">
        <v>45658</v>
      </c>
      <c r="AA30" s="14">
        <v>46022</v>
      </c>
      <c r="AB30" s="15">
        <v>7273</v>
      </c>
      <c r="AC30" s="116">
        <v>8374</v>
      </c>
      <c r="AD30" s="117"/>
      <c r="AE30" s="116">
        <v>5888</v>
      </c>
      <c r="AF30" s="117"/>
      <c r="AG30" s="15">
        <v>191</v>
      </c>
      <c r="AH30" s="116">
        <v>137</v>
      </c>
      <c r="AI30" s="117"/>
      <c r="AJ30" s="116">
        <v>4253</v>
      </c>
      <c r="AK30" s="117"/>
      <c r="AL30" s="116">
        <v>11943</v>
      </c>
      <c r="AM30" s="117"/>
      <c r="AN30" s="15">
        <f t="shared" si="0"/>
        <v>38059</v>
      </c>
    </row>
    <row r="31" spans="1:40">
      <c r="B31" s="7">
        <v>6</v>
      </c>
      <c r="C31" s="8" t="s">
        <v>157</v>
      </c>
      <c r="D31" s="8" t="s">
        <v>182</v>
      </c>
      <c r="E31" s="8">
        <v>7772717606</v>
      </c>
      <c r="F31" s="8" t="s">
        <v>182</v>
      </c>
      <c r="G31" s="8" t="s">
        <v>179</v>
      </c>
      <c r="H31" s="8" t="s">
        <v>180</v>
      </c>
      <c r="I31" s="8" t="s">
        <v>166</v>
      </c>
      <c r="J31" s="8" t="s">
        <v>161</v>
      </c>
      <c r="K31" s="7" t="s">
        <v>33</v>
      </c>
      <c r="L31" s="8" t="s">
        <v>105</v>
      </c>
      <c r="M31" s="8" t="s">
        <v>34</v>
      </c>
      <c r="N31" s="8" t="s">
        <v>339</v>
      </c>
      <c r="O31" s="37" t="s">
        <v>156</v>
      </c>
      <c r="P31" s="8" t="s">
        <v>11</v>
      </c>
      <c r="Q31" s="90">
        <v>768</v>
      </c>
      <c r="R31" s="18">
        <v>151566</v>
      </c>
      <c r="S31" s="7" t="s">
        <v>181</v>
      </c>
      <c r="T31" s="5" t="s">
        <v>387</v>
      </c>
      <c r="U31" s="6">
        <v>0</v>
      </c>
      <c r="V31" s="6">
        <v>100</v>
      </c>
      <c r="W31" s="6">
        <v>100</v>
      </c>
      <c r="X31" s="118"/>
      <c r="Y31" s="46"/>
      <c r="Z31" s="14">
        <v>45658</v>
      </c>
      <c r="AA31" s="14">
        <v>46022</v>
      </c>
      <c r="AB31" s="15">
        <v>354791</v>
      </c>
      <c r="AC31" s="15">
        <v>296696</v>
      </c>
      <c r="AD31" s="15">
        <v>305411</v>
      </c>
      <c r="AE31" s="15">
        <v>235570</v>
      </c>
      <c r="AF31" s="15">
        <v>130257</v>
      </c>
      <c r="AG31" s="15">
        <v>110816</v>
      </c>
      <c r="AH31" s="3">
        <v>105301</v>
      </c>
      <c r="AI31" s="15">
        <v>108034</v>
      </c>
      <c r="AJ31" s="15">
        <v>112024</v>
      </c>
      <c r="AK31" s="15">
        <v>243176</v>
      </c>
      <c r="AL31" s="15">
        <v>363526</v>
      </c>
      <c r="AM31" s="16">
        <v>314333</v>
      </c>
      <c r="AN31" s="15">
        <f>SUM(AB31:AM31)</f>
        <v>2679935</v>
      </c>
    </row>
    <row r="32" spans="1:40">
      <c r="B32" s="7">
        <v>7</v>
      </c>
      <c r="C32" s="8" t="s">
        <v>157</v>
      </c>
      <c r="D32" s="8" t="s">
        <v>182</v>
      </c>
      <c r="E32" s="8">
        <v>7772717606</v>
      </c>
      <c r="F32" s="8" t="s">
        <v>182</v>
      </c>
      <c r="G32" s="8" t="s">
        <v>183</v>
      </c>
      <c r="H32" s="8" t="s">
        <v>184</v>
      </c>
      <c r="I32" s="8" t="s">
        <v>166</v>
      </c>
      <c r="J32" s="8" t="s">
        <v>161</v>
      </c>
      <c r="K32" s="7" t="s">
        <v>33</v>
      </c>
      <c r="L32" s="8" t="s">
        <v>105</v>
      </c>
      <c r="M32" s="8" t="s">
        <v>34</v>
      </c>
      <c r="N32" s="8" t="s">
        <v>339</v>
      </c>
      <c r="O32" s="11" t="s">
        <v>35</v>
      </c>
      <c r="P32" s="8" t="s">
        <v>36</v>
      </c>
      <c r="Q32" s="8"/>
      <c r="R32" s="18" t="s">
        <v>372</v>
      </c>
      <c r="S32" s="7" t="s">
        <v>185</v>
      </c>
      <c r="T32" s="5" t="s">
        <v>387</v>
      </c>
      <c r="U32" s="6">
        <v>0</v>
      </c>
      <c r="V32" s="6">
        <v>100</v>
      </c>
      <c r="W32" s="6">
        <v>100</v>
      </c>
      <c r="X32" s="111"/>
      <c r="Y32" s="46"/>
      <c r="Z32" s="14">
        <v>45658</v>
      </c>
      <c r="AA32" s="14">
        <v>46022</v>
      </c>
      <c r="AB32" s="15">
        <v>3213</v>
      </c>
      <c r="AC32" s="22">
        <v>2281</v>
      </c>
      <c r="AD32" s="116">
        <v>4695</v>
      </c>
      <c r="AE32" s="117"/>
      <c r="AF32" s="116">
        <v>1253</v>
      </c>
      <c r="AG32" s="117"/>
      <c r="AH32" s="3">
        <v>630</v>
      </c>
      <c r="AI32" s="116">
        <v>1210</v>
      </c>
      <c r="AJ32" s="119"/>
      <c r="AK32" s="117"/>
      <c r="AL32" s="116">
        <v>5129</v>
      </c>
      <c r="AM32" s="117"/>
      <c r="AN32" s="15">
        <f t="shared" si="0"/>
        <v>18411</v>
      </c>
    </row>
    <row r="33" spans="2:42">
      <c r="B33" s="7">
        <v>8</v>
      </c>
      <c r="C33" s="8" t="s">
        <v>157</v>
      </c>
      <c r="D33" s="8" t="s">
        <v>182</v>
      </c>
      <c r="E33" s="8">
        <v>7772717606</v>
      </c>
      <c r="F33" s="8" t="s">
        <v>182</v>
      </c>
      <c r="G33" s="8" t="s">
        <v>183</v>
      </c>
      <c r="H33" s="8" t="s">
        <v>186</v>
      </c>
      <c r="I33" s="8" t="s">
        <v>166</v>
      </c>
      <c r="J33" s="8" t="s">
        <v>161</v>
      </c>
      <c r="K33" s="7" t="s">
        <v>33</v>
      </c>
      <c r="L33" s="8" t="s">
        <v>105</v>
      </c>
      <c r="M33" s="8" t="s">
        <v>34</v>
      </c>
      <c r="N33" s="8" t="s">
        <v>339</v>
      </c>
      <c r="O33" s="5" t="s">
        <v>141</v>
      </c>
      <c r="P33" s="8" t="s">
        <v>11</v>
      </c>
      <c r="Q33" s="8"/>
      <c r="R33" s="18" t="s">
        <v>187</v>
      </c>
      <c r="S33" s="7" t="s">
        <v>188</v>
      </c>
      <c r="T33" s="5" t="s">
        <v>387</v>
      </c>
      <c r="U33" s="6">
        <v>0</v>
      </c>
      <c r="V33" s="6">
        <v>100</v>
      </c>
      <c r="W33" s="6">
        <v>100</v>
      </c>
      <c r="X33" s="111"/>
      <c r="Y33" s="46"/>
      <c r="Z33" s="14">
        <v>45658</v>
      </c>
      <c r="AA33" s="14">
        <v>46022</v>
      </c>
      <c r="AB33" s="116">
        <v>3280</v>
      </c>
      <c r="AC33" s="117"/>
      <c r="AD33" s="15">
        <v>730</v>
      </c>
      <c r="AE33" s="116">
        <v>667</v>
      </c>
      <c r="AF33" s="119"/>
      <c r="AG33" s="117"/>
      <c r="AH33" s="116">
        <v>385</v>
      </c>
      <c r="AI33" s="117"/>
      <c r="AJ33" s="116">
        <v>1223</v>
      </c>
      <c r="AK33" s="117"/>
      <c r="AL33" s="116">
        <v>3311</v>
      </c>
      <c r="AM33" s="117"/>
      <c r="AN33" s="15">
        <f t="shared" si="0"/>
        <v>9596</v>
      </c>
    </row>
    <row r="34" spans="2:42">
      <c r="B34" s="7">
        <v>9</v>
      </c>
      <c r="C34" s="8" t="s">
        <v>157</v>
      </c>
      <c r="D34" s="8" t="s">
        <v>182</v>
      </c>
      <c r="E34" s="8">
        <v>7772717606</v>
      </c>
      <c r="F34" s="8" t="s">
        <v>182</v>
      </c>
      <c r="G34" s="8" t="s">
        <v>183</v>
      </c>
      <c r="H34" s="8" t="s">
        <v>189</v>
      </c>
      <c r="I34" s="8" t="s">
        <v>166</v>
      </c>
      <c r="J34" s="8" t="s">
        <v>161</v>
      </c>
      <c r="K34" s="7" t="s">
        <v>33</v>
      </c>
      <c r="L34" s="8" t="s">
        <v>105</v>
      </c>
      <c r="M34" s="8" t="s">
        <v>34</v>
      </c>
      <c r="N34" s="8" t="s">
        <v>339</v>
      </c>
      <c r="O34" s="11" t="s">
        <v>35</v>
      </c>
      <c r="P34" s="8" t="s">
        <v>11</v>
      </c>
      <c r="Q34" s="8"/>
      <c r="R34" s="18" t="s">
        <v>190</v>
      </c>
      <c r="S34" s="7" t="s">
        <v>191</v>
      </c>
      <c r="T34" s="5" t="s">
        <v>387</v>
      </c>
      <c r="U34" s="6">
        <v>0</v>
      </c>
      <c r="V34" s="6">
        <v>100</v>
      </c>
      <c r="W34" s="6">
        <v>100</v>
      </c>
      <c r="X34" s="111"/>
      <c r="Y34" s="46"/>
      <c r="Z34" s="14">
        <v>45658</v>
      </c>
      <c r="AA34" s="14">
        <v>46022</v>
      </c>
      <c r="AB34" s="15">
        <v>3242</v>
      </c>
      <c r="AC34" s="21">
        <v>2300</v>
      </c>
      <c r="AD34" s="116">
        <v>4568</v>
      </c>
      <c r="AE34" s="117"/>
      <c r="AF34" s="127">
        <v>1000</v>
      </c>
      <c r="AG34" s="127"/>
      <c r="AH34" s="116">
        <v>204</v>
      </c>
      <c r="AI34" s="117"/>
      <c r="AJ34" s="116">
        <v>1628</v>
      </c>
      <c r="AK34" s="117"/>
      <c r="AL34" s="116">
        <v>6475</v>
      </c>
      <c r="AM34" s="117"/>
      <c r="AN34" s="15">
        <f t="shared" si="0"/>
        <v>19417</v>
      </c>
    </row>
    <row r="35" spans="2:42">
      <c r="B35" s="7">
        <v>10</v>
      </c>
      <c r="C35" s="8" t="s">
        <v>157</v>
      </c>
      <c r="D35" s="8" t="s">
        <v>182</v>
      </c>
      <c r="E35" s="8">
        <v>7772717606</v>
      </c>
      <c r="F35" s="8" t="s">
        <v>182</v>
      </c>
      <c r="G35" s="8" t="s">
        <v>183</v>
      </c>
      <c r="H35" s="8" t="s">
        <v>192</v>
      </c>
      <c r="I35" s="8" t="s">
        <v>166</v>
      </c>
      <c r="J35" s="8" t="s">
        <v>161</v>
      </c>
      <c r="K35" s="7" t="s">
        <v>33</v>
      </c>
      <c r="L35" s="8" t="s">
        <v>105</v>
      </c>
      <c r="M35" s="8" t="s">
        <v>34</v>
      </c>
      <c r="N35" s="8" t="s">
        <v>339</v>
      </c>
      <c r="O35" s="11" t="s">
        <v>35</v>
      </c>
      <c r="P35" s="8" t="s">
        <v>11</v>
      </c>
      <c r="Q35" s="8"/>
      <c r="R35" s="18" t="s">
        <v>193</v>
      </c>
      <c r="S35" s="7" t="s">
        <v>194</v>
      </c>
      <c r="T35" s="5" t="s">
        <v>387</v>
      </c>
      <c r="U35" s="6">
        <v>0</v>
      </c>
      <c r="V35" s="6">
        <v>100</v>
      </c>
      <c r="W35" s="6">
        <v>100</v>
      </c>
      <c r="X35" s="111"/>
      <c r="Y35" s="46"/>
      <c r="Z35" s="14">
        <v>45658</v>
      </c>
      <c r="AA35" s="14">
        <v>46022</v>
      </c>
      <c r="AB35" s="15">
        <v>2621</v>
      </c>
      <c r="AC35" s="22">
        <v>1860</v>
      </c>
      <c r="AD35" s="116">
        <v>3461</v>
      </c>
      <c r="AE35" s="117"/>
      <c r="AF35" s="127">
        <v>759</v>
      </c>
      <c r="AG35" s="127"/>
      <c r="AH35" s="3">
        <v>380</v>
      </c>
      <c r="AI35" s="116">
        <v>1119</v>
      </c>
      <c r="AJ35" s="119"/>
      <c r="AK35" s="117"/>
      <c r="AL35" s="116">
        <v>5109</v>
      </c>
      <c r="AM35" s="117"/>
      <c r="AN35" s="15">
        <f t="shared" si="0"/>
        <v>15309</v>
      </c>
    </row>
    <row r="36" spans="2:42">
      <c r="B36" s="7">
        <v>11</v>
      </c>
      <c r="C36" s="8" t="s">
        <v>157</v>
      </c>
      <c r="D36" s="8" t="s">
        <v>182</v>
      </c>
      <c r="E36" s="8">
        <v>7772717606</v>
      </c>
      <c r="F36" s="8" t="s">
        <v>182</v>
      </c>
      <c r="G36" s="8" t="s">
        <v>183</v>
      </c>
      <c r="H36" s="8" t="s">
        <v>195</v>
      </c>
      <c r="I36" s="8" t="s">
        <v>166</v>
      </c>
      <c r="J36" s="8" t="s">
        <v>161</v>
      </c>
      <c r="K36" s="7" t="s">
        <v>33</v>
      </c>
      <c r="L36" s="8" t="s">
        <v>105</v>
      </c>
      <c r="M36" s="8" t="s">
        <v>34</v>
      </c>
      <c r="N36" s="8" t="s">
        <v>339</v>
      </c>
      <c r="O36" s="11" t="s">
        <v>35</v>
      </c>
      <c r="P36" s="8" t="s">
        <v>11</v>
      </c>
      <c r="Q36" s="8"/>
      <c r="R36" s="18" t="s">
        <v>196</v>
      </c>
      <c r="S36" s="7" t="s">
        <v>197</v>
      </c>
      <c r="T36" s="5" t="s">
        <v>387</v>
      </c>
      <c r="U36" s="6">
        <v>0</v>
      </c>
      <c r="V36" s="6">
        <v>100</v>
      </c>
      <c r="W36" s="6">
        <v>100</v>
      </c>
      <c r="X36" s="111"/>
      <c r="Y36" s="46"/>
      <c r="Z36" s="14">
        <v>45658</v>
      </c>
      <c r="AA36" s="14">
        <v>46022</v>
      </c>
      <c r="AB36" s="15">
        <v>5538</v>
      </c>
      <c r="AC36" s="22">
        <v>3930</v>
      </c>
      <c r="AD36" s="116">
        <v>8963</v>
      </c>
      <c r="AE36" s="117"/>
      <c r="AF36" s="116">
        <v>4970</v>
      </c>
      <c r="AG36" s="117"/>
      <c r="AH36" s="116">
        <v>4790</v>
      </c>
      <c r="AI36" s="117"/>
      <c r="AJ36" s="116">
        <v>3608</v>
      </c>
      <c r="AK36" s="117"/>
      <c r="AL36" s="116">
        <v>8483</v>
      </c>
      <c r="AM36" s="117"/>
      <c r="AN36" s="15">
        <f t="shared" si="0"/>
        <v>40282</v>
      </c>
    </row>
    <row r="37" spans="2:42">
      <c r="B37" s="7">
        <v>12</v>
      </c>
      <c r="C37" s="8" t="s">
        <v>157</v>
      </c>
      <c r="D37" s="8" t="s">
        <v>182</v>
      </c>
      <c r="E37" s="8">
        <v>7772717606</v>
      </c>
      <c r="F37" s="8" t="s">
        <v>182</v>
      </c>
      <c r="G37" s="8" t="s">
        <v>198</v>
      </c>
      <c r="H37" s="8" t="s">
        <v>199</v>
      </c>
      <c r="I37" s="8" t="s">
        <v>166</v>
      </c>
      <c r="J37" s="8" t="s">
        <v>161</v>
      </c>
      <c r="K37" s="7" t="s">
        <v>33</v>
      </c>
      <c r="L37" s="8" t="s">
        <v>105</v>
      </c>
      <c r="M37" s="8" t="s">
        <v>34</v>
      </c>
      <c r="N37" s="8" t="s">
        <v>339</v>
      </c>
      <c r="O37" s="37" t="s">
        <v>38</v>
      </c>
      <c r="P37" s="8" t="s">
        <v>11</v>
      </c>
      <c r="Q37" s="8"/>
      <c r="R37" s="18" t="s">
        <v>200</v>
      </c>
      <c r="S37" s="7" t="s">
        <v>201</v>
      </c>
      <c r="T37" s="5" t="s">
        <v>387</v>
      </c>
      <c r="U37" s="6">
        <v>0</v>
      </c>
      <c r="V37" s="6">
        <v>100</v>
      </c>
      <c r="W37" s="6">
        <v>100</v>
      </c>
      <c r="X37" s="111"/>
      <c r="Y37" s="46"/>
      <c r="Z37" s="14">
        <v>45658</v>
      </c>
      <c r="AA37" s="14">
        <v>46022</v>
      </c>
      <c r="AB37" s="15">
        <v>19704</v>
      </c>
      <c r="AC37" s="15">
        <v>16749</v>
      </c>
      <c r="AD37" s="15">
        <v>14050</v>
      </c>
      <c r="AE37" s="15">
        <v>8904</v>
      </c>
      <c r="AF37" s="15">
        <v>9089</v>
      </c>
      <c r="AG37" s="15">
        <v>4242</v>
      </c>
      <c r="AH37" s="3">
        <v>3190</v>
      </c>
      <c r="AI37" s="15">
        <v>2293</v>
      </c>
      <c r="AJ37" s="15">
        <v>1955</v>
      </c>
      <c r="AK37" s="15">
        <v>10651</v>
      </c>
      <c r="AL37" s="15">
        <v>16699</v>
      </c>
      <c r="AM37" s="16">
        <v>18038</v>
      </c>
      <c r="AN37" s="15">
        <f t="shared" si="0"/>
        <v>125564</v>
      </c>
    </row>
    <row r="38" spans="2:42">
      <c r="B38" s="7">
        <v>13</v>
      </c>
      <c r="C38" s="8" t="s">
        <v>157</v>
      </c>
      <c r="D38" s="8" t="s">
        <v>182</v>
      </c>
      <c r="E38" s="8">
        <v>7772717606</v>
      </c>
      <c r="F38" s="8" t="s">
        <v>182</v>
      </c>
      <c r="G38" s="8" t="s">
        <v>202</v>
      </c>
      <c r="H38" s="8" t="s">
        <v>203</v>
      </c>
      <c r="I38" s="8" t="s">
        <v>166</v>
      </c>
      <c r="J38" s="8" t="s">
        <v>161</v>
      </c>
      <c r="K38" s="7" t="s">
        <v>33</v>
      </c>
      <c r="L38" s="8" t="s">
        <v>105</v>
      </c>
      <c r="M38" s="8" t="s">
        <v>34</v>
      </c>
      <c r="N38" s="8" t="s">
        <v>339</v>
      </c>
      <c r="O38" s="11" t="s">
        <v>35</v>
      </c>
      <c r="P38" s="8" t="s">
        <v>11</v>
      </c>
      <c r="Q38" s="8"/>
      <c r="R38" s="18" t="s">
        <v>204</v>
      </c>
      <c r="S38" s="7" t="s">
        <v>205</v>
      </c>
      <c r="T38" s="5" t="s">
        <v>387</v>
      </c>
      <c r="U38" s="6">
        <v>0</v>
      </c>
      <c r="V38" s="6">
        <v>100</v>
      </c>
      <c r="W38" s="6">
        <v>100</v>
      </c>
      <c r="X38" s="111"/>
      <c r="Y38" s="46"/>
      <c r="Z38" s="14">
        <v>45658</v>
      </c>
      <c r="AA38" s="14">
        <v>46022</v>
      </c>
      <c r="AB38" s="15">
        <v>3472</v>
      </c>
      <c r="AC38" s="22">
        <v>2464</v>
      </c>
      <c r="AD38" s="116">
        <v>4972</v>
      </c>
      <c r="AE38" s="117"/>
      <c r="AF38" s="116">
        <v>3108</v>
      </c>
      <c r="AG38" s="117"/>
      <c r="AH38" s="3">
        <v>3935</v>
      </c>
      <c r="AI38" s="15">
        <v>3162</v>
      </c>
      <c r="AJ38" s="15">
        <v>2543</v>
      </c>
      <c r="AK38" s="15">
        <v>2659</v>
      </c>
      <c r="AL38" s="116">
        <v>5946</v>
      </c>
      <c r="AM38" s="117"/>
      <c r="AN38" s="15">
        <f t="shared" si="0"/>
        <v>32261</v>
      </c>
    </row>
    <row r="39" spans="2:42">
      <c r="B39" s="7">
        <v>14</v>
      </c>
      <c r="C39" s="8" t="s">
        <v>157</v>
      </c>
      <c r="D39" s="8" t="s">
        <v>182</v>
      </c>
      <c r="E39" s="8">
        <v>7772717606</v>
      </c>
      <c r="F39" s="8" t="s">
        <v>182</v>
      </c>
      <c r="G39" s="8" t="s">
        <v>206</v>
      </c>
      <c r="H39" s="7" t="s">
        <v>207</v>
      </c>
      <c r="I39" s="8" t="s">
        <v>166</v>
      </c>
      <c r="J39" s="8" t="s">
        <v>161</v>
      </c>
      <c r="K39" s="7" t="s">
        <v>33</v>
      </c>
      <c r="L39" s="8" t="s">
        <v>105</v>
      </c>
      <c r="M39" s="8" t="s">
        <v>34</v>
      </c>
      <c r="N39" s="8" t="s">
        <v>339</v>
      </c>
      <c r="O39" s="11" t="s">
        <v>35</v>
      </c>
      <c r="P39" s="8" t="s">
        <v>11</v>
      </c>
      <c r="Q39" s="8"/>
      <c r="R39" s="18" t="s">
        <v>208</v>
      </c>
      <c r="S39" s="7" t="s">
        <v>209</v>
      </c>
      <c r="T39" s="5" t="s">
        <v>387</v>
      </c>
      <c r="U39" s="6">
        <v>0</v>
      </c>
      <c r="V39" s="6">
        <v>100</v>
      </c>
      <c r="W39" s="6">
        <v>100</v>
      </c>
      <c r="X39" s="111"/>
      <c r="Y39" s="46"/>
      <c r="Z39" s="14">
        <v>45658</v>
      </c>
      <c r="AA39" s="14">
        <v>46022</v>
      </c>
      <c r="AB39" s="15">
        <v>3607</v>
      </c>
      <c r="AC39" s="22">
        <v>2916</v>
      </c>
      <c r="AD39" s="116">
        <v>4487</v>
      </c>
      <c r="AE39" s="117"/>
      <c r="AF39" s="116">
        <v>943</v>
      </c>
      <c r="AG39" s="117"/>
      <c r="AH39" s="3">
        <v>472</v>
      </c>
      <c r="AI39" s="116">
        <v>1526</v>
      </c>
      <c r="AJ39" s="119"/>
      <c r="AK39" s="117"/>
      <c r="AL39" s="116">
        <v>5832</v>
      </c>
      <c r="AM39" s="117"/>
      <c r="AN39" s="15">
        <f t="shared" si="0"/>
        <v>19783</v>
      </c>
    </row>
    <row r="40" spans="2:42">
      <c r="B40" s="7">
        <v>15</v>
      </c>
      <c r="C40" s="8" t="s">
        <v>157</v>
      </c>
      <c r="D40" s="8" t="s">
        <v>182</v>
      </c>
      <c r="E40" s="8">
        <v>7772717606</v>
      </c>
      <c r="F40" s="8" t="s">
        <v>182</v>
      </c>
      <c r="G40" s="8" t="s">
        <v>206</v>
      </c>
      <c r="H40" s="8" t="s">
        <v>210</v>
      </c>
      <c r="I40" s="8" t="s">
        <v>166</v>
      </c>
      <c r="J40" s="8" t="s">
        <v>161</v>
      </c>
      <c r="K40" s="7" t="s">
        <v>33</v>
      </c>
      <c r="L40" s="8" t="s">
        <v>105</v>
      </c>
      <c r="M40" s="8" t="s">
        <v>34</v>
      </c>
      <c r="N40" s="8" t="s">
        <v>339</v>
      </c>
      <c r="O40" s="11" t="s">
        <v>35</v>
      </c>
      <c r="P40" s="8" t="s">
        <v>11</v>
      </c>
      <c r="Q40" s="8"/>
      <c r="R40" s="18" t="s">
        <v>211</v>
      </c>
      <c r="S40" s="7" t="s">
        <v>212</v>
      </c>
      <c r="T40" s="5" t="s">
        <v>387</v>
      </c>
      <c r="U40" s="6">
        <v>0</v>
      </c>
      <c r="V40" s="6">
        <v>100</v>
      </c>
      <c r="W40" s="6">
        <v>100</v>
      </c>
      <c r="X40" s="111"/>
      <c r="Y40" s="46"/>
      <c r="Z40" s="14">
        <v>45658</v>
      </c>
      <c r="AA40" s="14">
        <v>46022</v>
      </c>
      <c r="AB40" s="15">
        <v>2467</v>
      </c>
      <c r="AC40" s="22">
        <v>1751</v>
      </c>
      <c r="AD40" s="116">
        <v>2365</v>
      </c>
      <c r="AE40" s="117"/>
      <c r="AF40" s="116">
        <v>529</v>
      </c>
      <c r="AG40" s="117"/>
      <c r="AH40" s="3">
        <v>265</v>
      </c>
      <c r="AI40" s="116">
        <v>803</v>
      </c>
      <c r="AJ40" s="119"/>
      <c r="AK40" s="117"/>
      <c r="AL40" s="116">
        <v>4669</v>
      </c>
      <c r="AM40" s="117"/>
      <c r="AN40" s="15">
        <f t="shared" si="0"/>
        <v>12849</v>
      </c>
    </row>
    <row r="41" spans="2:42">
      <c r="B41" s="7">
        <v>16</v>
      </c>
      <c r="C41" s="8" t="s">
        <v>157</v>
      </c>
      <c r="D41" s="8" t="s">
        <v>182</v>
      </c>
      <c r="E41" s="8">
        <v>7772717606</v>
      </c>
      <c r="F41" s="8" t="s">
        <v>182</v>
      </c>
      <c r="G41" s="8" t="s">
        <v>206</v>
      </c>
      <c r="H41" s="8" t="s">
        <v>213</v>
      </c>
      <c r="I41" s="8" t="s">
        <v>166</v>
      </c>
      <c r="J41" s="8" t="s">
        <v>161</v>
      </c>
      <c r="K41" s="7" t="s">
        <v>33</v>
      </c>
      <c r="L41" s="8" t="s">
        <v>105</v>
      </c>
      <c r="M41" s="8" t="s">
        <v>34</v>
      </c>
      <c r="N41" s="8" t="s">
        <v>339</v>
      </c>
      <c r="O41" s="11" t="s">
        <v>35</v>
      </c>
      <c r="P41" s="8" t="s">
        <v>11</v>
      </c>
      <c r="Q41" s="8"/>
      <c r="R41" s="18" t="s">
        <v>373</v>
      </c>
      <c r="S41" s="7" t="s">
        <v>214</v>
      </c>
      <c r="T41" s="5" t="s">
        <v>387</v>
      </c>
      <c r="U41" s="6">
        <v>0</v>
      </c>
      <c r="V41" s="6">
        <v>100</v>
      </c>
      <c r="W41" s="6">
        <v>100</v>
      </c>
      <c r="X41" s="111"/>
      <c r="Y41" s="46"/>
      <c r="Z41" s="14">
        <v>45658</v>
      </c>
      <c r="AA41" s="14">
        <v>46022</v>
      </c>
      <c r="AB41" s="15">
        <v>2176</v>
      </c>
      <c r="AC41" s="22">
        <v>1545</v>
      </c>
      <c r="AD41" s="116">
        <v>1972</v>
      </c>
      <c r="AE41" s="117"/>
      <c r="AF41" s="116">
        <v>402</v>
      </c>
      <c r="AG41" s="117"/>
      <c r="AH41" s="3">
        <v>201</v>
      </c>
      <c r="AI41" s="116">
        <v>1334</v>
      </c>
      <c r="AJ41" s="119"/>
      <c r="AK41" s="117"/>
      <c r="AL41" s="116">
        <v>4092</v>
      </c>
      <c r="AM41" s="117"/>
      <c r="AN41" s="15">
        <f t="shared" si="0"/>
        <v>11722</v>
      </c>
    </row>
    <row r="42" spans="2:42">
      <c r="B42" s="7">
        <v>17</v>
      </c>
      <c r="C42" s="8" t="s">
        <v>157</v>
      </c>
      <c r="D42" s="8" t="s">
        <v>182</v>
      </c>
      <c r="E42" s="8">
        <v>7772717606</v>
      </c>
      <c r="F42" s="8" t="s">
        <v>182</v>
      </c>
      <c r="G42" s="8" t="s">
        <v>206</v>
      </c>
      <c r="H42" s="8" t="s">
        <v>215</v>
      </c>
      <c r="I42" s="8" t="s">
        <v>166</v>
      </c>
      <c r="J42" s="8" t="s">
        <v>161</v>
      </c>
      <c r="K42" s="7" t="s">
        <v>33</v>
      </c>
      <c r="L42" s="8" t="s">
        <v>105</v>
      </c>
      <c r="M42" s="8" t="s">
        <v>34</v>
      </c>
      <c r="N42" s="8" t="s">
        <v>339</v>
      </c>
      <c r="O42" s="5" t="s">
        <v>141</v>
      </c>
      <c r="P42" s="8" t="s">
        <v>11</v>
      </c>
      <c r="Q42" s="8"/>
      <c r="R42" s="18" t="s">
        <v>216</v>
      </c>
      <c r="S42" s="7" t="s">
        <v>217</v>
      </c>
      <c r="T42" s="5" t="s">
        <v>387</v>
      </c>
      <c r="U42" s="6">
        <v>0</v>
      </c>
      <c r="V42" s="6">
        <v>100</v>
      </c>
      <c r="W42" s="6">
        <v>100</v>
      </c>
      <c r="X42" s="111"/>
      <c r="Y42" s="46"/>
      <c r="Z42" s="14">
        <v>45658</v>
      </c>
      <c r="AA42" s="14">
        <v>46022</v>
      </c>
      <c r="AB42" s="116">
        <v>2290</v>
      </c>
      <c r="AC42" s="117"/>
      <c r="AD42" s="15">
        <v>690</v>
      </c>
      <c r="AE42" s="116">
        <v>580</v>
      </c>
      <c r="AF42" s="119"/>
      <c r="AG42" s="117"/>
      <c r="AH42" s="3">
        <v>150</v>
      </c>
      <c r="AI42" s="116">
        <v>934</v>
      </c>
      <c r="AJ42" s="119"/>
      <c r="AK42" s="117"/>
      <c r="AL42" s="116">
        <v>2854</v>
      </c>
      <c r="AM42" s="117"/>
      <c r="AN42" s="15">
        <f t="shared" si="0"/>
        <v>7498</v>
      </c>
    </row>
    <row r="43" spans="2:42">
      <c r="B43" s="7">
        <v>18</v>
      </c>
      <c r="C43" s="8" t="s">
        <v>157</v>
      </c>
      <c r="D43" s="8" t="s">
        <v>182</v>
      </c>
      <c r="E43" s="8">
        <v>7772717606</v>
      </c>
      <c r="F43" s="8" t="s">
        <v>182</v>
      </c>
      <c r="G43" s="8" t="s">
        <v>206</v>
      </c>
      <c r="H43" s="8" t="s">
        <v>218</v>
      </c>
      <c r="I43" s="8" t="s">
        <v>166</v>
      </c>
      <c r="J43" s="8" t="s">
        <v>161</v>
      </c>
      <c r="K43" s="7" t="s">
        <v>33</v>
      </c>
      <c r="L43" s="8" t="s">
        <v>105</v>
      </c>
      <c r="M43" s="8" t="s">
        <v>34</v>
      </c>
      <c r="N43" s="8" t="s">
        <v>339</v>
      </c>
      <c r="O43" s="5" t="s">
        <v>141</v>
      </c>
      <c r="P43" s="8" t="s">
        <v>11</v>
      </c>
      <c r="Q43" s="8"/>
      <c r="R43" s="18" t="s">
        <v>370</v>
      </c>
      <c r="S43" s="7" t="s">
        <v>219</v>
      </c>
      <c r="T43" s="5" t="s">
        <v>387</v>
      </c>
      <c r="U43" s="6">
        <v>0</v>
      </c>
      <c r="V43" s="6">
        <v>100</v>
      </c>
      <c r="W43" s="6">
        <v>100</v>
      </c>
      <c r="X43" s="111"/>
      <c r="Y43" s="46"/>
      <c r="Z43" s="14">
        <v>45658</v>
      </c>
      <c r="AA43" s="14">
        <v>46022</v>
      </c>
      <c r="AB43" s="116">
        <v>3087</v>
      </c>
      <c r="AC43" s="117"/>
      <c r="AD43" s="15">
        <v>711</v>
      </c>
      <c r="AE43" s="116">
        <v>506</v>
      </c>
      <c r="AF43" s="119"/>
      <c r="AG43" s="117"/>
      <c r="AH43" s="3">
        <v>170</v>
      </c>
      <c r="AI43" s="116">
        <v>1290</v>
      </c>
      <c r="AJ43" s="119"/>
      <c r="AK43" s="117"/>
      <c r="AL43" s="116">
        <v>3057</v>
      </c>
      <c r="AM43" s="117"/>
      <c r="AN43" s="15">
        <f t="shared" si="0"/>
        <v>8821</v>
      </c>
    </row>
    <row r="44" spans="2:42">
      <c r="B44" s="7">
        <v>19</v>
      </c>
      <c r="C44" s="8" t="s">
        <v>157</v>
      </c>
      <c r="D44" s="8" t="s">
        <v>157</v>
      </c>
      <c r="E44" s="8">
        <v>7772717606</v>
      </c>
      <c r="F44" s="8" t="s">
        <v>157</v>
      </c>
      <c r="G44" s="8" t="s">
        <v>220</v>
      </c>
      <c r="H44" s="8" t="s">
        <v>221</v>
      </c>
      <c r="I44" s="8" t="s">
        <v>166</v>
      </c>
      <c r="J44" s="8" t="s">
        <v>161</v>
      </c>
      <c r="K44" s="7" t="s">
        <v>33</v>
      </c>
      <c r="L44" s="8" t="s">
        <v>105</v>
      </c>
      <c r="M44" s="8" t="s">
        <v>34</v>
      </c>
      <c r="N44" s="8" t="s">
        <v>339</v>
      </c>
      <c r="O44" s="37" t="s">
        <v>222</v>
      </c>
      <c r="P44" s="8" t="s">
        <v>11</v>
      </c>
      <c r="Q44" s="8"/>
      <c r="R44" s="18">
        <v>83818</v>
      </c>
      <c r="S44" s="7" t="s">
        <v>223</v>
      </c>
      <c r="T44" s="5" t="s">
        <v>387</v>
      </c>
      <c r="U44" s="6">
        <v>0</v>
      </c>
      <c r="V44" s="6">
        <v>100</v>
      </c>
      <c r="W44" s="6">
        <v>100</v>
      </c>
      <c r="X44" s="111"/>
      <c r="Y44" s="46"/>
      <c r="Z44" s="14">
        <v>45658</v>
      </c>
      <c r="AA44" s="14">
        <v>46022</v>
      </c>
      <c r="AB44" s="116">
        <v>0</v>
      </c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7"/>
      <c r="AN44" s="15">
        <f t="shared" si="0"/>
        <v>0</v>
      </c>
    </row>
    <row r="45" spans="2:42">
      <c r="B45" s="7">
        <v>20</v>
      </c>
      <c r="C45" s="8" t="s">
        <v>157</v>
      </c>
      <c r="D45" s="8" t="s">
        <v>157</v>
      </c>
      <c r="E45" s="8">
        <v>7772717606</v>
      </c>
      <c r="F45" s="8" t="s">
        <v>157</v>
      </c>
      <c r="G45" s="8" t="s">
        <v>224</v>
      </c>
      <c r="H45" s="8" t="s">
        <v>225</v>
      </c>
      <c r="I45" s="8" t="s">
        <v>166</v>
      </c>
      <c r="J45" s="8" t="s">
        <v>161</v>
      </c>
      <c r="K45" s="7" t="s">
        <v>33</v>
      </c>
      <c r="L45" s="8" t="s">
        <v>426</v>
      </c>
      <c r="M45" s="8" t="s">
        <v>146</v>
      </c>
      <c r="N45" s="8" t="s">
        <v>492</v>
      </c>
      <c r="O45" s="11" t="s">
        <v>35</v>
      </c>
      <c r="P45" s="8" t="s">
        <v>11</v>
      </c>
      <c r="Q45" s="8"/>
      <c r="R45" s="18" t="s">
        <v>371</v>
      </c>
      <c r="S45" s="47" t="s">
        <v>369</v>
      </c>
      <c r="T45" s="5" t="s">
        <v>387</v>
      </c>
      <c r="U45" s="6">
        <v>0</v>
      </c>
      <c r="V45" s="6">
        <v>100</v>
      </c>
      <c r="W45" s="6">
        <v>100</v>
      </c>
      <c r="X45" s="112"/>
      <c r="Y45" s="46"/>
      <c r="Z45" s="14">
        <v>45658</v>
      </c>
      <c r="AA45" s="14">
        <v>46022</v>
      </c>
      <c r="AB45" s="15">
        <v>4800</v>
      </c>
      <c r="AC45" s="15">
        <v>4700</v>
      </c>
      <c r="AD45" s="15">
        <v>4000</v>
      </c>
      <c r="AE45" s="15">
        <v>3500</v>
      </c>
      <c r="AF45" s="15">
        <v>2133</v>
      </c>
      <c r="AG45" s="15">
        <v>600</v>
      </c>
      <c r="AH45" s="3">
        <v>500</v>
      </c>
      <c r="AI45" s="15">
        <v>600</v>
      </c>
      <c r="AJ45" s="15">
        <v>2000</v>
      </c>
      <c r="AK45" s="15">
        <v>3700</v>
      </c>
      <c r="AL45" s="15">
        <v>4700</v>
      </c>
      <c r="AM45" s="16">
        <v>4900</v>
      </c>
      <c r="AN45" s="15">
        <f t="shared" si="0"/>
        <v>36133</v>
      </c>
      <c r="AP45" s="2"/>
    </row>
    <row r="46" spans="2:42" ht="12">
      <c r="B46" s="7">
        <v>1</v>
      </c>
      <c r="C46" s="8" t="s">
        <v>226</v>
      </c>
      <c r="D46" s="8" t="s">
        <v>226</v>
      </c>
      <c r="E46" s="8">
        <v>7773133416</v>
      </c>
      <c r="F46" s="8" t="s">
        <v>226</v>
      </c>
      <c r="G46" s="8" t="s">
        <v>227</v>
      </c>
      <c r="H46" s="8" t="s">
        <v>228</v>
      </c>
      <c r="I46" s="8" t="s">
        <v>229</v>
      </c>
      <c r="J46" s="8" t="s">
        <v>230</v>
      </c>
      <c r="K46" s="7" t="s">
        <v>33</v>
      </c>
      <c r="L46" s="8" t="s">
        <v>105</v>
      </c>
      <c r="M46" s="8" t="s">
        <v>34</v>
      </c>
      <c r="N46" s="8" t="s">
        <v>339</v>
      </c>
      <c r="O46" s="11" t="s">
        <v>35</v>
      </c>
      <c r="P46" s="8" t="s">
        <v>36</v>
      </c>
      <c r="Q46" s="8"/>
      <c r="R46" s="18" t="s">
        <v>231</v>
      </c>
      <c r="S46" s="7" t="s">
        <v>232</v>
      </c>
      <c r="T46" s="5" t="s">
        <v>387</v>
      </c>
      <c r="U46" s="6">
        <v>0</v>
      </c>
      <c r="V46" s="6">
        <v>100</v>
      </c>
      <c r="W46" s="6">
        <v>100</v>
      </c>
      <c r="X46" s="110" t="s">
        <v>233</v>
      </c>
      <c r="Y46" s="8"/>
      <c r="Z46" s="14">
        <v>45658</v>
      </c>
      <c r="AA46" s="14">
        <v>46022</v>
      </c>
      <c r="AB46" s="113">
        <v>13824</v>
      </c>
      <c r="AC46" s="114"/>
      <c r="AD46" s="113">
        <v>7737</v>
      </c>
      <c r="AE46" s="114"/>
      <c r="AF46" s="15">
        <v>1000</v>
      </c>
      <c r="AG46" s="15">
        <v>2747</v>
      </c>
      <c r="AH46" s="15">
        <v>1000</v>
      </c>
      <c r="AI46" s="15">
        <v>1000</v>
      </c>
      <c r="AJ46" s="113">
        <v>4446</v>
      </c>
      <c r="AK46" s="114"/>
      <c r="AL46" s="15">
        <v>5217</v>
      </c>
      <c r="AM46" s="16">
        <v>14582</v>
      </c>
      <c r="AN46" s="15">
        <f>AB46+AD46+AF46+AG46+AH46+AI46+AJ46+AL46+AM46</f>
        <v>51553</v>
      </c>
    </row>
    <row r="47" spans="2:42" ht="12">
      <c r="B47" s="7">
        <v>2</v>
      </c>
      <c r="C47" s="8" t="s">
        <v>226</v>
      </c>
      <c r="D47" s="8" t="s">
        <v>226</v>
      </c>
      <c r="E47" s="8">
        <v>7773133416</v>
      </c>
      <c r="F47" s="8" t="s">
        <v>226</v>
      </c>
      <c r="G47" s="8" t="s">
        <v>234</v>
      </c>
      <c r="H47" s="8" t="s">
        <v>235</v>
      </c>
      <c r="I47" s="8" t="s">
        <v>229</v>
      </c>
      <c r="J47" s="8" t="s">
        <v>230</v>
      </c>
      <c r="K47" s="7" t="s">
        <v>33</v>
      </c>
      <c r="L47" s="8" t="s">
        <v>105</v>
      </c>
      <c r="M47" s="8" t="s">
        <v>34</v>
      </c>
      <c r="N47" s="8" t="s">
        <v>339</v>
      </c>
      <c r="O47" s="11" t="s">
        <v>35</v>
      </c>
      <c r="P47" s="8" t="s">
        <v>36</v>
      </c>
      <c r="Q47" s="8"/>
      <c r="R47" s="18" t="s">
        <v>355</v>
      </c>
      <c r="S47" s="7" t="s">
        <v>236</v>
      </c>
      <c r="T47" s="5" t="s">
        <v>387</v>
      </c>
      <c r="U47" s="6">
        <v>0</v>
      </c>
      <c r="V47" s="6">
        <v>100</v>
      </c>
      <c r="W47" s="6">
        <v>100</v>
      </c>
      <c r="X47" s="111"/>
      <c r="Y47" s="8"/>
      <c r="Z47" s="14">
        <v>45658</v>
      </c>
      <c r="AA47" s="14">
        <v>46022</v>
      </c>
      <c r="AB47" s="113">
        <v>23795</v>
      </c>
      <c r="AC47" s="114"/>
      <c r="AD47" s="113">
        <v>13199</v>
      </c>
      <c r="AE47" s="114"/>
      <c r="AF47" s="113">
        <v>4968</v>
      </c>
      <c r="AG47" s="114"/>
      <c r="AH47" s="15">
        <v>2000</v>
      </c>
      <c r="AI47" s="15">
        <v>3000</v>
      </c>
      <c r="AJ47" s="113">
        <v>10721</v>
      </c>
      <c r="AK47" s="114"/>
      <c r="AL47" s="113">
        <v>25708</v>
      </c>
      <c r="AM47" s="114"/>
      <c r="AN47" s="15">
        <f>AB47+AD47+AF47+AH47+AI47+AJ47+AL47</f>
        <v>83391</v>
      </c>
    </row>
    <row r="48" spans="2:42" ht="12">
      <c r="B48" s="7">
        <v>3</v>
      </c>
      <c r="C48" s="8" t="s">
        <v>226</v>
      </c>
      <c r="D48" s="8" t="s">
        <v>226</v>
      </c>
      <c r="E48" s="8">
        <v>7773133416</v>
      </c>
      <c r="F48" s="8" t="s">
        <v>226</v>
      </c>
      <c r="G48" s="8" t="s">
        <v>237</v>
      </c>
      <c r="H48" s="8" t="s">
        <v>238</v>
      </c>
      <c r="I48" s="8" t="s">
        <v>229</v>
      </c>
      <c r="J48" s="8" t="s">
        <v>358</v>
      </c>
      <c r="K48" s="7" t="s">
        <v>33</v>
      </c>
      <c r="L48" s="8" t="s">
        <v>105</v>
      </c>
      <c r="M48" s="8" t="s">
        <v>34</v>
      </c>
      <c r="N48" s="8" t="s">
        <v>339</v>
      </c>
      <c r="O48" s="11" t="s">
        <v>35</v>
      </c>
      <c r="P48" s="8" t="s">
        <v>36</v>
      </c>
      <c r="Q48" s="8"/>
      <c r="R48" s="18" t="s">
        <v>239</v>
      </c>
      <c r="S48" s="7" t="s">
        <v>240</v>
      </c>
      <c r="T48" s="5" t="s">
        <v>387</v>
      </c>
      <c r="U48" s="6">
        <v>0</v>
      </c>
      <c r="V48" s="6">
        <v>100</v>
      </c>
      <c r="W48" s="6">
        <v>100</v>
      </c>
      <c r="X48" s="111"/>
      <c r="Y48" s="8"/>
      <c r="Z48" s="14">
        <v>45658</v>
      </c>
      <c r="AA48" s="14">
        <v>46022</v>
      </c>
      <c r="AB48" s="15">
        <v>5867</v>
      </c>
      <c r="AC48" s="113">
        <v>6434</v>
      </c>
      <c r="AD48" s="114"/>
      <c r="AE48" s="113">
        <v>3000</v>
      </c>
      <c r="AF48" s="114"/>
      <c r="AG48" s="113">
        <v>2000</v>
      </c>
      <c r="AH48" s="114"/>
      <c r="AI48" s="113">
        <v>3000</v>
      </c>
      <c r="AJ48" s="114"/>
      <c r="AK48" s="113">
        <v>6744</v>
      </c>
      <c r="AL48" s="114"/>
      <c r="AM48" s="16">
        <v>8583</v>
      </c>
      <c r="AN48" s="15">
        <f>AB48+AC48+AE48+AG48+AI48+AK48+AM48</f>
        <v>35628</v>
      </c>
    </row>
    <row r="49" spans="2:42" ht="12">
      <c r="B49" s="7">
        <v>4</v>
      </c>
      <c r="C49" s="8" t="s">
        <v>226</v>
      </c>
      <c r="D49" s="8" t="s">
        <v>226</v>
      </c>
      <c r="E49" s="8">
        <v>7773133416</v>
      </c>
      <c r="F49" s="8" t="s">
        <v>226</v>
      </c>
      <c r="G49" s="8" t="s">
        <v>63</v>
      </c>
      <c r="H49" s="8" t="s">
        <v>241</v>
      </c>
      <c r="I49" s="8" t="s">
        <v>229</v>
      </c>
      <c r="J49" s="8" t="s">
        <v>230</v>
      </c>
      <c r="K49" s="7" t="s">
        <v>33</v>
      </c>
      <c r="L49" s="8" t="s">
        <v>105</v>
      </c>
      <c r="M49" s="8" t="s">
        <v>34</v>
      </c>
      <c r="N49" s="8" t="s">
        <v>339</v>
      </c>
      <c r="O49" s="11" t="s">
        <v>35</v>
      </c>
      <c r="P49" s="8" t="s">
        <v>36</v>
      </c>
      <c r="Q49" s="8"/>
      <c r="R49" s="18" t="s">
        <v>242</v>
      </c>
      <c r="S49" s="7" t="s">
        <v>243</v>
      </c>
      <c r="T49" s="5" t="s">
        <v>387</v>
      </c>
      <c r="U49" s="6">
        <v>0</v>
      </c>
      <c r="V49" s="6">
        <v>100</v>
      </c>
      <c r="W49" s="6">
        <v>100</v>
      </c>
      <c r="X49" s="111"/>
      <c r="Y49" s="8"/>
      <c r="Z49" s="14">
        <v>45658</v>
      </c>
      <c r="AA49" s="14">
        <v>46022</v>
      </c>
      <c r="AB49" s="113">
        <v>9923</v>
      </c>
      <c r="AC49" s="114"/>
      <c r="AD49" s="113">
        <v>10148</v>
      </c>
      <c r="AE49" s="114"/>
      <c r="AF49" s="113">
        <v>3331</v>
      </c>
      <c r="AG49" s="114"/>
      <c r="AH49" s="15">
        <v>1000</v>
      </c>
      <c r="AI49" s="15">
        <v>1000</v>
      </c>
      <c r="AJ49" s="113">
        <v>1676</v>
      </c>
      <c r="AK49" s="114"/>
      <c r="AL49" s="15">
        <v>5377</v>
      </c>
      <c r="AM49" s="16">
        <v>18492</v>
      </c>
      <c r="AN49" s="15">
        <f>AB49+AD49+AF49+AH49+AI49+AJ49+AL49+AM49</f>
        <v>50947</v>
      </c>
    </row>
    <row r="50" spans="2:42" ht="12">
      <c r="B50" s="7">
        <v>5</v>
      </c>
      <c r="C50" s="8" t="s">
        <v>226</v>
      </c>
      <c r="D50" s="8" t="s">
        <v>226</v>
      </c>
      <c r="E50" s="8">
        <v>7773133416</v>
      </c>
      <c r="F50" s="8" t="s">
        <v>226</v>
      </c>
      <c r="G50" s="8" t="s">
        <v>244</v>
      </c>
      <c r="H50" s="8" t="s">
        <v>245</v>
      </c>
      <c r="I50" s="8" t="s">
        <v>229</v>
      </c>
      <c r="J50" s="8" t="s">
        <v>230</v>
      </c>
      <c r="K50" s="7" t="s">
        <v>33</v>
      </c>
      <c r="L50" s="8" t="s">
        <v>105</v>
      </c>
      <c r="M50" s="8" t="s">
        <v>34</v>
      </c>
      <c r="N50" s="8" t="s">
        <v>339</v>
      </c>
      <c r="O50" s="11" t="s">
        <v>35</v>
      </c>
      <c r="P50" s="8" t="s">
        <v>36</v>
      </c>
      <c r="Q50" s="8"/>
      <c r="R50" s="18" t="s">
        <v>356</v>
      </c>
      <c r="S50" s="7" t="s">
        <v>246</v>
      </c>
      <c r="T50" s="5" t="s">
        <v>387</v>
      </c>
      <c r="U50" s="6">
        <v>0</v>
      </c>
      <c r="V50" s="6">
        <v>100</v>
      </c>
      <c r="W50" s="6">
        <v>100</v>
      </c>
      <c r="X50" s="111"/>
      <c r="Y50" s="8"/>
      <c r="Z50" s="14">
        <v>45658</v>
      </c>
      <c r="AA50" s="14">
        <v>46022</v>
      </c>
      <c r="AB50" s="113">
        <v>17419</v>
      </c>
      <c r="AC50" s="114"/>
      <c r="AD50" s="113">
        <v>13668</v>
      </c>
      <c r="AE50" s="114"/>
      <c r="AF50" s="113">
        <v>4411</v>
      </c>
      <c r="AG50" s="114"/>
      <c r="AH50" s="15">
        <v>1000</v>
      </c>
      <c r="AI50" s="15">
        <v>1000</v>
      </c>
      <c r="AJ50" s="113">
        <v>8217</v>
      </c>
      <c r="AK50" s="114"/>
      <c r="AL50" s="15">
        <v>10114</v>
      </c>
      <c r="AM50" s="16">
        <v>13826</v>
      </c>
      <c r="AN50" s="15">
        <f>AB50+AD50+AF50+AH50+AI50+AJ50+AL50+AM50</f>
        <v>69655</v>
      </c>
    </row>
    <row r="51" spans="2:42" ht="12">
      <c r="B51" s="7">
        <v>6</v>
      </c>
      <c r="C51" s="8" t="s">
        <v>226</v>
      </c>
      <c r="D51" s="8" t="s">
        <v>226</v>
      </c>
      <c r="E51" s="8">
        <v>7773133416</v>
      </c>
      <c r="F51" s="8" t="s">
        <v>226</v>
      </c>
      <c r="G51" s="8"/>
      <c r="H51" s="8" t="s">
        <v>348</v>
      </c>
      <c r="I51" s="8" t="s">
        <v>349</v>
      </c>
      <c r="J51" s="8" t="s">
        <v>350</v>
      </c>
      <c r="K51" s="7" t="s">
        <v>33</v>
      </c>
      <c r="L51" s="8" t="s">
        <v>105</v>
      </c>
      <c r="M51" s="8" t="s">
        <v>34</v>
      </c>
      <c r="N51" s="8" t="s">
        <v>339</v>
      </c>
      <c r="O51" s="11" t="s">
        <v>35</v>
      </c>
      <c r="P51" s="8" t="s">
        <v>36</v>
      </c>
      <c r="Q51" s="8"/>
      <c r="R51" s="18" t="s">
        <v>357</v>
      </c>
      <c r="S51" s="48" t="s">
        <v>351</v>
      </c>
      <c r="T51" s="5" t="s">
        <v>387</v>
      </c>
      <c r="U51" s="6">
        <v>0</v>
      </c>
      <c r="V51" s="6">
        <v>100</v>
      </c>
      <c r="W51" s="6">
        <v>100</v>
      </c>
      <c r="X51" s="111"/>
      <c r="Y51" s="7"/>
      <c r="Z51" s="14">
        <v>45658</v>
      </c>
      <c r="AA51" s="14">
        <v>46022</v>
      </c>
      <c r="AB51" s="21">
        <v>8031</v>
      </c>
      <c r="AC51" s="153">
        <v>17178</v>
      </c>
      <c r="AD51" s="154"/>
      <c r="AE51" s="153">
        <v>5789</v>
      </c>
      <c r="AF51" s="154"/>
      <c r="AG51" s="21">
        <v>2895</v>
      </c>
      <c r="AH51" s="153">
        <v>5789</v>
      </c>
      <c r="AI51" s="154"/>
      <c r="AJ51" s="21">
        <v>1000</v>
      </c>
      <c r="AK51" s="153">
        <v>17419</v>
      </c>
      <c r="AL51" s="154"/>
      <c r="AM51" s="22">
        <v>19537</v>
      </c>
      <c r="AN51" s="15">
        <f>AB51+AC51+AE51+AG51+AH51+AJ51++AK51+AM51</f>
        <v>77638</v>
      </c>
    </row>
    <row r="52" spans="2:42" ht="12">
      <c r="B52" s="7">
        <v>7</v>
      </c>
      <c r="C52" s="8" t="s">
        <v>226</v>
      </c>
      <c r="D52" s="8" t="s">
        <v>226</v>
      </c>
      <c r="E52" s="8">
        <v>7773133416</v>
      </c>
      <c r="F52" s="8" t="s">
        <v>226</v>
      </c>
      <c r="G52" s="8"/>
      <c r="H52" s="8" t="s">
        <v>441</v>
      </c>
      <c r="I52" s="8" t="s">
        <v>229</v>
      </c>
      <c r="J52" s="8" t="s">
        <v>352</v>
      </c>
      <c r="K52" s="7" t="s">
        <v>33</v>
      </c>
      <c r="L52" s="8" t="s">
        <v>105</v>
      </c>
      <c r="M52" s="8" t="s">
        <v>34</v>
      </c>
      <c r="N52" s="8" t="s">
        <v>339</v>
      </c>
      <c r="O52" s="11" t="s">
        <v>35</v>
      </c>
      <c r="P52" s="8" t="s">
        <v>36</v>
      </c>
      <c r="Q52" s="8"/>
      <c r="R52" s="18" t="s">
        <v>359</v>
      </c>
      <c r="S52" s="48" t="s">
        <v>353</v>
      </c>
      <c r="T52" s="5" t="s">
        <v>387</v>
      </c>
      <c r="U52" s="6">
        <v>0</v>
      </c>
      <c r="V52" s="6">
        <v>100</v>
      </c>
      <c r="W52" s="6">
        <v>100</v>
      </c>
      <c r="X52" s="112"/>
      <c r="Y52" s="7"/>
      <c r="Z52" s="14">
        <v>45658</v>
      </c>
      <c r="AA52" s="14">
        <v>46022</v>
      </c>
      <c r="AB52" s="15">
        <v>2077</v>
      </c>
      <c r="AC52" s="113">
        <v>2539</v>
      </c>
      <c r="AD52" s="114"/>
      <c r="AE52" s="113">
        <v>4153</v>
      </c>
      <c r="AF52" s="114"/>
      <c r="AG52" s="15">
        <v>2077</v>
      </c>
      <c r="AH52" s="113">
        <v>4153</v>
      </c>
      <c r="AI52" s="114"/>
      <c r="AJ52" s="15">
        <v>2077</v>
      </c>
      <c r="AK52" s="15">
        <v>3077</v>
      </c>
      <c r="AL52" s="15">
        <v>4077</v>
      </c>
      <c r="AM52" s="16">
        <v>6077</v>
      </c>
      <c r="AN52" s="15">
        <f>AB52+AC52+AE52+AG52+AH52+AJ52+AK52+AL52+AM52</f>
        <v>30307</v>
      </c>
    </row>
    <row r="53" spans="2:42" ht="12">
      <c r="B53" s="7">
        <v>8</v>
      </c>
      <c r="C53" s="8" t="s">
        <v>226</v>
      </c>
      <c r="D53" s="8" t="s">
        <v>247</v>
      </c>
      <c r="E53" s="8">
        <v>7773133416</v>
      </c>
      <c r="F53" s="8" t="s">
        <v>247</v>
      </c>
      <c r="G53" s="8" t="s">
        <v>248</v>
      </c>
      <c r="H53" s="8" t="s">
        <v>249</v>
      </c>
      <c r="I53" s="8" t="s">
        <v>229</v>
      </c>
      <c r="J53" s="8" t="s">
        <v>230</v>
      </c>
      <c r="K53" s="7" t="s">
        <v>33</v>
      </c>
      <c r="L53" s="8" t="s">
        <v>105</v>
      </c>
      <c r="M53" s="8" t="s">
        <v>34</v>
      </c>
      <c r="N53" s="8" t="s">
        <v>339</v>
      </c>
      <c r="O53" s="11" t="s">
        <v>37</v>
      </c>
      <c r="P53" s="8" t="s">
        <v>36</v>
      </c>
      <c r="Q53" s="24">
        <v>219</v>
      </c>
      <c r="R53" s="18" t="s">
        <v>354</v>
      </c>
      <c r="S53" s="7" t="s">
        <v>250</v>
      </c>
      <c r="T53" s="5" t="s">
        <v>387</v>
      </c>
      <c r="U53" s="6">
        <v>0</v>
      </c>
      <c r="V53" s="6">
        <v>100</v>
      </c>
      <c r="W53" s="6">
        <v>100</v>
      </c>
      <c r="X53" s="94" t="s">
        <v>251</v>
      </c>
      <c r="Y53" s="8"/>
      <c r="Z53" s="14">
        <v>45658</v>
      </c>
      <c r="AA53" s="14">
        <v>46022</v>
      </c>
      <c r="AB53" s="15">
        <v>45143</v>
      </c>
      <c r="AC53" s="15">
        <v>45143</v>
      </c>
      <c r="AD53" s="15">
        <v>35143</v>
      </c>
      <c r="AE53" s="15">
        <v>11744</v>
      </c>
      <c r="AF53" s="15">
        <v>10904</v>
      </c>
      <c r="AG53" s="15">
        <v>6000</v>
      </c>
      <c r="AH53" s="15">
        <v>4751</v>
      </c>
      <c r="AI53" s="15">
        <v>4881</v>
      </c>
      <c r="AJ53" s="15">
        <v>8000</v>
      </c>
      <c r="AK53" s="15">
        <v>10877</v>
      </c>
      <c r="AL53" s="15">
        <v>35143</v>
      </c>
      <c r="AM53" s="16">
        <v>45143</v>
      </c>
      <c r="AN53" s="15">
        <f t="shared" ref="AN53" si="1">AB53+AC53+AD53+AE53+AF53+AG53+AH53+AI53+AJ53+AK53+AL53+AM53</f>
        <v>262872</v>
      </c>
    </row>
    <row r="54" spans="2:42" ht="12">
      <c r="B54" s="7">
        <v>1</v>
      </c>
      <c r="C54" s="8" t="s">
        <v>252</v>
      </c>
      <c r="D54" s="8" t="s">
        <v>252</v>
      </c>
      <c r="E54" s="8">
        <v>6060081962</v>
      </c>
      <c r="F54" s="8" t="s">
        <v>252</v>
      </c>
      <c r="G54" s="8" t="s">
        <v>253</v>
      </c>
      <c r="H54" s="8" t="s">
        <v>254</v>
      </c>
      <c r="I54" s="8" t="s">
        <v>341</v>
      </c>
      <c r="J54" s="8" t="s">
        <v>335</v>
      </c>
      <c r="K54" s="7" t="s">
        <v>33</v>
      </c>
      <c r="L54" s="8" t="s">
        <v>105</v>
      </c>
      <c r="M54" s="8" t="s">
        <v>34</v>
      </c>
      <c r="N54" s="8" t="s">
        <v>339</v>
      </c>
      <c r="O54" s="11" t="s">
        <v>37</v>
      </c>
      <c r="P54" s="8" t="s">
        <v>36</v>
      </c>
      <c r="Q54" s="24">
        <v>329</v>
      </c>
      <c r="R54" s="18">
        <v>64119</v>
      </c>
      <c r="S54" s="7" t="s">
        <v>255</v>
      </c>
      <c r="T54" s="5" t="s">
        <v>387</v>
      </c>
      <c r="U54" s="6">
        <v>0</v>
      </c>
      <c r="V54" s="6">
        <v>100</v>
      </c>
      <c r="W54" s="6">
        <v>100</v>
      </c>
      <c r="X54" s="110" t="s">
        <v>256</v>
      </c>
      <c r="Y54" s="8"/>
      <c r="Z54" s="14">
        <v>45658</v>
      </c>
      <c r="AA54" s="14">
        <v>46022</v>
      </c>
      <c r="AB54" s="15">
        <v>89949</v>
      </c>
      <c r="AC54" s="15">
        <v>58008</v>
      </c>
      <c r="AD54" s="15">
        <v>52347</v>
      </c>
      <c r="AE54" s="15">
        <v>30387</v>
      </c>
      <c r="AF54" s="15">
        <v>1549</v>
      </c>
      <c r="AG54" s="15">
        <v>0</v>
      </c>
      <c r="AH54" s="15">
        <v>0</v>
      </c>
      <c r="AI54" s="15">
        <v>0</v>
      </c>
      <c r="AJ54" s="15">
        <v>30387</v>
      </c>
      <c r="AK54" s="15">
        <v>23025</v>
      </c>
      <c r="AL54" s="15">
        <v>62192</v>
      </c>
      <c r="AM54" s="16">
        <v>76792</v>
      </c>
      <c r="AN54" s="15">
        <f t="shared" si="0"/>
        <v>424636</v>
      </c>
    </row>
    <row r="55" spans="2:42" s="31" customFormat="1" ht="12">
      <c r="B55" s="10">
        <v>2</v>
      </c>
      <c r="C55" s="25" t="s">
        <v>257</v>
      </c>
      <c r="D55" s="25" t="s">
        <v>263</v>
      </c>
      <c r="E55" s="25">
        <v>6060081962</v>
      </c>
      <c r="F55" s="25" t="s">
        <v>263</v>
      </c>
      <c r="G55" s="8" t="s">
        <v>253</v>
      </c>
      <c r="H55" s="25" t="s">
        <v>258</v>
      </c>
      <c r="I55" s="25" t="s">
        <v>341</v>
      </c>
      <c r="J55" s="25" t="s">
        <v>335</v>
      </c>
      <c r="K55" s="10" t="s">
        <v>33</v>
      </c>
      <c r="L55" s="25" t="s">
        <v>105</v>
      </c>
      <c r="M55" s="25" t="s">
        <v>34</v>
      </c>
      <c r="N55" s="25" t="s">
        <v>339</v>
      </c>
      <c r="O55" s="5" t="s">
        <v>141</v>
      </c>
      <c r="P55" s="25" t="s">
        <v>36</v>
      </c>
      <c r="Q55" s="25"/>
      <c r="R55" s="28" t="s">
        <v>457</v>
      </c>
      <c r="S55" s="10" t="s">
        <v>259</v>
      </c>
      <c r="T55" s="5" t="s">
        <v>387</v>
      </c>
      <c r="U55" s="6">
        <v>0</v>
      </c>
      <c r="V55" s="6">
        <v>100</v>
      </c>
      <c r="W55" s="6">
        <v>100</v>
      </c>
      <c r="X55" s="111"/>
      <c r="Y55" s="25"/>
      <c r="Z55" s="20">
        <v>45658</v>
      </c>
      <c r="AA55" s="20">
        <v>46022</v>
      </c>
      <c r="AB55" s="124">
        <v>2926</v>
      </c>
      <c r="AC55" s="125"/>
      <c r="AD55" s="125"/>
      <c r="AE55" s="125"/>
      <c r="AF55" s="125"/>
      <c r="AG55" s="125"/>
      <c r="AH55" s="126"/>
      <c r="AI55" s="49">
        <v>23</v>
      </c>
      <c r="AJ55" s="49">
        <v>375</v>
      </c>
      <c r="AK55" s="124">
        <v>1915</v>
      </c>
      <c r="AL55" s="125"/>
      <c r="AM55" s="126"/>
      <c r="AN55" s="15">
        <f t="shared" si="0"/>
        <v>5239</v>
      </c>
      <c r="AO55" s="29"/>
      <c r="AP55" s="29"/>
    </row>
    <row r="56" spans="2:42" ht="12">
      <c r="B56" s="7">
        <v>3</v>
      </c>
      <c r="C56" s="8" t="s">
        <v>252</v>
      </c>
      <c r="D56" s="8" t="s">
        <v>263</v>
      </c>
      <c r="E56" s="8">
        <v>6060081962</v>
      </c>
      <c r="F56" s="8" t="s">
        <v>263</v>
      </c>
      <c r="G56" s="8" t="s">
        <v>253</v>
      </c>
      <c r="H56" s="8" t="s">
        <v>463</v>
      </c>
      <c r="I56" s="8" t="s">
        <v>341</v>
      </c>
      <c r="J56" s="8" t="s">
        <v>335</v>
      </c>
      <c r="K56" s="7" t="s">
        <v>33</v>
      </c>
      <c r="L56" s="8" t="s">
        <v>105</v>
      </c>
      <c r="M56" s="8" t="s">
        <v>34</v>
      </c>
      <c r="N56" s="8" t="s">
        <v>339</v>
      </c>
      <c r="O56" s="11" t="s">
        <v>35</v>
      </c>
      <c r="P56" s="25" t="s">
        <v>36</v>
      </c>
      <c r="Q56" s="8"/>
      <c r="R56" s="18" t="s">
        <v>444</v>
      </c>
      <c r="S56" s="7" t="s">
        <v>260</v>
      </c>
      <c r="T56" s="5" t="s">
        <v>387</v>
      </c>
      <c r="U56" s="6">
        <v>0</v>
      </c>
      <c r="V56" s="6">
        <v>100</v>
      </c>
      <c r="W56" s="6">
        <v>100</v>
      </c>
      <c r="X56" s="111"/>
      <c r="Y56" s="8"/>
      <c r="Z56" s="14">
        <v>45658</v>
      </c>
      <c r="AA56" s="14">
        <v>46022</v>
      </c>
      <c r="AB56" s="21">
        <v>3975</v>
      </c>
      <c r="AC56" s="116">
        <v>4027</v>
      </c>
      <c r="AD56" s="117"/>
      <c r="AE56" s="21">
        <v>0</v>
      </c>
      <c r="AF56" s="21">
        <v>0</v>
      </c>
      <c r="AG56" s="22">
        <v>330</v>
      </c>
      <c r="AH56" s="22">
        <v>2178</v>
      </c>
      <c r="AI56" s="21">
        <v>0</v>
      </c>
      <c r="AJ56" s="116">
        <v>3091</v>
      </c>
      <c r="AK56" s="119"/>
      <c r="AL56" s="117"/>
      <c r="AM56" s="22">
        <v>3949</v>
      </c>
      <c r="AN56" s="15">
        <f t="shared" si="0"/>
        <v>17550</v>
      </c>
    </row>
    <row r="57" spans="2:42" ht="12">
      <c r="B57" s="7">
        <v>4</v>
      </c>
      <c r="C57" s="8" t="s">
        <v>252</v>
      </c>
      <c r="D57" s="8" t="s">
        <v>263</v>
      </c>
      <c r="E57" s="8">
        <v>6060081962</v>
      </c>
      <c r="F57" s="8" t="s">
        <v>263</v>
      </c>
      <c r="G57" s="8" t="s">
        <v>253</v>
      </c>
      <c r="H57" s="8" t="s">
        <v>261</v>
      </c>
      <c r="I57" s="8" t="s">
        <v>341</v>
      </c>
      <c r="J57" s="8" t="s">
        <v>335</v>
      </c>
      <c r="K57" s="7" t="s">
        <v>33</v>
      </c>
      <c r="L57" s="8" t="s">
        <v>105</v>
      </c>
      <c r="M57" s="8" t="s">
        <v>34</v>
      </c>
      <c r="N57" s="8" t="s">
        <v>339</v>
      </c>
      <c r="O57" s="11" t="s">
        <v>35</v>
      </c>
      <c r="P57" s="25" t="s">
        <v>36</v>
      </c>
      <c r="Q57" s="8"/>
      <c r="R57" s="18" t="s">
        <v>443</v>
      </c>
      <c r="S57" s="7" t="s">
        <v>262</v>
      </c>
      <c r="T57" s="5" t="s">
        <v>387</v>
      </c>
      <c r="U57" s="6">
        <v>0</v>
      </c>
      <c r="V57" s="6">
        <v>100</v>
      </c>
      <c r="W57" s="6">
        <v>100</v>
      </c>
      <c r="X57" s="111"/>
      <c r="Y57" s="8"/>
      <c r="Z57" s="14">
        <v>45658</v>
      </c>
      <c r="AA57" s="14">
        <v>46022</v>
      </c>
      <c r="AB57" s="21">
        <v>20649</v>
      </c>
      <c r="AC57" s="116">
        <v>18303</v>
      </c>
      <c r="AD57" s="117"/>
      <c r="AE57" s="116">
        <v>8943</v>
      </c>
      <c r="AF57" s="117"/>
      <c r="AG57" s="21">
        <v>627</v>
      </c>
      <c r="AH57" s="21">
        <v>1083</v>
      </c>
      <c r="AI57" s="21">
        <v>951</v>
      </c>
      <c r="AJ57" s="21">
        <v>573</v>
      </c>
      <c r="AK57" s="21">
        <v>5044</v>
      </c>
      <c r="AL57" s="21">
        <v>9784</v>
      </c>
      <c r="AM57" s="22">
        <v>3987</v>
      </c>
      <c r="AN57" s="15">
        <f t="shared" si="0"/>
        <v>69944</v>
      </c>
    </row>
    <row r="58" spans="2:42" ht="12">
      <c r="B58" s="7">
        <v>5</v>
      </c>
      <c r="C58" s="8" t="s">
        <v>432</v>
      </c>
      <c r="D58" s="8" t="s">
        <v>252</v>
      </c>
      <c r="E58" s="8">
        <v>6060081962</v>
      </c>
      <c r="F58" s="8" t="s">
        <v>252</v>
      </c>
      <c r="G58" s="8" t="s">
        <v>264</v>
      </c>
      <c r="H58" s="8" t="s">
        <v>265</v>
      </c>
      <c r="I58" s="8" t="s">
        <v>341</v>
      </c>
      <c r="J58" s="8" t="s">
        <v>433</v>
      </c>
      <c r="K58" s="7" t="s">
        <v>33</v>
      </c>
      <c r="L58" s="8" t="s">
        <v>105</v>
      </c>
      <c r="M58" s="8" t="s">
        <v>34</v>
      </c>
      <c r="N58" s="8" t="s">
        <v>339</v>
      </c>
      <c r="O58" s="5" t="s">
        <v>141</v>
      </c>
      <c r="P58" s="25" t="s">
        <v>36</v>
      </c>
      <c r="Q58" s="8"/>
      <c r="R58" s="18" t="s">
        <v>434</v>
      </c>
      <c r="S58" s="7" t="s">
        <v>266</v>
      </c>
      <c r="T58" s="5" t="s">
        <v>387</v>
      </c>
      <c r="U58" s="6">
        <v>0</v>
      </c>
      <c r="V58" s="6">
        <v>100</v>
      </c>
      <c r="W58" s="6">
        <v>100</v>
      </c>
      <c r="X58" s="111"/>
      <c r="Y58" s="8"/>
      <c r="Z58" s="14">
        <v>45658</v>
      </c>
      <c r="AA58" s="14">
        <v>46022</v>
      </c>
      <c r="AB58" s="15">
        <v>576</v>
      </c>
      <c r="AC58" s="21">
        <v>798</v>
      </c>
      <c r="AD58" s="116">
        <v>1821</v>
      </c>
      <c r="AE58" s="119"/>
      <c r="AF58" s="119"/>
      <c r="AG58" s="117"/>
      <c r="AH58" s="116">
        <v>4399</v>
      </c>
      <c r="AI58" s="119"/>
      <c r="AJ58" s="119"/>
      <c r="AK58" s="119"/>
      <c r="AL58" s="119"/>
      <c r="AM58" s="117"/>
      <c r="AN58" s="15">
        <f t="shared" si="0"/>
        <v>7594</v>
      </c>
    </row>
    <row r="59" spans="2:42" ht="12">
      <c r="B59" s="7">
        <v>6</v>
      </c>
      <c r="C59" s="8" t="s">
        <v>432</v>
      </c>
      <c r="D59" s="8" t="s">
        <v>263</v>
      </c>
      <c r="E59" s="8">
        <v>6060081962</v>
      </c>
      <c r="F59" s="8" t="s">
        <v>263</v>
      </c>
      <c r="G59" s="8" t="s">
        <v>264</v>
      </c>
      <c r="H59" s="8" t="s">
        <v>267</v>
      </c>
      <c r="I59" s="8" t="s">
        <v>341</v>
      </c>
      <c r="J59" s="8" t="s">
        <v>335</v>
      </c>
      <c r="K59" s="7" t="s">
        <v>33</v>
      </c>
      <c r="L59" s="8" t="s">
        <v>105</v>
      </c>
      <c r="M59" s="8" t="s">
        <v>34</v>
      </c>
      <c r="N59" s="8" t="s">
        <v>339</v>
      </c>
      <c r="O59" s="11" t="s">
        <v>35</v>
      </c>
      <c r="P59" s="25" t="s">
        <v>36</v>
      </c>
      <c r="Q59" s="8"/>
      <c r="R59" s="18" t="s">
        <v>268</v>
      </c>
      <c r="S59" s="7" t="s">
        <v>269</v>
      </c>
      <c r="T59" s="5" t="s">
        <v>387</v>
      </c>
      <c r="U59" s="6">
        <v>0</v>
      </c>
      <c r="V59" s="6">
        <v>100</v>
      </c>
      <c r="W59" s="6">
        <v>100</v>
      </c>
      <c r="X59" s="111"/>
      <c r="Y59" s="8"/>
      <c r="Z59" s="14">
        <v>45658</v>
      </c>
      <c r="AA59" s="14">
        <v>46022</v>
      </c>
      <c r="AB59" s="15">
        <v>4125</v>
      </c>
      <c r="AC59" s="113">
        <v>5148</v>
      </c>
      <c r="AD59" s="114"/>
      <c r="AE59" s="22">
        <v>1538</v>
      </c>
      <c r="AF59" s="119">
        <v>330</v>
      </c>
      <c r="AG59" s="117"/>
      <c r="AH59" s="22">
        <v>204</v>
      </c>
      <c r="AI59" s="113">
        <v>138</v>
      </c>
      <c r="AJ59" s="114"/>
      <c r="AK59" s="113">
        <v>1717</v>
      </c>
      <c r="AL59" s="114"/>
      <c r="AM59" s="16">
        <v>7147</v>
      </c>
      <c r="AN59" s="15">
        <f t="shared" si="0"/>
        <v>20347</v>
      </c>
    </row>
    <row r="60" spans="2:42" ht="12">
      <c r="B60" s="7">
        <v>7</v>
      </c>
      <c r="C60" s="8" t="s">
        <v>432</v>
      </c>
      <c r="D60" s="8" t="s">
        <v>263</v>
      </c>
      <c r="E60" s="8">
        <v>6060081962</v>
      </c>
      <c r="F60" s="8" t="s">
        <v>263</v>
      </c>
      <c r="G60" s="8" t="s">
        <v>264</v>
      </c>
      <c r="H60" s="8" t="s">
        <v>270</v>
      </c>
      <c r="I60" s="8" t="s">
        <v>341</v>
      </c>
      <c r="J60" s="8" t="s">
        <v>435</v>
      </c>
      <c r="K60" s="7" t="s">
        <v>33</v>
      </c>
      <c r="L60" s="8" t="s">
        <v>105</v>
      </c>
      <c r="M60" s="8" t="s">
        <v>34</v>
      </c>
      <c r="N60" s="8" t="s">
        <v>339</v>
      </c>
      <c r="O60" s="11" t="s">
        <v>35</v>
      </c>
      <c r="P60" s="25" t="s">
        <v>36</v>
      </c>
      <c r="Q60" s="8"/>
      <c r="R60" s="18" t="s">
        <v>271</v>
      </c>
      <c r="S60" s="7" t="s">
        <v>272</v>
      </c>
      <c r="T60" s="5" t="s">
        <v>387</v>
      </c>
      <c r="U60" s="6">
        <v>0</v>
      </c>
      <c r="V60" s="6">
        <v>100</v>
      </c>
      <c r="W60" s="6">
        <v>100</v>
      </c>
      <c r="X60" s="111"/>
      <c r="Y60" s="8"/>
      <c r="Z60" s="14">
        <v>45658</v>
      </c>
      <c r="AA60" s="14">
        <v>46022</v>
      </c>
      <c r="AB60" s="15">
        <v>11449</v>
      </c>
      <c r="AC60" s="113">
        <v>9048</v>
      </c>
      <c r="AD60" s="114"/>
      <c r="AE60" s="21">
        <v>4282</v>
      </c>
      <c r="AF60" s="119">
        <v>627</v>
      </c>
      <c r="AG60" s="117"/>
      <c r="AH60" s="22">
        <v>782</v>
      </c>
      <c r="AI60" s="113">
        <v>242</v>
      </c>
      <c r="AJ60" s="114"/>
      <c r="AK60" s="113">
        <v>5908</v>
      </c>
      <c r="AL60" s="114"/>
      <c r="AM60" s="16">
        <v>7933</v>
      </c>
      <c r="AN60" s="15">
        <f t="shared" si="0"/>
        <v>40271</v>
      </c>
    </row>
    <row r="61" spans="2:42" ht="12">
      <c r="B61" s="7">
        <v>8</v>
      </c>
      <c r="C61" s="8" t="s">
        <v>432</v>
      </c>
      <c r="D61" s="8" t="s">
        <v>432</v>
      </c>
      <c r="E61" s="8">
        <v>6060081962</v>
      </c>
      <c r="F61" s="8" t="s">
        <v>432</v>
      </c>
      <c r="G61" s="8" t="s">
        <v>264</v>
      </c>
      <c r="H61" s="8" t="s">
        <v>273</v>
      </c>
      <c r="I61" s="8" t="s">
        <v>341</v>
      </c>
      <c r="J61" s="8" t="s">
        <v>436</v>
      </c>
      <c r="K61" s="7" t="s">
        <v>33</v>
      </c>
      <c r="L61" s="8" t="s">
        <v>105</v>
      </c>
      <c r="M61" s="8" t="s">
        <v>34</v>
      </c>
      <c r="N61" s="8" t="s">
        <v>339</v>
      </c>
      <c r="O61" s="5" t="s">
        <v>141</v>
      </c>
      <c r="P61" s="25" t="s">
        <v>36</v>
      </c>
      <c r="Q61" s="8"/>
      <c r="R61" s="18" t="s">
        <v>274</v>
      </c>
      <c r="S61" s="7" t="s">
        <v>275</v>
      </c>
      <c r="T61" s="5" t="s">
        <v>387</v>
      </c>
      <c r="U61" s="6">
        <v>0</v>
      </c>
      <c r="V61" s="6">
        <v>100</v>
      </c>
      <c r="W61" s="6">
        <v>100</v>
      </c>
      <c r="X61" s="111"/>
      <c r="Y61" s="8"/>
      <c r="Z61" s="14">
        <v>45658</v>
      </c>
      <c r="AA61" s="14">
        <v>46022</v>
      </c>
      <c r="AB61" s="22">
        <v>200</v>
      </c>
      <c r="AC61" s="116">
        <v>804</v>
      </c>
      <c r="AD61" s="119"/>
      <c r="AE61" s="117"/>
      <c r="AF61" s="113">
        <v>540</v>
      </c>
      <c r="AG61" s="120"/>
      <c r="AH61" s="114"/>
      <c r="AI61" s="113">
        <v>6456</v>
      </c>
      <c r="AJ61" s="120"/>
      <c r="AK61" s="120"/>
      <c r="AL61" s="120"/>
      <c r="AM61" s="114"/>
      <c r="AN61" s="15">
        <f t="shared" si="0"/>
        <v>8000</v>
      </c>
    </row>
    <row r="62" spans="2:42" ht="12">
      <c r="B62" s="7">
        <v>9</v>
      </c>
      <c r="C62" s="8" t="s">
        <v>263</v>
      </c>
      <c r="D62" s="8" t="s">
        <v>263</v>
      </c>
      <c r="E62" s="8">
        <v>6060081962</v>
      </c>
      <c r="F62" s="8" t="s">
        <v>263</v>
      </c>
      <c r="G62" s="8" t="s">
        <v>253</v>
      </c>
      <c r="H62" s="8" t="s">
        <v>340</v>
      </c>
      <c r="I62" s="8" t="s">
        <v>341</v>
      </c>
      <c r="J62" s="8" t="s">
        <v>335</v>
      </c>
      <c r="K62" s="7" t="s">
        <v>33</v>
      </c>
      <c r="L62" s="8" t="s">
        <v>105</v>
      </c>
      <c r="M62" s="8" t="s">
        <v>34</v>
      </c>
      <c r="N62" s="8" t="s">
        <v>339</v>
      </c>
      <c r="O62" s="11" t="s">
        <v>35</v>
      </c>
      <c r="P62" s="25" t="s">
        <v>36</v>
      </c>
      <c r="Q62" s="8"/>
      <c r="R62" s="18" t="s">
        <v>276</v>
      </c>
      <c r="S62" s="7" t="s">
        <v>277</v>
      </c>
      <c r="T62" s="5" t="s">
        <v>387</v>
      </c>
      <c r="U62" s="6">
        <v>0</v>
      </c>
      <c r="V62" s="6">
        <v>100</v>
      </c>
      <c r="W62" s="6">
        <v>100</v>
      </c>
      <c r="X62" s="111"/>
      <c r="Y62" s="8"/>
      <c r="Z62" s="14">
        <v>45658</v>
      </c>
      <c r="AA62" s="14">
        <v>46022</v>
      </c>
      <c r="AB62" s="15">
        <v>5442</v>
      </c>
      <c r="AC62" s="15">
        <v>4739</v>
      </c>
      <c r="AD62" s="113">
        <v>10358</v>
      </c>
      <c r="AE62" s="114"/>
      <c r="AF62" s="113">
        <v>12877</v>
      </c>
      <c r="AG62" s="114"/>
      <c r="AH62" s="113">
        <v>11</v>
      </c>
      <c r="AI62" s="114"/>
      <c r="AJ62" s="113">
        <v>5765</v>
      </c>
      <c r="AK62" s="114"/>
      <c r="AL62" s="113">
        <v>9805</v>
      </c>
      <c r="AM62" s="114"/>
      <c r="AN62" s="15">
        <f t="shared" ref="AN62:AN88" si="2">SUM(AB62:AM62)</f>
        <v>48997</v>
      </c>
    </row>
    <row r="63" spans="2:42" ht="12">
      <c r="B63" s="7">
        <v>10</v>
      </c>
      <c r="C63" s="8" t="s">
        <v>432</v>
      </c>
      <c r="D63" s="8" t="s">
        <v>432</v>
      </c>
      <c r="E63" s="8">
        <v>6060081962</v>
      </c>
      <c r="F63" s="8" t="s">
        <v>432</v>
      </c>
      <c r="G63" s="8" t="s">
        <v>448</v>
      </c>
      <c r="H63" s="8" t="s">
        <v>453</v>
      </c>
      <c r="I63" s="8" t="s">
        <v>455</v>
      </c>
      <c r="J63" s="8" t="s">
        <v>335</v>
      </c>
      <c r="K63" s="7" t="s">
        <v>33</v>
      </c>
      <c r="L63" s="8" t="s">
        <v>105</v>
      </c>
      <c r="M63" s="8" t="s">
        <v>34</v>
      </c>
      <c r="N63" s="8" t="s">
        <v>339</v>
      </c>
      <c r="O63" s="11" t="s">
        <v>35</v>
      </c>
      <c r="P63" s="25" t="s">
        <v>36</v>
      </c>
      <c r="Q63" s="8"/>
      <c r="R63" s="18" t="s">
        <v>458</v>
      </c>
      <c r="S63" s="48" t="s">
        <v>445</v>
      </c>
      <c r="T63" s="5" t="s">
        <v>387</v>
      </c>
      <c r="U63" s="6">
        <v>0</v>
      </c>
      <c r="V63" s="6">
        <v>100</v>
      </c>
      <c r="W63" s="6">
        <v>100</v>
      </c>
      <c r="X63" s="111"/>
      <c r="Y63" s="8"/>
      <c r="Z63" s="14">
        <v>45658</v>
      </c>
      <c r="AA63" s="14">
        <v>46022</v>
      </c>
      <c r="AB63" s="15">
        <v>6407</v>
      </c>
      <c r="AC63" s="116">
        <v>6603</v>
      </c>
      <c r="AD63" s="117"/>
      <c r="AE63" s="119">
        <v>4436</v>
      </c>
      <c r="AF63" s="119"/>
      <c r="AG63" s="119"/>
      <c r="AH63" s="117"/>
      <c r="AI63" s="116">
        <v>1146</v>
      </c>
      <c r="AJ63" s="117"/>
      <c r="AK63" s="116">
        <v>3478</v>
      </c>
      <c r="AL63" s="117"/>
      <c r="AM63" s="22">
        <v>5360</v>
      </c>
      <c r="AN63" s="15">
        <f t="shared" si="2"/>
        <v>27430</v>
      </c>
    </row>
    <row r="64" spans="2:42" ht="12">
      <c r="B64" s="7">
        <v>11</v>
      </c>
      <c r="C64" s="8" t="s">
        <v>432</v>
      </c>
      <c r="D64" s="8" t="s">
        <v>263</v>
      </c>
      <c r="E64" s="8">
        <v>6060081962</v>
      </c>
      <c r="F64" s="8" t="s">
        <v>263</v>
      </c>
      <c r="G64" s="8" t="s">
        <v>449</v>
      </c>
      <c r="H64" s="8" t="s">
        <v>452</v>
      </c>
      <c r="I64" s="8" t="s">
        <v>455</v>
      </c>
      <c r="J64" s="8" t="s">
        <v>335</v>
      </c>
      <c r="K64" s="7" t="s">
        <v>33</v>
      </c>
      <c r="L64" s="8" t="s">
        <v>105</v>
      </c>
      <c r="M64" s="8" t="s">
        <v>34</v>
      </c>
      <c r="N64" s="8" t="s">
        <v>339</v>
      </c>
      <c r="O64" s="5" t="s">
        <v>141</v>
      </c>
      <c r="P64" s="25" t="s">
        <v>36</v>
      </c>
      <c r="Q64" s="8"/>
      <c r="R64" s="18" t="s">
        <v>454</v>
      </c>
      <c r="S64" s="48" t="s">
        <v>447</v>
      </c>
      <c r="T64" s="5" t="s">
        <v>387</v>
      </c>
      <c r="U64" s="6">
        <v>0</v>
      </c>
      <c r="V64" s="6">
        <v>100</v>
      </c>
      <c r="W64" s="6">
        <v>100</v>
      </c>
      <c r="X64" s="111"/>
      <c r="Y64" s="8"/>
      <c r="Z64" s="14">
        <v>45658</v>
      </c>
      <c r="AA64" s="14">
        <v>46022</v>
      </c>
      <c r="AB64" s="15">
        <v>3142</v>
      </c>
      <c r="AC64" s="15">
        <v>507</v>
      </c>
      <c r="AD64" s="116">
        <v>8826</v>
      </c>
      <c r="AE64" s="119"/>
      <c r="AF64" s="119"/>
      <c r="AG64" s="119"/>
      <c r="AH64" s="119"/>
      <c r="AI64" s="119"/>
      <c r="AJ64" s="119"/>
      <c r="AK64" s="119"/>
      <c r="AL64" s="119"/>
      <c r="AM64" s="117"/>
      <c r="AN64" s="15">
        <f t="shared" si="2"/>
        <v>12475</v>
      </c>
    </row>
    <row r="65" spans="2:40" ht="12">
      <c r="B65" s="7">
        <v>12</v>
      </c>
      <c r="C65" s="8" t="s">
        <v>432</v>
      </c>
      <c r="D65" s="8" t="s">
        <v>263</v>
      </c>
      <c r="E65" s="8">
        <v>6060081962</v>
      </c>
      <c r="F65" s="8" t="s">
        <v>263</v>
      </c>
      <c r="G65" s="8" t="s">
        <v>450</v>
      </c>
      <c r="H65" s="8" t="s">
        <v>451</v>
      </c>
      <c r="I65" s="8" t="s">
        <v>341</v>
      </c>
      <c r="J65" s="8" t="s">
        <v>459</v>
      </c>
      <c r="K65" s="7" t="s">
        <v>33</v>
      </c>
      <c r="L65" s="8" t="s">
        <v>105</v>
      </c>
      <c r="M65" s="8" t="s">
        <v>34</v>
      </c>
      <c r="N65" s="8" t="s">
        <v>339</v>
      </c>
      <c r="O65" s="5" t="s">
        <v>141</v>
      </c>
      <c r="P65" s="25" t="s">
        <v>36</v>
      </c>
      <c r="Q65" s="8"/>
      <c r="R65" s="8">
        <v>5290484</v>
      </c>
      <c r="S65" s="48" t="s">
        <v>446</v>
      </c>
      <c r="T65" s="5" t="s">
        <v>387</v>
      </c>
      <c r="U65" s="6">
        <v>0</v>
      </c>
      <c r="V65" s="6">
        <v>100</v>
      </c>
      <c r="W65" s="6">
        <v>100</v>
      </c>
      <c r="X65" s="112"/>
      <c r="Y65" s="8"/>
      <c r="Z65" s="14">
        <v>45658</v>
      </c>
      <c r="AA65" s="14">
        <v>46022</v>
      </c>
      <c r="AB65" s="116">
        <v>12000</v>
      </c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7"/>
      <c r="AN65" s="15">
        <f t="shared" si="2"/>
        <v>12000</v>
      </c>
    </row>
    <row r="66" spans="2:40" ht="12">
      <c r="B66" s="7">
        <v>1</v>
      </c>
      <c r="C66" s="8" t="s">
        <v>278</v>
      </c>
      <c r="D66" s="8" t="s">
        <v>279</v>
      </c>
      <c r="E66" s="8">
        <v>7773154370</v>
      </c>
      <c r="F66" s="8" t="s">
        <v>279</v>
      </c>
      <c r="G66" s="8" t="s">
        <v>280</v>
      </c>
      <c r="H66" s="8" t="s">
        <v>281</v>
      </c>
      <c r="I66" s="8" t="s">
        <v>282</v>
      </c>
      <c r="J66" s="8" t="s">
        <v>283</v>
      </c>
      <c r="K66" s="7" t="s">
        <v>33</v>
      </c>
      <c r="L66" s="8" t="s">
        <v>105</v>
      </c>
      <c r="M66" s="8" t="s">
        <v>34</v>
      </c>
      <c r="N66" s="8" t="s">
        <v>339</v>
      </c>
      <c r="O66" s="37" t="s">
        <v>38</v>
      </c>
      <c r="P66" s="8" t="s">
        <v>11</v>
      </c>
      <c r="Q66" s="8"/>
      <c r="R66" s="18" t="s">
        <v>431</v>
      </c>
      <c r="S66" s="7" t="s">
        <v>284</v>
      </c>
      <c r="T66" s="5" t="s">
        <v>387</v>
      </c>
      <c r="U66" s="6">
        <v>0</v>
      </c>
      <c r="V66" s="6">
        <v>100</v>
      </c>
      <c r="W66" s="6">
        <v>100</v>
      </c>
      <c r="X66" s="110" t="s">
        <v>113</v>
      </c>
      <c r="Y66" s="8"/>
      <c r="Z66" s="20">
        <v>45658</v>
      </c>
      <c r="AA66" s="20">
        <v>46022</v>
      </c>
      <c r="AB66" s="15">
        <v>10189</v>
      </c>
      <c r="AC66" s="15">
        <v>3919</v>
      </c>
      <c r="AD66" s="15">
        <v>5956</v>
      </c>
      <c r="AE66" s="15">
        <v>6590</v>
      </c>
      <c r="AF66" s="15">
        <v>5257</v>
      </c>
      <c r="AG66" s="15">
        <v>2668</v>
      </c>
      <c r="AH66" s="15">
        <v>1952</v>
      </c>
      <c r="AI66" s="15">
        <v>417</v>
      </c>
      <c r="AJ66" s="15">
        <v>2662</v>
      </c>
      <c r="AK66" s="15">
        <v>2059</v>
      </c>
      <c r="AL66" s="15">
        <v>4389</v>
      </c>
      <c r="AM66" s="16">
        <v>8848</v>
      </c>
      <c r="AN66" s="15">
        <f t="shared" si="2"/>
        <v>54906</v>
      </c>
    </row>
    <row r="67" spans="2:40" ht="12">
      <c r="B67" s="7">
        <v>2</v>
      </c>
      <c r="C67" s="8" t="s">
        <v>278</v>
      </c>
      <c r="D67" s="8" t="s">
        <v>285</v>
      </c>
      <c r="E67" s="8">
        <v>7773154370</v>
      </c>
      <c r="F67" s="8" t="s">
        <v>285</v>
      </c>
      <c r="G67" s="8" t="s">
        <v>286</v>
      </c>
      <c r="H67" s="8" t="s">
        <v>287</v>
      </c>
      <c r="I67" s="8" t="s">
        <v>282</v>
      </c>
      <c r="J67" s="8" t="s">
        <v>288</v>
      </c>
      <c r="K67" s="7" t="s">
        <v>33</v>
      </c>
      <c r="L67" s="8" t="s">
        <v>105</v>
      </c>
      <c r="M67" s="8" t="s">
        <v>34</v>
      </c>
      <c r="N67" s="8" t="s">
        <v>339</v>
      </c>
      <c r="O67" s="11" t="s">
        <v>35</v>
      </c>
      <c r="P67" s="8" t="s">
        <v>36</v>
      </c>
      <c r="Q67" s="8"/>
      <c r="R67" s="18" t="s">
        <v>346</v>
      </c>
      <c r="S67" s="7" t="s">
        <v>289</v>
      </c>
      <c r="T67" s="5" t="s">
        <v>387</v>
      </c>
      <c r="U67" s="6">
        <v>0</v>
      </c>
      <c r="V67" s="6">
        <v>100</v>
      </c>
      <c r="W67" s="6">
        <v>100</v>
      </c>
      <c r="X67" s="111"/>
      <c r="Y67" s="8"/>
      <c r="Z67" s="20">
        <v>45658</v>
      </c>
      <c r="AA67" s="20">
        <v>46022</v>
      </c>
      <c r="AB67" s="15">
        <v>4910</v>
      </c>
      <c r="AC67" s="113">
        <v>5235</v>
      </c>
      <c r="AD67" s="114"/>
      <c r="AE67" s="15">
        <v>4082</v>
      </c>
      <c r="AF67" s="15">
        <v>1596</v>
      </c>
      <c r="AG67" s="113">
        <v>2689</v>
      </c>
      <c r="AH67" s="114"/>
      <c r="AI67" s="113">
        <v>1177</v>
      </c>
      <c r="AJ67" s="114"/>
      <c r="AK67" s="113">
        <v>3503</v>
      </c>
      <c r="AL67" s="114"/>
      <c r="AM67" s="16">
        <v>8836</v>
      </c>
      <c r="AN67" s="15">
        <f t="shared" si="2"/>
        <v>32028</v>
      </c>
    </row>
    <row r="68" spans="2:40" ht="12">
      <c r="B68" s="7">
        <v>3</v>
      </c>
      <c r="C68" s="8" t="s">
        <v>278</v>
      </c>
      <c r="D68" s="8" t="s">
        <v>285</v>
      </c>
      <c r="E68" s="8">
        <v>7773154370</v>
      </c>
      <c r="F68" s="8" t="s">
        <v>285</v>
      </c>
      <c r="G68" s="8" t="s">
        <v>290</v>
      </c>
      <c r="H68" s="8" t="s">
        <v>291</v>
      </c>
      <c r="I68" s="8" t="s">
        <v>282</v>
      </c>
      <c r="J68" s="8" t="s">
        <v>292</v>
      </c>
      <c r="K68" s="7" t="s">
        <v>33</v>
      </c>
      <c r="L68" s="8" t="s">
        <v>105</v>
      </c>
      <c r="M68" s="8" t="s">
        <v>34</v>
      </c>
      <c r="N68" s="8" t="s">
        <v>339</v>
      </c>
      <c r="O68" s="11" t="s">
        <v>35</v>
      </c>
      <c r="P68" s="8" t="s">
        <v>36</v>
      </c>
      <c r="Q68" s="8"/>
      <c r="R68" s="18" t="s">
        <v>293</v>
      </c>
      <c r="S68" s="7" t="s">
        <v>294</v>
      </c>
      <c r="T68" s="5" t="s">
        <v>387</v>
      </c>
      <c r="U68" s="6">
        <v>0</v>
      </c>
      <c r="V68" s="6">
        <v>100</v>
      </c>
      <c r="W68" s="6">
        <v>100</v>
      </c>
      <c r="X68" s="111"/>
      <c r="Y68" s="8"/>
      <c r="Z68" s="20">
        <v>45658</v>
      </c>
      <c r="AA68" s="20">
        <v>46022</v>
      </c>
      <c r="AB68" s="15">
        <v>7908</v>
      </c>
      <c r="AC68" s="113">
        <v>8321</v>
      </c>
      <c r="AD68" s="114"/>
      <c r="AE68" s="113">
        <v>6281</v>
      </c>
      <c r="AF68" s="114"/>
      <c r="AG68" s="113">
        <v>782</v>
      </c>
      <c r="AH68" s="114"/>
      <c r="AI68" s="113">
        <v>3047</v>
      </c>
      <c r="AJ68" s="114"/>
      <c r="AK68" s="113">
        <v>6446</v>
      </c>
      <c r="AL68" s="114"/>
      <c r="AM68" s="16">
        <v>7025</v>
      </c>
      <c r="AN68" s="15">
        <f t="shared" si="2"/>
        <v>39810</v>
      </c>
    </row>
    <row r="69" spans="2:40" ht="12">
      <c r="B69" s="7">
        <v>4</v>
      </c>
      <c r="C69" s="8" t="s">
        <v>278</v>
      </c>
      <c r="D69" s="8" t="s">
        <v>285</v>
      </c>
      <c r="E69" s="8">
        <v>7773154370</v>
      </c>
      <c r="F69" s="8" t="s">
        <v>285</v>
      </c>
      <c r="G69" s="8" t="s">
        <v>295</v>
      </c>
      <c r="H69" s="8" t="s">
        <v>296</v>
      </c>
      <c r="I69" s="8" t="s">
        <v>297</v>
      </c>
      <c r="J69" s="8" t="s">
        <v>298</v>
      </c>
      <c r="K69" s="7" t="s">
        <v>33</v>
      </c>
      <c r="L69" s="8" t="s">
        <v>105</v>
      </c>
      <c r="M69" s="8" t="s">
        <v>34</v>
      </c>
      <c r="N69" s="8" t="s">
        <v>339</v>
      </c>
      <c r="O69" s="11" t="s">
        <v>35</v>
      </c>
      <c r="P69" s="8" t="s">
        <v>36</v>
      </c>
      <c r="Q69" s="8"/>
      <c r="R69" s="18" t="s">
        <v>347</v>
      </c>
      <c r="S69" s="7" t="s">
        <v>299</v>
      </c>
      <c r="T69" s="5" t="s">
        <v>387</v>
      </c>
      <c r="U69" s="6">
        <v>0</v>
      </c>
      <c r="V69" s="6">
        <v>100</v>
      </c>
      <c r="W69" s="6">
        <v>100</v>
      </c>
      <c r="X69" s="111"/>
      <c r="Y69" s="8"/>
      <c r="Z69" s="20">
        <v>45658</v>
      </c>
      <c r="AA69" s="20">
        <v>46022</v>
      </c>
      <c r="AB69" s="15">
        <v>2635</v>
      </c>
      <c r="AC69" s="15">
        <v>1275</v>
      </c>
      <c r="AD69" s="113">
        <v>3209</v>
      </c>
      <c r="AE69" s="114"/>
      <c r="AF69" s="113">
        <v>773</v>
      </c>
      <c r="AG69" s="114"/>
      <c r="AH69" s="113">
        <v>34</v>
      </c>
      <c r="AI69" s="114"/>
      <c r="AJ69" s="113">
        <v>248</v>
      </c>
      <c r="AK69" s="114"/>
      <c r="AL69" s="113">
        <v>5199</v>
      </c>
      <c r="AM69" s="114"/>
      <c r="AN69" s="15">
        <f t="shared" si="2"/>
        <v>13373</v>
      </c>
    </row>
    <row r="70" spans="2:40" ht="12">
      <c r="B70" s="7">
        <v>5</v>
      </c>
      <c r="C70" s="8" t="s">
        <v>278</v>
      </c>
      <c r="D70" s="8" t="s">
        <v>285</v>
      </c>
      <c r="E70" s="8">
        <v>7773154370</v>
      </c>
      <c r="F70" s="8" t="s">
        <v>285</v>
      </c>
      <c r="G70" s="8" t="s">
        <v>300</v>
      </c>
      <c r="H70" s="8" t="s">
        <v>301</v>
      </c>
      <c r="I70" s="8" t="s">
        <v>302</v>
      </c>
      <c r="J70" s="8" t="s">
        <v>303</v>
      </c>
      <c r="K70" s="7" t="s">
        <v>33</v>
      </c>
      <c r="L70" s="8" t="s">
        <v>105</v>
      </c>
      <c r="M70" s="8" t="s">
        <v>34</v>
      </c>
      <c r="N70" s="8" t="s">
        <v>339</v>
      </c>
      <c r="O70" s="11" t="s">
        <v>35</v>
      </c>
      <c r="P70" s="8" t="s">
        <v>11</v>
      </c>
      <c r="Q70" s="8"/>
      <c r="R70" s="18" t="s">
        <v>304</v>
      </c>
      <c r="S70" s="7" t="s">
        <v>305</v>
      </c>
      <c r="T70" s="5" t="s">
        <v>387</v>
      </c>
      <c r="U70" s="6">
        <v>0</v>
      </c>
      <c r="V70" s="6">
        <v>100</v>
      </c>
      <c r="W70" s="6">
        <v>100</v>
      </c>
      <c r="X70" s="111"/>
      <c r="Y70" s="8"/>
      <c r="Z70" s="20">
        <v>45658</v>
      </c>
      <c r="AA70" s="20">
        <v>46022</v>
      </c>
      <c r="AB70" s="15">
        <v>8653</v>
      </c>
      <c r="AC70" s="113">
        <v>2516</v>
      </c>
      <c r="AD70" s="114"/>
      <c r="AE70" s="113">
        <v>2754</v>
      </c>
      <c r="AF70" s="114"/>
      <c r="AG70" s="113">
        <v>90</v>
      </c>
      <c r="AH70" s="114"/>
      <c r="AI70" s="113">
        <v>34</v>
      </c>
      <c r="AJ70" s="114"/>
      <c r="AK70" s="113">
        <v>1532</v>
      </c>
      <c r="AL70" s="114"/>
      <c r="AM70" s="16">
        <v>5632</v>
      </c>
      <c r="AN70" s="15">
        <f t="shared" si="2"/>
        <v>21211</v>
      </c>
    </row>
    <row r="71" spans="2:40" ht="12">
      <c r="B71" s="7">
        <v>6</v>
      </c>
      <c r="C71" s="8" t="s">
        <v>278</v>
      </c>
      <c r="D71" s="8" t="s">
        <v>285</v>
      </c>
      <c r="E71" s="8">
        <v>7773154370</v>
      </c>
      <c r="F71" s="8" t="s">
        <v>285</v>
      </c>
      <c r="G71" s="8" t="s">
        <v>306</v>
      </c>
      <c r="H71" s="8" t="s">
        <v>307</v>
      </c>
      <c r="I71" s="8" t="s">
        <v>282</v>
      </c>
      <c r="J71" s="8" t="s">
        <v>283</v>
      </c>
      <c r="K71" s="7" t="s">
        <v>33</v>
      </c>
      <c r="L71" s="8" t="s">
        <v>105</v>
      </c>
      <c r="M71" s="8" t="s">
        <v>34</v>
      </c>
      <c r="N71" s="8" t="s">
        <v>339</v>
      </c>
      <c r="O71" s="37" t="s">
        <v>38</v>
      </c>
      <c r="P71" s="8" t="s">
        <v>11</v>
      </c>
      <c r="Q71" s="8"/>
      <c r="R71" s="18" t="s">
        <v>343</v>
      </c>
      <c r="S71" s="7" t="s">
        <v>308</v>
      </c>
      <c r="T71" s="5" t="s">
        <v>387</v>
      </c>
      <c r="U71" s="6">
        <v>0</v>
      </c>
      <c r="V71" s="6">
        <v>100</v>
      </c>
      <c r="W71" s="6">
        <v>100</v>
      </c>
      <c r="X71" s="111"/>
      <c r="Y71" s="8"/>
      <c r="Z71" s="20">
        <v>45658</v>
      </c>
      <c r="AA71" s="20">
        <v>46022</v>
      </c>
      <c r="AB71" s="15">
        <v>38138</v>
      </c>
      <c r="AC71" s="15">
        <v>24055</v>
      </c>
      <c r="AD71" s="15">
        <v>18407</v>
      </c>
      <c r="AE71" s="15">
        <v>10808</v>
      </c>
      <c r="AF71" s="113">
        <v>11930</v>
      </c>
      <c r="AG71" s="120"/>
      <c r="AH71" s="120"/>
      <c r="AI71" s="120"/>
      <c r="AJ71" s="120"/>
      <c r="AK71" s="114"/>
      <c r="AL71" s="15">
        <v>25982</v>
      </c>
      <c r="AM71" s="16">
        <v>26374</v>
      </c>
      <c r="AN71" s="15">
        <f t="shared" si="2"/>
        <v>155694</v>
      </c>
    </row>
    <row r="72" spans="2:40" ht="12">
      <c r="B72" s="7">
        <v>7</v>
      </c>
      <c r="C72" s="8" t="s">
        <v>278</v>
      </c>
      <c r="D72" s="8" t="s">
        <v>285</v>
      </c>
      <c r="E72" s="8">
        <v>7773154370</v>
      </c>
      <c r="F72" s="8" t="s">
        <v>285</v>
      </c>
      <c r="G72" s="8"/>
      <c r="H72" s="8" t="s">
        <v>309</v>
      </c>
      <c r="I72" s="8" t="s">
        <v>282</v>
      </c>
      <c r="J72" s="8" t="s">
        <v>283</v>
      </c>
      <c r="K72" s="7" t="s">
        <v>33</v>
      </c>
      <c r="L72" s="8" t="s">
        <v>105</v>
      </c>
      <c r="M72" s="8" t="s">
        <v>34</v>
      </c>
      <c r="N72" s="8" t="s">
        <v>339</v>
      </c>
      <c r="O72" s="11" t="s">
        <v>37</v>
      </c>
      <c r="P72" s="8" t="s">
        <v>36</v>
      </c>
      <c r="Q72" s="24">
        <v>115</v>
      </c>
      <c r="R72" s="18" t="s">
        <v>342</v>
      </c>
      <c r="S72" s="7" t="s">
        <v>310</v>
      </c>
      <c r="T72" s="5" t="s">
        <v>387</v>
      </c>
      <c r="U72" s="6">
        <v>0</v>
      </c>
      <c r="V72" s="6">
        <v>100</v>
      </c>
      <c r="W72" s="6">
        <v>100</v>
      </c>
      <c r="X72" s="111"/>
      <c r="Y72" s="8"/>
      <c r="Z72" s="20">
        <v>45658</v>
      </c>
      <c r="AA72" s="20">
        <v>46022</v>
      </c>
      <c r="AB72" s="15">
        <v>23605</v>
      </c>
      <c r="AC72" s="15">
        <v>14283</v>
      </c>
      <c r="AD72" s="15">
        <v>12101</v>
      </c>
      <c r="AE72" s="15">
        <v>7112</v>
      </c>
      <c r="AF72" s="15">
        <v>2465</v>
      </c>
      <c r="AG72" s="15">
        <v>1797</v>
      </c>
      <c r="AH72" s="15">
        <v>1544</v>
      </c>
      <c r="AI72" s="15">
        <v>1676</v>
      </c>
      <c r="AJ72" s="15">
        <v>1430</v>
      </c>
      <c r="AK72" s="15">
        <v>8458</v>
      </c>
      <c r="AL72" s="15">
        <v>16289</v>
      </c>
      <c r="AM72" s="16">
        <v>20215</v>
      </c>
      <c r="AN72" s="15">
        <f t="shared" si="2"/>
        <v>110975</v>
      </c>
    </row>
    <row r="73" spans="2:40" ht="12">
      <c r="B73" s="7">
        <v>8</v>
      </c>
      <c r="C73" s="8" t="s">
        <v>278</v>
      </c>
      <c r="D73" s="8" t="s">
        <v>285</v>
      </c>
      <c r="E73" s="8">
        <v>7773154370</v>
      </c>
      <c r="F73" s="8" t="s">
        <v>285</v>
      </c>
      <c r="G73" s="8" t="s">
        <v>311</v>
      </c>
      <c r="H73" s="8" t="s">
        <v>345</v>
      </c>
      <c r="I73" s="8" t="s">
        <v>344</v>
      </c>
      <c r="J73" s="8" t="s">
        <v>312</v>
      </c>
      <c r="K73" s="7" t="s">
        <v>33</v>
      </c>
      <c r="L73" s="8" t="s">
        <v>105</v>
      </c>
      <c r="M73" s="8" t="s">
        <v>34</v>
      </c>
      <c r="N73" s="8" t="s">
        <v>339</v>
      </c>
      <c r="O73" s="11" t="s">
        <v>35</v>
      </c>
      <c r="P73" s="8" t="s">
        <v>11</v>
      </c>
      <c r="Q73" s="8"/>
      <c r="R73" s="18" t="s">
        <v>313</v>
      </c>
      <c r="S73" s="7" t="s">
        <v>314</v>
      </c>
      <c r="T73" s="5" t="s">
        <v>387</v>
      </c>
      <c r="U73" s="6">
        <v>0</v>
      </c>
      <c r="V73" s="6">
        <v>100</v>
      </c>
      <c r="W73" s="6">
        <v>100</v>
      </c>
      <c r="X73" s="111"/>
      <c r="Y73" s="8"/>
      <c r="Z73" s="20">
        <v>45658</v>
      </c>
      <c r="AA73" s="20">
        <v>46022</v>
      </c>
      <c r="AB73" s="15">
        <v>3883</v>
      </c>
      <c r="AC73" s="15">
        <v>3256</v>
      </c>
      <c r="AD73" s="113">
        <v>3150</v>
      </c>
      <c r="AE73" s="114"/>
      <c r="AF73" s="113">
        <v>2069</v>
      </c>
      <c r="AG73" s="114"/>
      <c r="AH73" s="113">
        <v>158</v>
      </c>
      <c r="AI73" s="114"/>
      <c r="AJ73" s="113">
        <v>780</v>
      </c>
      <c r="AK73" s="114"/>
      <c r="AL73" s="113">
        <v>3046</v>
      </c>
      <c r="AM73" s="114"/>
      <c r="AN73" s="15">
        <f t="shared" si="2"/>
        <v>16342</v>
      </c>
    </row>
    <row r="74" spans="2:40" ht="12">
      <c r="B74" s="7">
        <v>9</v>
      </c>
      <c r="C74" s="8" t="s">
        <v>278</v>
      </c>
      <c r="D74" s="8" t="s">
        <v>278</v>
      </c>
      <c r="E74" s="8">
        <v>7773154370</v>
      </c>
      <c r="F74" s="8" t="s">
        <v>278</v>
      </c>
      <c r="G74" s="8" t="s">
        <v>465</v>
      </c>
      <c r="H74" s="8" t="s">
        <v>466</v>
      </c>
      <c r="I74" s="8" t="s">
        <v>282</v>
      </c>
      <c r="J74" s="8" t="s">
        <v>283</v>
      </c>
      <c r="K74" s="7" t="s">
        <v>33</v>
      </c>
      <c r="L74" s="8" t="s">
        <v>119</v>
      </c>
      <c r="M74" s="8" t="s">
        <v>146</v>
      </c>
      <c r="N74" s="8" t="s">
        <v>467</v>
      </c>
      <c r="O74" s="11" t="s">
        <v>35</v>
      </c>
      <c r="P74" s="8" t="s">
        <v>36</v>
      </c>
      <c r="Q74" s="8"/>
      <c r="R74" s="18" t="s">
        <v>468</v>
      </c>
      <c r="S74" s="7" t="s">
        <v>469</v>
      </c>
      <c r="T74" s="5" t="s">
        <v>387</v>
      </c>
      <c r="U74" s="6">
        <v>0</v>
      </c>
      <c r="V74" s="6">
        <v>100</v>
      </c>
      <c r="W74" s="6">
        <v>100</v>
      </c>
      <c r="X74" s="111"/>
      <c r="Y74" s="8"/>
      <c r="Z74" s="20">
        <v>45658</v>
      </c>
      <c r="AA74" s="20">
        <v>46022</v>
      </c>
      <c r="AB74" s="21">
        <v>14053</v>
      </c>
      <c r="AC74" s="21">
        <v>5913</v>
      </c>
      <c r="AD74" s="21">
        <v>4708</v>
      </c>
      <c r="AE74" s="21">
        <v>1366</v>
      </c>
      <c r="AF74" s="21">
        <v>4568</v>
      </c>
      <c r="AG74" s="21">
        <v>20947</v>
      </c>
      <c r="AH74" s="21">
        <v>41893</v>
      </c>
      <c r="AI74" s="21">
        <v>209</v>
      </c>
      <c r="AJ74" s="21">
        <v>1366</v>
      </c>
      <c r="AK74" s="21">
        <v>206</v>
      </c>
      <c r="AL74" s="21">
        <v>10842</v>
      </c>
      <c r="AM74" s="22">
        <v>206</v>
      </c>
      <c r="AN74" s="15">
        <f t="shared" si="2"/>
        <v>106277</v>
      </c>
    </row>
    <row r="75" spans="2:40" ht="12">
      <c r="B75" s="7">
        <v>10</v>
      </c>
      <c r="C75" s="8" t="s">
        <v>278</v>
      </c>
      <c r="D75" s="8" t="s">
        <v>278</v>
      </c>
      <c r="E75" s="8">
        <v>7773154370</v>
      </c>
      <c r="F75" s="8" t="s">
        <v>278</v>
      </c>
      <c r="G75" s="8" t="s">
        <v>470</v>
      </c>
      <c r="H75" s="8" t="s">
        <v>471</v>
      </c>
      <c r="I75" s="8" t="s">
        <v>344</v>
      </c>
      <c r="J75" s="8" t="s">
        <v>472</v>
      </c>
      <c r="K75" s="7" t="s">
        <v>33</v>
      </c>
      <c r="L75" s="8" t="s">
        <v>119</v>
      </c>
      <c r="M75" s="8" t="s">
        <v>146</v>
      </c>
      <c r="N75" s="8" t="s">
        <v>467</v>
      </c>
      <c r="O75" s="5" t="s">
        <v>141</v>
      </c>
      <c r="P75" s="8" t="s">
        <v>36</v>
      </c>
      <c r="Q75" s="8"/>
      <c r="R75" s="18" t="s">
        <v>473</v>
      </c>
      <c r="S75" s="7" t="s">
        <v>474</v>
      </c>
      <c r="T75" s="5" t="s">
        <v>387</v>
      </c>
      <c r="U75" s="6">
        <v>0</v>
      </c>
      <c r="V75" s="6">
        <v>100</v>
      </c>
      <c r="W75" s="6">
        <v>100</v>
      </c>
      <c r="X75" s="111"/>
      <c r="Y75" s="8"/>
      <c r="Z75" s="20">
        <v>45658</v>
      </c>
      <c r="AA75" s="20">
        <v>46022</v>
      </c>
      <c r="AB75" s="21">
        <v>2888</v>
      </c>
      <c r="AC75" s="21">
        <v>2159</v>
      </c>
      <c r="AD75" s="21">
        <v>207</v>
      </c>
      <c r="AE75" s="21">
        <v>197</v>
      </c>
      <c r="AF75" s="21">
        <v>321</v>
      </c>
      <c r="AG75" s="21">
        <v>229</v>
      </c>
      <c r="AH75" s="21">
        <v>229</v>
      </c>
      <c r="AI75" s="21">
        <v>127</v>
      </c>
      <c r="AJ75" s="21">
        <v>520</v>
      </c>
      <c r="AK75" s="21">
        <v>1007</v>
      </c>
      <c r="AL75" s="21">
        <v>1732</v>
      </c>
      <c r="AM75" s="22">
        <v>1668</v>
      </c>
      <c r="AN75" s="15">
        <f t="shared" si="2"/>
        <v>11284</v>
      </c>
    </row>
    <row r="76" spans="2:40" ht="12">
      <c r="B76" s="7">
        <v>11</v>
      </c>
      <c r="C76" s="8" t="s">
        <v>278</v>
      </c>
      <c r="D76" s="8" t="s">
        <v>278</v>
      </c>
      <c r="E76" s="8">
        <v>7773154370</v>
      </c>
      <c r="F76" s="8" t="s">
        <v>278</v>
      </c>
      <c r="G76" s="8" t="s">
        <v>470</v>
      </c>
      <c r="H76" s="8" t="s">
        <v>471</v>
      </c>
      <c r="I76" s="8" t="s">
        <v>344</v>
      </c>
      <c r="J76" s="8" t="s">
        <v>472</v>
      </c>
      <c r="K76" s="7" t="s">
        <v>33</v>
      </c>
      <c r="L76" s="8" t="s">
        <v>119</v>
      </c>
      <c r="M76" s="8" t="s">
        <v>146</v>
      </c>
      <c r="N76" s="8" t="s">
        <v>467</v>
      </c>
      <c r="O76" s="5" t="s">
        <v>141</v>
      </c>
      <c r="P76" s="8" t="s">
        <v>36</v>
      </c>
      <c r="Q76" s="8"/>
      <c r="R76" s="18" t="s">
        <v>475</v>
      </c>
      <c r="S76" s="7" t="s">
        <v>476</v>
      </c>
      <c r="T76" s="5" t="s">
        <v>387</v>
      </c>
      <c r="U76" s="6">
        <v>0</v>
      </c>
      <c r="V76" s="6">
        <v>100</v>
      </c>
      <c r="W76" s="6">
        <v>100</v>
      </c>
      <c r="X76" s="112"/>
      <c r="Y76" s="8"/>
      <c r="Z76" s="20">
        <v>45658</v>
      </c>
      <c r="AA76" s="20">
        <v>46022</v>
      </c>
      <c r="AB76" s="21">
        <v>2171</v>
      </c>
      <c r="AC76" s="21">
        <v>1904</v>
      </c>
      <c r="AD76" s="21">
        <v>1887</v>
      </c>
      <c r="AE76" s="21">
        <v>384</v>
      </c>
      <c r="AF76" s="21">
        <v>0</v>
      </c>
      <c r="AG76" s="21">
        <v>9115</v>
      </c>
      <c r="AH76" s="21">
        <v>389</v>
      </c>
      <c r="AI76" s="21">
        <v>405</v>
      </c>
      <c r="AJ76" s="21">
        <v>384</v>
      </c>
      <c r="AK76" s="21">
        <v>396</v>
      </c>
      <c r="AL76" s="21">
        <v>393</v>
      </c>
      <c r="AM76" s="22">
        <v>403</v>
      </c>
      <c r="AN76" s="15">
        <f t="shared" si="2"/>
        <v>17831</v>
      </c>
    </row>
    <row r="77" spans="2:40" ht="12">
      <c r="B77" s="7">
        <v>1</v>
      </c>
      <c r="C77" s="8" t="s">
        <v>117</v>
      </c>
      <c r="D77" s="8" t="s">
        <v>117</v>
      </c>
      <c r="E77" s="8">
        <v>7773157115</v>
      </c>
      <c r="F77" s="8" t="s">
        <v>117</v>
      </c>
      <c r="G77" s="8" t="s">
        <v>42</v>
      </c>
      <c r="H77" s="8" t="s">
        <v>315</v>
      </c>
      <c r="I77" s="8" t="s">
        <v>316</v>
      </c>
      <c r="J77" s="8" t="s">
        <v>317</v>
      </c>
      <c r="K77" s="7" t="s">
        <v>33</v>
      </c>
      <c r="L77" s="25" t="s">
        <v>105</v>
      </c>
      <c r="M77" s="8" t="s">
        <v>34</v>
      </c>
      <c r="N77" s="8" t="s">
        <v>339</v>
      </c>
      <c r="O77" s="11" t="s">
        <v>35</v>
      </c>
      <c r="P77" s="8" t="s">
        <v>11</v>
      </c>
      <c r="Q77" s="8"/>
      <c r="R77" s="18" t="s">
        <v>318</v>
      </c>
      <c r="S77" s="7" t="s">
        <v>319</v>
      </c>
      <c r="T77" s="5" t="s">
        <v>387</v>
      </c>
      <c r="U77" s="6">
        <v>0</v>
      </c>
      <c r="V77" s="6">
        <v>100</v>
      </c>
      <c r="W77" s="6">
        <v>100</v>
      </c>
      <c r="X77" s="110" t="s">
        <v>256</v>
      </c>
      <c r="Y77" s="8"/>
      <c r="Z77" s="14">
        <v>45658</v>
      </c>
      <c r="AA77" s="14">
        <v>46022</v>
      </c>
      <c r="AB77" s="15">
        <v>3066</v>
      </c>
      <c r="AC77" s="116">
        <v>12746</v>
      </c>
      <c r="AD77" s="117"/>
      <c r="AE77" s="116">
        <v>4852</v>
      </c>
      <c r="AF77" s="117"/>
      <c r="AG77" s="116">
        <v>858</v>
      </c>
      <c r="AH77" s="119"/>
      <c r="AI77" s="117"/>
      <c r="AJ77" s="116">
        <v>2307</v>
      </c>
      <c r="AK77" s="117"/>
      <c r="AL77" s="21">
        <v>14593</v>
      </c>
      <c r="AM77" s="22">
        <v>4268</v>
      </c>
      <c r="AN77" s="15">
        <f t="shared" si="2"/>
        <v>42690</v>
      </c>
    </row>
    <row r="78" spans="2:40" ht="12">
      <c r="B78" s="7">
        <v>2</v>
      </c>
      <c r="C78" s="8" t="s">
        <v>117</v>
      </c>
      <c r="D78" s="8" t="s">
        <v>117</v>
      </c>
      <c r="E78" s="8">
        <v>7773157115</v>
      </c>
      <c r="F78" s="8" t="s">
        <v>117</v>
      </c>
      <c r="G78" s="8" t="s">
        <v>320</v>
      </c>
      <c r="H78" s="8" t="s">
        <v>315</v>
      </c>
      <c r="I78" s="8" t="s">
        <v>316</v>
      </c>
      <c r="J78" s="8" t="s">
        <v>317</v>
      </c>
      <c r="K78" s="7" t="s">
        <v>33</v>
      </c>
      <c r="L78" s="25" t="s">
        <v>105</v>
      </c>
      <c r="M78" s="8" t="s">
        <v>34</v>
      </c>
      <c r="N78" s="8" t="s">
        <v>339</v>
      </c>
      <c r="O78" s="11" t="s">
        <v>35</v>
      </c>
      <c r="P78" s="8" t="s">
        <v>11</v>
      </c>
      <c r="Q78" s="8"/>
      <c r="R78" s="18" t="s">
        <v>462</v>
      </c>
      <c r="S78" s="7" t="s">
        <v>321</v>
      </c>
      <c r="T78" s="5" t="s">
        <v>387</v>
      </c>
      <c r="U78" s="6">
        <v>0</v>
      </c>
      <c r="V78" s="6">
        <v>100</v>
      </c>
      <c r="W78" s="6">
        <v>100</v>
      </c>
      <c r="X78" s="111"/>
      <c r="Y78" s="8"/>
      <c r="Z78" s="14">
        <v>45658</v>
      </c>
      <c r="AA78" s="14">
        <v>46022</v>
      </c>
      <c r="AB78" s="15">
        <v>1101</v>
      </c>
      <c r="AC78" s="116">
        <v>5961</v>
      </c>
      <c r="AD78" s="117"/>
      <c r="AE78" s="116">
        <v>5312</v>
      </c>
      <c r="AF78" s="117"/>
      <c r="AG78" s="116">
        <v>0</v>
      </c>
      <c r="AH78" s="119"/>
      <c r="AI78" s="117"/>
      <c r="AJ78" s="116">
        <v>1153</v>
      </c>
      <c r="AK78" s="117"/>
      <c r="AL78" s="22">
        <v>5717</v>
      </c>
      <c r="AM78" s="22">
        <v>3304</v>
      </c>
      <c r="AN78" s="15">
        <f t="shared" si="2"/>
        <v>22548</v>
      </c>
    </row>
    <row r="79" spans="2:40" ht="12">
      <c r="B79" s="7">
        <v>3</v>
      </c>
      <c r="C79" s="8" t="s">
        <v>117</v>
      </c>
      <c r="D79" s="8" t="s">
        <v>117</v>
      </c>
      <c r="E79" s="8">
        <v>7773157115</v>
      </c>
      <c r="F79" s="8" t="s">
        <v>117</v>
      </c>
      <c r="G79" s="8" t="s">
        <v>322</v>
      </c>
      <c r="H79" s="8" t="s">
        <v>323</v>
      </c>
      <c r="I79" s="8" t="s">
        <v>118</v>
      </c>
      <c r="J79" s="8" t="s">
        <v>324</v>
      </c>
      <c r="K79" s="7" t="s">
        <v>33</v>
      </c>
      <c r="L79" s="25" t="s">
        <v>105</v>
      </c>
      <c r="M79" s="8" t="s">
        <v>34</v>
      </c>
      <c r="N79" s="8" t="s">
        <v>339</v>
      </c>
      <c r="O79" s="5" t="s">
        <v>141</v>
      </c>
      <c r="P79" s="8" t="s">
        <v>11</v>
      </c>
      <c r="Q79" s="8"/>
      <c r="R79" s="18" t="s">
        <v>325</v>
      </c>
      <c r="S79" s="7" t="s">
        <v>326</v>
      </c>
      <c r="T79" s="5" t="s">
        <v>387</v>
      </c>
      <c r="U79" s="6">
        <v>0</v>
      </c>
      <c r="V79" s="6">
        <v>100</v>
      </c>
      <c r="W79" s="6">
        <v>100</v>
      </c>
      <c r="X79" s="112"/>
      <c r="Y79" s="50"/>
      <c r="Z79" s="14">
        <v>45658</v>
      </c>
      <c r="AA79" s="14">
        <v>46022</v>
      </c>
      <c r="AB79" s="116">
        <v>1324</v>
      </c>
      <c r="AC79" s="119"/>
      <c r="AD79" s="119"/>
      <c r="AE79" s="117"/>
      <c r="AF79" s="116">
        <v>1746</v>
      </c>
      <c r="AG79" s="119"/>
      <c r="AH79" s="119"/>
      <c r="AI79" s="119"/>
      <c r="AJ79" s="119"/>
      <c r="AK79" s="117"/>
      <c r="AL79" s="116">
        <v>10000</v>
      </c>
      <c r="AM79" s="117"/>
      <c r="AN79" s="15">
        <f t="shared" si="2"/>
        <v>13070</v>
      </c>
    </row>
    <row r="80" spans="2:40" ht="12">
      <c r="B80" s="7">
        <v>1</v>
      </c>
      <c r="C80" s="8" t="s">
        <v>327</v>
      </c>
      <c r="D80" s="8" t="s">
        <v>437</v>
      </c>
      <c r="E80" s="8">
        <v>7811840766</v>
      </c>
      <c r="F80" s="8" t="s">
        <v>438</v>
      </c>
      <c r="G80" s="8" t="s">
        <v>328</v>
      </c>
      <c r="H80" s="8" t="s">
        <v>329</v>
      </c>
      <c r="I80" s="8" t="s">
        <v>330</v>
      </c>
      <c r="J80" s="8" t="s">
        <v>303</v>
      </c>
      <c r="K80" s="7" t="s">
        <v>33</v>
      </c>
      <c r="L80" s="8" t="s">
        <v>105</v>
      </c>
      <c r="M80" s="8" t="s">
        <v>34</v>
      </c>
      <c r="N80" s="8" t="s">
        <v>339</v>
      </c>
      <c r="O80" s="11" t="s">
        <v>37</v>
      </c>
      <c r="P80" s="8" t="s">
        <v>36</v>
      </c>
      <c r="Q80" s="24">
        <v>274</v>
      </c>
      <c r="R80" s="18" t="s">
        <v>439</v>
      </c>
      <c r="S80" s="7" t="s">
        <v>331</v>
      </c>
      <c r="T80" s="5" t="s">
        <v>387</v>
      </c>
      <c r="U80" s="6">
        <v>0</v>
      </c>
      <c r="V80" s="6">
        <v>100</v>
      </c>
      <c r="W80" s="6">
        <v>100</v>
      </c>
      <c r="X80" s="94" t="s">
        <v>332</v>
      </c>
      <c r="Y80" s="8"/>
      <c r="Z80" s="14">
        <v>45658</v>
      </c>
      <c r="AA80" s="14">
        <v>46022</v>
      </c>
      <c r="AB80" s="15">
        <v>65814</v>
      </c>
      <c r="AC80" s="15">
        <v>38815</v>
      </c>
      <c r="AD80" s="15">
        <v>36632</v>
      </c>
      <c r="AE80" s="15">
        <v>23156</v>
      </c>
      <c r="AF80" s="15">
        <v>5591</v>
      </c>
      <c r="AG80" s="15">
        <v>0</v>
      </c>
      <c r="AH80" s="15">
        <v>0</v>
      </c>
      <c r="AI80" s="15">
        <v>0</v>
      </c>
      <c r="AJ80" s="15">
        <v>56</v>
      </c>
      <c r="AK80" s="15">
        <v>24647</v>
      </c>
      <c r="AL80" s="15">
        <v>50399</v>
      </c>
      <c r="AM80" s="16">
        <v>54237</v>
      </c>
      <c r="AN80" s="15">
        <f t="shared" si="2"/>
        <v>299347</v>
      </c>
    </row>
    <row r="81" spans="1:73" ht="12">
      <c r="B81" s="7">
        <v>1</v>
      </c>
      <c r="C81" s="8" t="s">
        <v>333</v>
      </c>
      <c r="D81" s="8" t="s">
        <v>333</v>
      </c>
      <c r="E81" s="8">
        <v>7871728145</v>
      </c>
      <c r="F81" s="8" t="s">
        <v>333</v>
      </c>
      <c r="G81" s="8"/>
      <c r="H81" s="8" t="s">
        <v>334</v>
      </c>
      <c r="I81" s="8" t="s">
        <v>341</v>
      </c>
      <c r="J81" s="8" t="s">
        <v>335</v>
      </c>
      <c r="K81" s="7" t="s">
        <v>33</v>
      </c>
      <c r="L81" s="8" t="s">
        <v>105</v>
      </c>
      <c r="M81" s="8" t="s">
        <v>34</v>
      </c>
      <c r="N81" s="8" t="s">
        <v>339</v>
      </c>
      <c r="O81" s="11" t="s">
        <v>35</v>
      </c>
      <c r="P81" s="8" t="s">
        <v>36</v>
      </c>
      <c r="Q81" s="8"/>
      <c r="R81" s="18" t="s">
        <v>336</v>
      </c>
      <c r="S81" s="7" t="s">
        <v>337</v>
      </c>
      <c r="T81" s="5" t="s">
        <v>387</v>
      </c>
      <c r="U81" s="6">
        <v>0</v>
      </c>
      <c r="V81" s="6">
        <v>100</v>
      </c>
      <c r="W81" s="6">
        <v>100</v>
      </c>
      <c r="X81" s="94" t="s">
        <v>338</v>
      </c>
      <c r="Y81" s="8"/>
      <c r="Z81" s="14">
        <v>45658</v>
      </c>
      <c r="AA81" s="14">
        <v>46022</v>
      </c>
      <c r="AB81" s="15">
        <v>12566</v>
      </c>
      <c r="AC81" s="15">
        <v>13682</v>
      </c>
      <c r="AD81" s="116">
        <v>15361</v>
      </c>
      <c r="AE81" s="117"/>
      <c r="AF81" s="15">
        <v>0</v>
      </c>
      <c r="AG81" s="15">
        <v>0</v>
      </c>
      <c r="AH81" s="15">
        <v>0</v>
      </c>
      <c r="AI81" s="15">
        <v>0</v>
      </c>
      <c r="AJ81" s="15">
        <v>2111</v>
      </c>
      <c r="AK81" s="15">
        <v>6526</v>
      </c>
      <c r="AL81" s="116">
        <v>29754</v>
      </c>
      <c r="AM81" s="117"/>
      <c r="AN81" s="15">
        <f t="shared" si="2"/>
        <v>80000</v>
      </c>
    </row>
    <row r="82" spans="1:73" s="31" customFormat="1" ht="12">
      <c r="A82" s="128" t="s">
        <v>374</v>
      </c>
      <c r="B82" s="10">
        <v>1</v>
      </c>
      <c r="C82" s="25" t="s">
        <v>375</v>
      </c>
      <c r="D82" s="33" t="s">
        <v>418</v>
      </c>
      <c r="E82" s="25">
        <v>7851661461</v>
      </c>
      <c r="F82" s="33" t="s">
        <v>418</v>
      </c>
      <c r="G82" s="25" t="s">
        <v>376</v>
      </c>
      <c r="H82" s="25" t="s">
        <v>377</v>
      </c>
      <c r="I82" s="25" t="s">
        <v>378</v>
      </c>
      <c r="J82" s="25" t="s">
        <v>379</v>
      </c>
      <c r="K82" s="10" t="s">
        <v>33</v>
      </c>
      <c r="L82" s="25" t="s">
        <v>119</v>
      </c>
      <c r="M82" s="8" t="s">
        <v>146</v>
      </c>
      <c r="N82" s="25" t="s">
        <v>380</v>
      </c>
      <c r="O82" s="11" t="s">
        <v>37</v>
      </c>
      <c r="P82" s="25" t="s">
        <v>36</v>
      </c>
      <c r="Q82" s="33">
        <v>111</v>
      </c>
      <c r="R82" s="27">
        <v>31462747</v>
      </c>
      <c r="S82" s="27" t="s">
        <v>382</v>
      </c>
      <c r="T82" s="5" t="s">
        <v>387</v>
      </c>
      <c r="U82" s="6">
        <v>0</v>
      </c>
      <c r="V82" s="6">
        <v>100</v>
      </c>
      <c r="W82" s="6">
        <v>100</v>
      </c>
      <c r="X82" s="110">
        <v>1</v>
      </c>
      <c r="Y82" s="51"/>
      <c r="Z82" s="20">
        <v>45658</v>
      </c>
      <c r="AA82" s="20">
        <v>46022</v>
      </c>
      <c r="AB82" s="21">
        <v>34148</v>
      </c>
      <c r="AC82" s="21">
        <v>21518</v>
      </c>
      <c r="AD82" s="21">
        <v>18836</v>
      </c>
      <c r="AE82" s="21">
        <v>11044</v>
      </c>
      <c r="AF82" s="21">
        <v>1209</v>
      </c>
      <c r="AG82" s="21">
        <v>1073</v>
      </c>
      <c r="AH82" s="21">
        <v>973</v>
      </c>
      <c r="AI82" s="21">
        <v>1062</v>
      </c>
      <c r="AJ82" s="21">
        <v>1064</v>
      </c>
      <c r="AK82" s="21">
        <v>11434</v>
      </c>
      <c r="AL82" s="21">
        <v>25044</v>
      </c>
      <c r="AM82" s="22">
        <v>30226</v>
      </c>
      <c r="AN82" s="15">
        <f t="shared" si="2"/>
        <v>157631</v>
      </c>
      <c r="AO82" s="52"/>
      <c r="AP82" s="52"/>
      <c r="AQ82" s="53"/>
    </row>
    <row r="83" spans="1:73" s="31" customFormat="1" ht="12">
      <c r="A83" s="129"/>
      <c r="B83" s="10">
        <v>2</v>
      </c>
      <c r="C83" s="25" t="s">
        <v>375</v>
      </c>
      <c r="D83" s="25" t="s">
        <v>424</v>
      </c>
      <c r="E83" s="25">
        <v>7851661461</v>
      </c>
      <c r="F83" s="25" t="s">
        <v>375</v>
      </c>
      <c r="G83" s="25" t="s">
        <v>376</v>
      </c>
      <c r="H83" s="25" t="s">
        <v>383</v>
      </c>
      <c r="I83" s="25" t="s">
        <v>378</v>
      </c>
      <c r="J83" s="25" t="s">
        <v>379</v>
      </c>
      <c r="K83" s="10" t="s">
        <v>33</v>
      </c>
      <c r="L83" s="25" t="s">
        <v>119</v>
      </c>
      <c r="M83" s="25" t="s">
        <v>146</v>
      </c>
      <c r="N83" s="25" t="s">
        <v>380</v>
      </c>
      <c r="O83" s="11" t="s">
        <v>35</v>
      </c>
      <c r="P83" s="25" t="s">
        <v>36</v>
      </c>
      <c r="Q83" s="34"/>
      <c r="R83" s="27" t="s">
        <v>384</v>
      </c>
      <c r="S83" s="35" t="s">
        <v>385</v>
      </c>
      <c r="T83" s="5" t="s">
        <v>387</v>
      </c>
      <c r="U83" s="6">
        <v>0</v>
      </c>
      <c r="V83" s="6">
        <v>100</v>
      </c>
      <c r="W83" s="6">
        <v>100</v>
      </c>
      <c r="X83" s="112"/>
      <c r="Y83" s="51"/>
      <c r="Z83" s="20">
        <v>45658</v>
      </c>
      <c r="AA83" s="20">
        <v>46022</v>
      </c>
      <c r="AB83" s="49">
        <v>12782</v>
      </c>
      <c r="AC83" s="49">
        <v>7345</v>
      </c>
      <c r="AD83" s="49">
        <v>7269</v>
      </c>
      <c r="AE83" s="49">
        <v>4408</v>
      </c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4901</v>
      </c>
      <c r="AL83" s="49">
        <v>6918</v>
      </c>
      <c r="AM83" s="54">
        <v>10274</v>
      </c>
      <c r="AN83" s="15">
        <f t="shared" si="2"/>
        <v>53897</v>
      </c>
      <c r="AO83" s="55"/>
      <c r="AP83" s="55"/>
      <c r="AQ83" s="53"/>
    </row>
    <row r="84" spans="1:73" ht="12">
      <c r="B84" s="7">
        <v>1</v>
      </c>
      <c r="C84" s="8" t="s">
        <v>388</v>
      </c>
      <c r="D84" s="8" t="s">
        <v>389</v>
      </c>
      <c r="E84" s="8">
        <v>7770005209</v>
      </c>
      <c r="F84" s="8" t="s">
        <v>389</v>
      </c>
      <c r="G84" s="8" t="s">
        <v>390</v>
      </c>
      <c r="H84" s="8" t="s">
        <v>391</v>
      </c>
      <c r="I84" s="8" t="s">
        <v>392</v>
      </c>
      <c r="J84" s="8" t="s">
        <v>393</v>
      </c>
      <c r="K84" s="9" t="s">
        <v>33</v>
      </c>
      <c r="L84" s="7" t="s">
        <v>119</v>
      </c>
      <c r="M84" s="8" t="s">
        <v>34</v>
      </c>
      <c r="N84" s="8" t="s">
        <v>339</v>
      </c>
      <c r="O84" s="11" t="s">
        <v>35</v>
      </c>
      <c r="P84" s="12" t="s">
        <v>11</v>
      </c>
      <c r="Q84" s="8"/>
      <c r="R84" s="12" t="s">
        <v>394</v>
      </c>
      <c r="S84" s="13" t="s">
        <v>395</v>
      </c>
      <c r="T84" s="5" t="s">
        <v>387</v>
      </c>
      <c r="U84" s="6">
        <v>0</v>
      </c>
      <c r="V84" s="6">
        <v>100</v>
      </c>
      <c r="W84" s="6">
        <v>100</v>
      </c>
      <c r="X84" s="94" t="s">
        <v>415</v>
      </c>
      <c r="Y84" s="8"/>
      <c r="Z84" s="20">
        <v>45658</v>
      </c>
      <c r="AA84" s="20">
        <v>46022</v>
      </c>
      <c r="AB84" s="56">
        <v>6510</v>
      </c>
      <c r="AC84" s="56">
        <v>530</v>
      </c>
      <c r="AD84" s="56">
        <v>15023</v>
      </c>
      <c r="AE84" s="56">
        <v>2005</v>
      </c>
      <c r="AF84" s="56">
        <v>1685</v>
      </c>
      <c r="AG84" s="151">
        <v>168</v>
      </c>
      <c r="AH84" s="152"/>
      <c r="AI84" s="151">
        <v>102</v>
      </c>
      <c r="AJ84" s="152"/>
      <c r="AK84" s="151">
        <v>4576</v>
      </c>
      <c r="AL84" s="152"/>
      <c r="AM84" s="57">
        <v>8572</v>
      </c>
      <c r="AN84" s="56">
        <f t="shared" si="2"/>
        <v>39171</v>
      </c>
    </row>
    <row r="85" spans="1:73" s="70" customFormat="1" ht="12">
      <c r="A85" s="2"/>
      <c r="B85" s="58">
        <v>2</v>
      </c>
      <c r="C85" s="58" t="s">
        <v>396</v>
      </c>
      <c r="D85" s="59" t="s">
        <v>397</v>
      </c>
      <c r="E85" s="59">
        <v>7831712221</v>
      </c>
      <c r="F85" s="59" t="s">
        <v>398</v>
      </c>
      <c r="G85" s="59" t="s">
        <v>399</v>
      </c>
      <c r="H85" s="59" t="s">
        <v>400</v>
      </c>
      <c r="I85" s="59" t="s">
        <v>392</v>
      </c>
      <c r="J85" s="59" t="s">
        <v>393</v>
      </c>
      <c r="K85" s="60" t="s">
        <v>33</v>
      </c>
      <c r="L85" s="58" t="s">
        <v>119</v>
      </c>
      <c r="M85" s="59" t="s">
        <v>34</v>
      </c>
      <c r="N85" s="59" t="s">
        <v>339</v>
      </c>
      <c r="O85" s="61" t="s">
        <v>35</v>
      </c>
      <c r="P85" s="62" t="s">
        <v>36</v>
      </c>
      <c r="Q85" s="59"/>
      <c r="R85" s="62" t="s">
        <v>401</v>
      </c>
      <c r="S85" s="63" t="s">
        <v>402</v>
      </c>
      <c r="T85" s="64" t="s">
        <v>387</v>
      </c>
      <c r="U85" s="65">
        <v>0</v>
      </c>
      <c r="V85" s="65">
        <v>100</v>
      </c>
      <c r="W85" s="65">
        <v>100</v>
      </c>
      <c r="X85" s="97" t="s">
        <v>416</v>
      </c>
      <c r="Y85" s="59"/>
      <c r="Z85" s="66">
        <v>45658</v>
      </c>
      <c r="AA85" s="67">
        <v>46022</v>
      </c>
      <c r="AB85" s="150">
        <v>11</v>
      </c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68">
        <f t="shared" si="2"/>
        <v>11</v>
      </c>
      <c r="AO85" s="69"/>
      <c r="AP85" s="69"/>
    </row>
    <row r="86" spans="1:73" ht="12">
      <c r="B86" s="7">
        <v>3</v>
      </c>
      <c r="C86" s="8" t="s">
        <v>403</v>
      </c>
      <c r="D86" s="8" t="s">
        <v>404</v>
      </c>
      <c r="E86" s="8">
        <v>7773127031</v>
      </c>
      <c r="F86" s="8" t="s">
        <v>404</v>
      </c>
      <c r="G86" s="8" t="s">
        <v>405</v>
      </c>
      <c r="H86" s="8" t="s">
        <v>406</v>
      </c>
      <c r="I86" s="8" t="s">
        <v>392</v>
      </c>
      <c r="J86" s="8" t="s">
        <v>393</v>
      </c>
      <c r="K86" s="9" t="s">
        <v>33</v>
      </c>
      <c r="L86" s="7" t="s">
        <v>119</v>
      </c>
      <c r="M86" s="8" t="s">
        <v>34</v>
      </c>
      <c r="N86" s="8" t="s">
        <v>339</v>
      </c>
      <c r="O86" s="11" t="s">
        <v>38</v>
      </c>
      <c r="P86" s="12" t="s">
        <v>36</v>
      </c>
      <c r="Q86" s="8"/>
      <c r="R86" s="12" t="s">
        <v>407</v>
      </c>
      <c r="S86" s="13" t="s">
        <v>408</v>
      </c>
      <c r="T86" s="5" t="s">
        <v>387</v>
      </c>
      <c r="U86" s="6">
        <v>0</v>
      </c>
      <c r="V86" s="6">
        <v>100</v>
      </c>
      <c r="W86" s="6">
        <v>100</v>
      </c>
      <c r="X86" s="94" t="s">
        <v>113</v>
      </c>
      <c r="Y86" s="8"/>
      <c r="Z86" s="20">
        <v>45658</v>
      </c>
      <c r="AA86" s="71">
        <v>46022</v>
      </c>
      <c r="AB86" s="15">
        <v>22422</v>
      </c>
      <c r="AC86" s="15">
        <v>11431</v>
      </c>
      <c r="AD86" s="15">
        <v>9684</v>
      </c>
      <c r="AE86" s="15">
        <v>6732</v>
      </c>
      <c r="AF86" s="15">
        <v>1456</v>
      </c>
      <c r="AG86" s="15">
        <v>819</v>
      </c>
      <c r="AH86" s="15">
        <v>667</v>
      </c>
      <c r="AI86" s="15">
        <v>949</v>
      </c>
      <c r="AJ86" s="15">
        <v>700</v>
      </c>
      <c r="AK86" s="15">
        <v>5977</v>
      </c>
      <c r="AL86" s="15">
        <v>13901</v>
      </c>
      <c r="AM86" s="15">
        <v>18619</v>
      </c>
      <c r="AN86" s="15">
        <f t="shared" si="2"/>
        <v>93357</v>
      </c>
      <c r="AP86" s="2"/>
    </row>
    <row r="87" spans="1:73" s="70" customFormat="1" ht="12">
      <c r="A87" s="2"/>
      <c r="B87" s="72">
        <v>4</v>
      </c>
      <c r="C87" s="73" t="s">
        <v>409</v>
      </c>
      <c r="D87" s="73" t="s">
        <v>410</v>
      </c>
      <c r="E87" s="73">
        <v>7770001217</v>
      </c>
      <c r="F87" s="73" t="s">
        <v>409</v>
      </c>
      <c r="G87" s="73" t="s">
        <v>411</v>
      </c>
      <c r="H87" s="73" t="s">
        <v>412</v>
      </c>
      <c r="I87" s="73" t="s">
        <v>392</v>
      </c>
      <c r="J87" s="73" t="s">
        <v>393</v>
      </c>
      <c r="K87" s="74" t="s">
        <v>33</v>
      </c>
      <c r="L87" s="72" t="s">
        <v>119</v>
      </c>
      <c r="M87" s="73" t="s">
        <v>34</v>
      </c>
      <c r="N87" s="73" t="s">
        <v>339</v>
      </c>
      <c r="O87" s="75" t="s">
        <v>38</v>
      </c>
      <c r="P87" s="76" t="s">
        <v>11</v>
      </c>
      <c r="Q87" s="73"/>
      <c r="R87" s="76" t="s">
        <v>413</v>
      </c>
      <c r="S87" s="77" t="s">
        <v>414</v>
      </c>
      <c r="T87" s="64" t="s">
        <v>387</v>
      </c>
      <c r="U87" s="65">
        <v>0</v>
      </c>
      <c r="V87" s="65">
        <v>100</v>
      </c>
      <c r="W87" s="65">
        <v>100</v>
      </c>
      <c r="X87" s="98" t="s">
        <v>417</v>
      </c>
      <c r="Y87" s="73"/>
      <c r="Z87" s="78">
        <v>45658</v>
      </c>
      <c r="AA87" s="79">
        <v>46022</v>
      </c>
      <c r="AB87" s="68">
        <v>64991</v>
      </c>
      <c r="AC87" s="68">
        <v>50872</v>
      </c>
      <c r="AD87" s="68">
        <v>52169</v>
      </c>
      <c r="AE87" s="68">
        <v>13577</v>
      </c>
      <c r="AF87" s="68">
        <v>6570</v>
      </c>
      <c r="AG87" s="68">
        <v>1070</v>
      </c>
      <c r="AH87" s="68">
        <v>945</v>
      </c>
      <c r="AI87" s="68">
        <v>1007</v>
      </c>
      <c r="AJ87" s="68">
        <v>1028</v>
      </c>
      <c r="AK87" s="68">
        <v>10387</v>
      </c>
      <c r="AL87" s="68">
        <v>39417</v>
      </c>
      <c r="AM87" s="68">
        <v>55595</v>
      </c>
      <c r="AN87" s="68">
        <f t="shared" si="2"/>
        <v>297628</v>
      </c>
      <c r="AO87" s="69"/>
      <c r="AP87" s="69"/>
    </row>
    <row r="88" spans="1:73" s="7" customFormat="1" ht="12">
      <c r="B88" s="7">
        <v>5</v>
      </c>
      <c r="C88" s="8" t="s">
        <v>419</v>
      </c>
      <c r="D88" s="8" t="s">
        <v>419</v>
      </c>
      <c r="E88" s="8">
        <v>7773127031</v>
      </c>
      <c r="F88" s="8" t="s">
        <v>419</v>
      </c>
      <c r="G88" s="8" t="s">
        <v>420</v>
      </c>
      <c r="H88" s="8" t="s">
        <v>421</v>
      </c>
      <c r="I88" s="8" t="s">
        <v>392</v>
      </c>
      <c r="J88" s="8" t="s">
        <v>393</v>
      </c>
      <c r="K88" s="7" t="s">
        <v>33</v>
      </c>
      <c r="L88" s="8" t="s">
        <v>119</v>
      </c>
      <c r="M88" s="8" t="s">
        <v>34</v>
      </c>
      <c r="N88" s="8" t="s">
        <v>339</v>
      </c>
      <c r="O88" s="11" t="s">
        <v>35</v>
      </c>
      <c r="P88" s="8" t="s">
        <v>11</v>
      </c>
      <c r="Q88" s="8"/>
      <c r="R88" s="8" t="s">
        <v>422</v>
      </c>
      <c r="S88" s="18" t="s">
        <v>422</v>
      </c>
      <c r="T88" s="5" t="s">
        <v>387</v>
      </c>
      <c r="U88" s="6">
        <v>0</v>
      </c>
      <c r="V88" s="6">
        <v>100</v>
      </c>
      <c r="W88" s="6">
        <v>100</v>
      </c>
      <c r="X88" s="96" t="s">
        <v>423</v>
      </c>
      <c r="Y88" s="8" t="s">
        <v>477</v>
      </c>
      <c r="Z88" s="20">
        <v>45658</v>
      </c>
      <c r="AA88" s="71">
        <v>46022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27">
        <v>100</v>
      </c>
      <c r="AL88" s="127"/>
      <c r="AM88" s="127"/>
      <c r="AN88" s="15">
        <f t="shared" si="2"/>
        <v>100</v>
      </c>
      <c r="AO88" s="1"/>
      <c r="AP88" s="1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80"/>
    </row>
    <row r="89" spans="1:73">
      <c r="O89" s="81"/>
      <c r="AM89" s="87" t="s">
        <v>491</v>
      </c>
      <c r="AN89" s="87">
        <f>SUM(AN4:AN88)</f>
        <v>7560333</v>
      </c>
    </row>
    <row r="90" spans="1:73">
      <c r="AN90" s="85"/>
    </row>
    <row r="91" spans="1:73">
      <c r="AN91" s="85"/>
    </row>
    <row r="92" spans="1:73">
      <c r="AN92" s="85"/>
    </row>
    <row r="93" spans="1:73">
      <c r="AN93" s="85"/>
    </row>
    <row r="94" spans="1:73">
      <c r="AN94" s="85"/>
    </row>
    <row r="95" spans="1:73">
      <c r="C95" s="107" t="s">
        <v>478</v>
      </c>
      <c r="D95" s="108"/>
      <c r="E95" s="108"/>
      <c r="F95" s="108"/>
      <c r="G95" s="108"/>
      <c r="H95" s="108"/>
      <c r="I95" s="108"/>
      <c r="J95" s="108"/>
      <c r="K95" s="109"/>
      <c r="L95" s="88"/>
      <c r="AN95" s="85"/>
    </row>
    <row r="96" spans="1:73" ht="48">
      <c r="C96" s="94" t="s">
        <v>479</v>
      </c>
      <c r="D96" s="94" t="s">
        <v>480</v>
      </c>
      <c r="E96" s="94" t="s">
        <v>481</v>
      </c>
      <c r="F96" s="94" t="s">
        <v>482</v>
      </c>
      <c r="G96" s="94" t="s">
        <v>483</v>
      </c>
      <c r="H96" s="94" t="s">
        <v>484</v>
      </c>
      <c r="I96" s="94" t="s">
        <v>485</v>
      </c>
      <c r="J96" s="94" t="s">
        <v>486</v>
      </c>
      <c r="K96" s="94" t="s">
        <v>487</v>
      </c>
      <c r="L96" s="89"/>
      <c r="AN96" s="85"/>
    </row>
    <row r="97" spans="3:40">
      <c r="C97" s="8" t="s">
        <v>488</v>
      </c>
      <c r="D97" s="24" t="s">
        <v>11</v>
      </c>
      <c r="E97" s="90">
        <v>1</v>
      </c>
      <c r="F97" s="90">
        <v>12</v>
      </c>
      <c r="G97" s="90">
        <f>E97*F97</f>
        <v>12</v>
      </c>
      <c r="H97" s="90">
        <v>768</v>
      </c>
      <c r="I97" s="90">
        <v>365</v>
      </c>
      <c r="J97" s="91">
        <f>(H97*I97*24)</f>
        <v>6727680</v>
      </c>
      <c r="K97" s="15">
        <v>2679935</v>
      </c>
      <c r="L97" s="23"/>
      <c r="AN97" s="85"/>
    </row>
    <row r="98" spans="3:40">
      <c r="C98" s="8" t="s">
        <v>381</v>
      </c>
      <c r="D98" s="24" t="s">
        <v>36</v>
      </c>
      <c r="E98" s="90">
        <v>7</v>
      </c>
      <c r="F98" s="90">
        <v>12</v>
      </c>
      <c r="G98" s="90">
        <f>E98*F98</f>
        <v>84</v>
      </c>
      <c r="H98" s="90">
        <v>1663</v>
      </c>
      <c r="I98" s="90">
        <v>365</v>
      </c>
      <c r="J98" s="91">
        <f t="shared" ref="J98:J105" si="3">(H98*I98*24)</f>
        <v>14567880</v>
      </c>
      <c r="K98" s="15">
        <v>1627502</v>
      </c>
      <c r="L98" s="92"/>
      <c r="AN98" s="85"/>
    </row>
    <row r="99" spans="3:40">
      <c r="C99" s="8" t="s">
        <v>489</v>
      </c>
      <c r="D99" s="24" t="s">
        <v>36</v>
      </c>
      <c r="E99" s="90">
        <v>5</v>
      </c>
      <c r="F99" s="90">
        <v>12</v>
      </c>
      <c r="G99" s="90">
        <f t="shared" ref="G99:G100" si="4">E99*F99</f>
        <v>60</v>
      </c>
      <c r="H99" s="90"/>
      <c r="I99" s="90">
        <v>365</v>
      </c>
      <c r="J99" s="91">
        <f t="shared" si="3"/>
        <v>0</v>
      </c>
      <c r="K99" s="21">
        <v>451412</v>
      </c>
      <c r="L99" s="92"/>
      <c r="AN99" s="85"/>
    </row>
    <row r="100" spans="3:40">
      <c r="C100" s="8" t="s">
        <v>489</v>
      </c>
      <c r="D100" s="24" t="s">
        <v>11</v>
      </c>
      <c r="E100" s="90">
        <v>5</v>
      </c>
      <c r="F100" s="90">
        <v>12</v>
      </c>
      <c r="G100" s="90">
        <f t="shared" si="4"/>
        <v>60</v>
      </c>
      <c r="H100" s="90"/>
      <c r="I100" s="90">
        <v>365</v>
      </c>
      <c r="J100" s="91">
        <f t="shared" si="3"/>
        <v>0</v>
      </c>
      <c r="K100" s="15">
        <v>792465</v>
      </c>
      <c r="L100" s="92"/>
      <c r="AN100" s="85"/>
    </row>
    <row r="101" spans="3:40">
      <c r="C101" s="8" t="s">
        <v>364</v>
      </c>
      <c r="D101" s="24" t="s">
        <v>11</v>
      </c>
      <c r="E101" s="90">
        <v>36</v>
      </c>
      <c r="F101" s="90">
        <v>12</v>
      </c>
      <c r="G101" s="90">
        <f t="shared" ref="G101:G105" si="5">E101*F101</f>
        <v>432</v>
      </c>
      <c r="H101" s="90"/>
      <c r="I101" s="90">
        <v>365</v>
      </c>
      <c r="J101" s="91">
        <f t="shared" si="3"/>
        <v>0</v>
      </c>
      <c r="K101" s="21">
        <v>481486</v>
      </c>
      <c r="L101" s="92"/>
      <c r="AN101" s="85"/>
    </row>
    <row r="102" spans="3:40">
      <c r="C102" s="8" t="s">
        <v>364</v>
      </c>
      <c r="D102" s="24" t="s">
        <v>36</v>
      </c>
      <c r="E102" s="90">
        <v>17</v>
      </c>
      <c r="F102" s="90">
        <v>12</v>
      </c>
      <c r="G102" s="90">
        <f t="shared" si="5"/>
        <v>204</v>
      </c>
      <c r="H102" s="90"/>
      <c r="I102" s="90">
        <v>365</v>
      </c>
      <c r="J102" s="91">
        <f t="shared" si="3"/>
        <v>0</v>
      </c>
      <c r="K102" s="21">
        <v>1395633</v>
      </c>
      <c r="L102" s="93"/>
      <c r="AN102" s="85"/>
    </row>
    <row r="103" spans="3:40">
      <c r="C103" s="8" t="s">
        <v>456</v>
      </c>
      <c r="D103" s="24" t="s">
        <v>36</v>
      </c>
      <c r="E103" s="90">
        <v>9</v>
      </c>
      <c r="F103" s="90">
        <v>12</v>
      </c>
      <c r="G103" s="90">
        <f t="shared" si="5"/>
        <v>108</v>
      </c>
      <c r="H103" s="90"/>
      <c r="I103" s="90">
        <v>365</v>
      </c>
      <c r="J103" s="91">
        <f t="shared" si="3"/>
        <v>0</v>
      </c>
      <c r="K103" s="21">
        <v>92915</v>
      </c>
      <c r="L103" s="93"/>
      <c r="AN103" s="85"/>
    </row>
    <row r="104" spans="3:40">
      <c r="C104" s="8" t="s">
        <v>456</v>
      </c>
      <c r="D104" s="24" t="s">
        <v>11</v>
      </c>
      <c r="E104" s="90">
        <v>4</v>
      </c>
      <c r="F104" s="90">
        <v>12</v>
      </c>
      <c r="G104" s="90">
        <f t="shared" si="5"/>
        <v>48</v>
      </c>
      <c r="H104" s="90"/>
      <c r="I104" s="90">
        <v>365</v>
      </c>
      <c r="J104" s="91">
        <f t="shared" si="3"/>
        <v>0</v>
      </c>
      <c r="K104" s="21">
        <v>38985</v>
      </c>
      <c r="L104" s="93"/>
      <c r="AN104" s="85"/>
    </row>
    <row r="105" spans="3:40">
      <c r="C105" s="8" t="s">
        <v>490</v>
      </c>
      <c r="D105" s="24" t="s">
        <v>11</v>
      </c>
      <c r="E105" s="90">
        <v>1</v>
      </c>
      <c r="F105" s="90">
        <v>12</v>
      </c>
      <c r="G105" s="90">
        <f t="shared" si="5"/>
        <v>12</v>
      </c>
      <c r="H105" s="90"/>
      <c r="I105" s="90">
        <v>365</v>
      </c>
      <c r="J105" s="91">
        <f t="shared" si="3"/>
        <v>0</v>
      </c>
      <c r="K105" s="21">
        <v>0</v>
      </c>
      <c r="L105" s="93"/>
      <c r="AN105" s="85"/>
    </row>
    <row r="106" spans="3:40">
      <c r="C106" s="7" t="s">
        <v>494</v>
      </c>
      <c r="D106" s="7" t="s">
        <v>495</v>
      </c>
      <c r="E106" s="42">
        <f>SUM(E97:E105)</f>
        <v>85</v>
      </c>
      <c r="F106" s="42" t="s">
        <v>495</v>
      </c>
      <c r="G106" s="42" t="s">
        <v>495</v>
      </c>
      <c r="H106" s="42">
        <f t="shared" ref="H106:J106" si="6">SUM(H97:H105)</f>
        <v>2431</v>
      </c>
      <c r="I106" s="42">
        <v>365</v>
      </c>
      <c r="J106" s="15">
        <f t="shared" si="6"/>
        <v>21295560</v>
      </c>
      <c r="K106" s="15">
        <f>SUM(K97:K105)</f>
        <v>7560333</v>
      </c>
      <c r="AN106" s="85"/>
    </row>
    <row r="107" spans="3:40">
      <c r="AN107" s="85"/>
    </row>
    <row r="108" spans="3:40">
      <c r="AN108" s="85"/>
    </row>
    <row r="109" spans="3:40">
      <c r="AN109" s="85"/>
    </row>
    <row r="110" spans="3:40">
      <c r="AN110" s="85"/>
    </row>
    <row r="111" spans="3:40">
      <c r="AN111" s="85"/>
    </row>
    <row r="112" spans="3:40">
      <c r="AN112" s="85"/>
    </row>
    <row r="113" spans="40:40">
      <c r="AN113" s="85"/>
    </row>
    <row r="114" spans="40:40">
      <c r="AN114" s="85"/>
    </row>
    <row r="115" spans="40:40">
      <c r="AN115" s="85"/>
    </row>
    <row r="116" spans="40:40">
      <c r="AN116" s="85"/>
    </row>
    <row r="117" spans="40:40">
      <c r="AN117" s="85"/>
    </row>
    <row r="118" spans="40:40">
      <c r="AN118" s="85"/>
    </row>
    <row r="119" spans="40:40">
      <c r="AN119" s="85"/>
    </row>
    <row r="120" spans="40:40">
      <c r="AN120" s="85"/>
    </row>
    <row r="121" spans="40:40">
      <c r="AN121" s="85"/>
    </row>
    <row r="122" spans="40:40">
      <c r="AN122" s="85"/>
    </row>
    <row r="123" spans="40:40">
      <c r="AN123" s="85"/>
    </row>
    <row r="124" spans="40:40">
      <c r="AN124" s="85"/>
    </row>
    <row r="125" spans="40:40">
      <c r="AN125" s="85"/>
    </row>
    <row r="126" spans="40:40">
      <c r="AN126" s="85"/>
    </row>
    <row r="127" spans="40:40">
      <c r="AN127" s="85"/>
    </row>
    <row r="128" spans="40:40">
      <c r="AN128" s="85"/>
    </row>
    <row r="129" spans="40:40">
      <c r="AN129" s="85"/>
    </row>
    <row r="130" spans="40:40">
      <c r="AN130" s="85"/>
    </row>
    <row r="131" spans="40:40">
      <c r="AN131" s="85"/>
    </row>
    <row r="132" spans="40:40">
      <c r="AN132" s="85"/>
    </row>
    <row r="133" spans="40:40">
      <c r="AN133" s="85"/>
    </row>
    <row r="134" spans="40:40">
      <c r="AN134" s="85"/>
    </row>
    <row r="135" spans="40:40">
      <c r="AN135" s="85"/>
    </row>
    <row r="136" spans="40:40">
      <c r="AN136" s="85"/>
    </row>
    <row r="137" spans="40:40">
      <c r="AN137" s="85"/>
    </row>
    <row r="138" spans="40:40">
      <c r="AN138" s="85"/>
    </row>
    <row r="139" spans="40:40">
      <c r="AN139" s="85"/>
    </row>
    <row r="140" spans="40:40">
      <c r="AN140" s="85"/>
    </row>
    <row r="141" spans="40:40">
      <c r="AN141" s="85"/>
    </row>
    <row r="142" spans="40:40">
      <c r="AN142" s="85"/>
    </row>
    <row r="143" spans="40:40">
      <c r="AN143" s="85"/>
    </row>
    <row r="144" spans="40:40">
      <c r="AN144" s="85"/>
    </row>
    <row r="145" spans="40:40">
      <c r="AN145" s="85"/>
    </row>
    <row r="146" spans="40:40">
      <c r="AN146" s="85"/>
    </row>
    <row r="147" spans="40:40">
      <c r="AN147" s="85"/>
    </row>
    <row r="148" spans="40:40">
      <c r="AN148" s="85"/>
    </row>
    <row r="149" spans="40:40">
      <c r="AN149" s="85"/>
    </row>
    <row r="150" spans="40:40">
      <c r="AN150" s="85"/>
    </row>
    <row r="151" spans="40:40">
      <c r="AN151" s="85"/>
    </row>
    <row r="152" spans="40:40">
      <c r="AN152" s="85"/>
    </row>
    <row r="153" spans="40:40">
      <c r="AN153" s="85"/>
    </row>
    <row r="154" spans="40:40">
      <c r="AN154" s="85"/>
    </row>
    <row r="155" spans="40:40">
      <c r="AN155" s="85"/>
    </row>
    <row r="156" spans="40:40">
      <c r="AN156" s="85"/>
    </row>
    <row r="157" spans="40:40">
      <c r="AN157" s="85"/>
    </row>
    <row r="158" spans="40:40">
      <c r="AN158" s="85"/>
    </row>
    <row r="159" spans="40:40">
      <c r="AN159" s="85"/>
    </row>
    <row r="160" spans="40:40">
      <c r="AN160" s="85"/>
    </row>
    <row r="161" spans="40:40">
      <c r="AN161" s="85"/>
    </row>
    <row r="162" spans="40:40">
      <c r="AN162" s="85"/>
    </row>
    <row r="163" spans="40:40">
      <c r="AN163" s="85"/>
    </row>
    <row r="164" spans="40:40">
      <c r="AN164" s="85"/>
    </row>
    <row r="165" spans="40:40">
      <c r="AN165" s="85"/>
    </row>
    <row r="166" spans="40:40">
      <c r="AN166" s="85"/>
    </row>
    <row r="167" spans="40:40">
      <c r="AN167" s="85"/>
    </row>
    <row r="168" spans="40:40">
      <c r="AN168" s="85"/>
    </row>
    <row r="169" spans="40:40">
      <c r="AN169" s="85"/>
    </row>
    <row r="170" spans="40:40">
      <c r="AN170" s="85"/>
    </row>
    <row r="171" spans="40:40">
      <c r="AN171" s="85"/>
    </row>
    <row r="172" spans="40:40">
      <c r="AN172" s="85"/>
    </row>
    <row r="173" spans="40:40">
      <c r="AN173" s="85"/>
    </row>
    <row r="174" spans="40:40">
      <c r="AN174" s="85"/>
    </row>
    <row r="175" spans="40:40">
      <c r="AN175" s="85"/>
    </row>
    <row r="176" spans="40:40">
      <c r="AN176" s="85"/>
    </row>
    <row r="177" spans="40:40">
      <c r="AN177" s="85"/>
    </row>
    <row r="178" spans="40:40">
      <c r="AN178" s="85"/>
    </row>
    <row r="179" spans="40:40">
      <c r="AN179" s="85"/>
    </row>
    <row r="180" spans="40:40">
      <c r="AN180" s="85"/>
    </row>
    <row r="181" spans="40:40">
      <c r="AN181" s="85"/>
    </row>
    <row r="182" spans="40:40">
      <c r="AN182" s="85"/>
    </row>
    <row r="183" spans="40:40">
      <c r="AN183" s="85"/>
    </row>
    <row r="184" spans="40:40">
      <c r="AN184" s="85"/>
    </row>
    <row r="185" spans="40:40">
      <c r="AN185" s="85"/>
    </row>
    <row r="186" spans="40:40">
      <c r="AN186" s="85"/>
    </row>
    <row r="187" spans="40:40">
      <c r="AN187" s="85"/>
    </row>
    <row r="188" spans="40:40">
      <c r="AN188" s="85"/>
    </row>
    <row r="189" spans="40:40">
      <c r="AN189" s="85"/>
    </row>
    <row r="190" spans="40:40">
      <c r="AN190" s="85"/>
    </row>
    <row r="191" spans="40:40">
      <c r="AN191" s="85"/>
    </row>
    <row r="192" spans="40:40">
      <c r="AN192" s="85"/>
    </row>
    <row r="193" spans="40:40">
      <c r="AN193" s="85"/>
    </row>
    <row r="194" spans="40:40">
      <c r="AN194" s="85"/>
    </row>
    <row r="195" spans="40:40">
      <c r="AN195" s="85"/>
    </row>
    <row r="196" spans="40:40">
      <c r="AN196" s="85"/>
    </row>
    <row r="197" spans="40:40">
      <c r="AN197" s="85"/>
    </row>
    <row r="198" spans="40:40">
      <c r="AN198" s="85"/>
    </row>
    <row r="199" spans="40:40">
      <c r="AN199" s="85"/>
    </row>
    <row r="200" spans="40:40">
      <c r="AN200" s="85"/>
    </row>
    <row r="201" spans="40:40">
      <c r="AN201" s="85"/>
    </row>
    <row r="202" spans="40:40">
      <c r="AN202" s="85"/>
    </row>
    <row r="203" spans="40:40">
      <c r="AN203" s="85"/>
    </row>
    <row r="204" spans="40:40">
      <c r="AN204" s="85"/>
    </row>
    <row r="205" spans="40:40">
      <c r="AN205" s="85"/>
    </row>
    <row r="206" spans="40:40">
      <c r="AN206" s="85"/>
    </row>
    <row r="207" spans="40:40">
      <c r="AN207" s="85"/>
    </row>
    <row r="208" spans="40:40">
      <c r="AN208" s="85"/>
    </row>
    <row r="209" spans="40:40">
      <c r="AN209" s="85"/>
    </row>
    <row r="210" spans="40:40">
      <c r="AN210" s="85"/>
    </row>
    <row r="211" spans="40:40">
      <c r="AN211" s="85"/>
    </row>
    <row r="212" spans="40:40">
      <c r="AN212" s="85"/>
    </row>
    <row r="213" spans="40:40">
      <c r="AN213" s="85"/>
    </row>
    <row r="214" spans="40:40">
      <c r="AN214" s="85"/>
    </row>
    <row r="215" spans="40:40">
      <c r="AN215" s="85"/>
    </row>
    <row r="216" spans="40:40">
      <c r="AN216" s="85"/>
    </row>
    <row r="217" spans="40:40">
      <c r="AN217" s="85"/>
    </row>
    <row r="218" spans="40:40">
      <c r="AN218" s="85"/>
    </row>
    <row r="219" spans="40:40">
      <c r="AN219" s="85"/>
    </row>
    <row r="220" spans="40:40">
      <c r="AN220" s="85"/>
    </row>
    <row r="221" spans="40:40">
      <c r="AN221" s="85"/>
    </row>
    <row r="222" spans="40:40">
      <c r="AN222" s="85"/>
    </row>
    <row r="223" spans="40:40">
      <c r="AN223" s="85"/>
    </row>
    <row r="224" spans="40:40">
      <c r="AN224" s="85"/>
    </row>
    <row r="225" spans="40:40">
      <c r="AN225" s="85"/>
    </row>
    <row r="226" spans="40:40">
      <c r="AN226" s="85"/>
    </row>
    <row r="227" spans="40:40">
      <c r="AN227" s="85"/>
    </row>
    <row r="228" spans="40:40">
      <c r="AN228" s="85"/>
    </row>
    <row r="229" spans="40:40">
      <c r="AN229" s="85"/>
    </row>
    <row r="230" spans="40:40">
      <c r="AN230" s="85"/>
    </row>
    <row r="231" spans="40:40">
      <c r="AN231" s="85"/>
    </row>
    <row r="232" spans="40:40">
      <c r="AN232" s="85"/>
    </row>
    <row r="233" spans="40:40">
      <c r="AN233" s="85"/>
    </row>
    <row r="234" spans="40:40">
      <c r="AN234" s="85"/>
    </row>
    <row r="235" spans="40:40">
      <c r="AN235" s="85"/>
    </row>
    <row r="236" spans="40:40">
      <c r="AN236" s="85"/>
    </row>
    <row r="237" spans="40:40">
      <c r="AN237" s="85"/>
    </row>
    <row r="238" spans="40:40">
      <c r="AN238" s="85"/>
    </row>
    <row r="239" spans="40:40">
      <c r="AN239" s="85"/>
    </row>
    <row r="240" spans="40:40">
      <c r="AN240" s="85"/>
    </row>
    <row r="241" spans="40:40">
      <c r="AN241" s="85"/>
    </row>
    <row r="242" spans="40:40">
      <c r="AN242" s="85"/>
    </row>
    <row r="243" spans="40:40">
      <c r="AN243" s="85"/>
    </row>
    <row r="244" spans="40:40">
      <c r="AN244" s="85"/>
    </row>
    <row r="245" spans="40:40">
      <c r="AN245" s="85"/>
    </row>
    <row r="246" spans="40:40">
      <c r="AN246" s="85"/>
    </row>
    <row r="247" spans="40:40">
      <c r="AN247" s="85"/>
    </row>
    <row r="248" spans="40:40">
      <c r="AN248" s="85"/>
    </row>
    <row r="249" spans="40:40">
      <c r="AN249" s="85"/>
    </row>
    <row r="250" spans="40:40">
      <c r="AN250" s="85"/>
    </row>
    <row r="251" spans="40:40">
      <c r="AN251" s="85"/>
    </row>
    <row r="252" spans="40:40">
      <c r="AN252" s="85"/>
    </row>
    <row r="253" spans="40:40">
      <c r="AN253" s="85"/>
    </row>
    <row r="254" spans="40:40">
      <c r="AN254" s="85"/>
    </row>
    <row r="255" spans="40:40">
      <c r="AN255" s="85"/>
    </row>
    <row r="256" spans="40:40">
      <c r="AN256" s="85"/>
    </row>
    <row r="257" spans="40:40">
      <c r="AN257" s="85"/>
    </row>
    <row r="258" spans="40:40">
      <c r="AN258" s="85"/>
    </row>
    <row r="259" spans="40:40">
      <c r="AN259" s="85"/>
    </row>
    <row r="260" spans="40:40">
      <c r="AN260" s="85"/>
    </row>
    <row r="261" spans="40:40">
      <c r="AN261" s="85"/>
    </row>
    <row r="262" spans="40:40">
      <c r="AN262" s="85"/>
    </row>
    <row r="263" spans="40:40">
      <c r="AN263" s="85"/>
    </row>
    <row r="264" spans="40:40">
      <c r="AN264" s="85"/>
    </row>
    <row r="265" spans="40:40">
      <c r="AN265" s="85"/>
    </row>
    <row r="266" spans="40:40">
      <c r="AN266" s="85"/>
    </row>
    <row r="267" spans="40:40">
      <c r="AN267" s="85"/>
    </row>
    <row r="268" spans="40:40">
      <c r="AN268" s="85"/>
    </row>
    <row r="269" spans="40:40">
      <c r="AN269" s="85"/>
    </row>
    <row r="270" spans="40:40">
      <c r="AN270" s="85"/>
    </row>
    <row r="271" spans="40:40">
      <c r="AN271" s="85"/>
    </row>
    <row r="272" spans="40:40">
      <c r="AN272" s="85"/>
    </row>
    <row r="273" spans="40:40">
      <c r="AN273" s="85"/>
    </row>
    <row r="274" spans="40:40">
      <c r="AN274" s="85"/>
    </row>
    <row r="275" spans="40:40">
      <c r="AN275" s="85"/>
    </row>
    <row r="276" spans="40:40">
      <c r="AN276" s="85"/>
    </row>
    <row r="277" spans="40:40">
      <c r="AN277" s="85"/>
    </row>
    <row r="278" spans="40:40">
      <c r="AN278" s="85"/>
    </row>
    <row r="279" spans="40:40">
      <c r="AN279" s="85"/>
    </row>
    <row r="280" spans="40:40">
      <c r="AN280" s="85"/>
    </row>
    <row r="281" spans="40:40">
      <c r="AN281" s="85"/>
    </row>
    <row r="282" spans="40:40">
      <c r="AN282" s="85"/>
    </row>
    <row r="283" spans="40:40">
      <c r="AN283" s="85"/>
    </row>
    <row r="284" spans="40:40">
      <c r="AN284" s="85"/>
    </row>
    <row r="285" spans="40:40">
      <c r="AN285" s="85"/>
    </row>
    <row r="286" spans="40:40">
      <c r="AN286" s="85"/>
    </row>
    <row r="287" spans="40:40">
      <c r="AN287" s="85"/>
    </row>
    <row r="288" spans="40:40">
      <c r="AN288" s="85"/>
    </row>
    <row r="289" spans="40:40">
      <c r="AN289" s="85"/>
    </row>
    <row r="290" spans="40:40">
      <c r="AN290" s="85"/>
    </row>
    <row r="291" spans="40:40">
      <c r="AN291" s="85"/>
    </row>
    <row r="292" spans="40:40">
      <c r="AN292" s="85"/>
    </row>
    <row r="293" spans="40:40">
      <c r="AN293" s="85"/>
    </row>
    <row r="294" spans="40:40">
      <c r="AN294" s="85"/>
    </row>
    <row r="295" spans="40:40">
      <c r="AN295" s="85"/>
    </row>
    <row r="296" spans="40:40">
      <c r="AN296" s="85"/>
    </row>
    <row r="297" spans="40:40">
      <c r="AN297" s="85"/>
    </row>
    <row r="298" spans="40:40">
      <c r="AN298" s="85"/>
    </row>
    <row r="299" spans="40:40">
      <c r="AN299" s="85"/>
    </row>
    <row r="300" spans="40:40">
      <c r="AN300" s="85"/>
    </row>
    <row r="301" spans="40:40">
      <c r="AN301" s="85"/>
    </row>
    <row r="302" spans="40:40">
      <c r="AN302" s="85"/>
    </row>
    <row r="303" spans="40:40">
      <c r="AN303" s="85"/>
    </row>
    <row r="304" spans="40:40">
      <c r="AN304" s="85"/>
    </row>
    <row r="305" spans="40:40">
      <c r="AN305" s="85"/>
    </row>
    <row r="306" spans="40:40">
      <c r="AN306" s="85"/>
    </row>
    <row r="307" spans="40:40">
      <c r="AN307" s="85"/>
    </row>
    <row r="308" spans="40:40">
      <c r="AN308" s="85"/>
    </row>
    <row r="309" spans="40:40">
      <c r="AN309" s="85"/>
    </row>
    <row r="310" spans="40:40">
      <c r="AN310" s="85"/>
    </row>
    <row r="311" spans="40:40">
      <c r="AN311" s="85"/>
    </row>
    <row r="312" spans="40:40">
      <c r="AN312" s="85"/>
    </row>
    <row r="313" spans="40:40">
      <c r="AN313" s="85"/>
    </row>
    <row r="314" spans="40:40">
      <c r="AN314" s="85"/>
    </row>
    <row r="315" spans="40:40">
      <c r="AN315" s="85"/>
    </row>
    <row r="316" spans="40:40">
      <c r="AN316" s="85"/>
    </row>
    <row r="317" spans="40:40">
      <c r="AN317" s="85"/>
    </row>
    <row r="318" spans="40:40">
      <c r="AN318" s="85"/>
    </row>
    <row r="319" spans="40:40">
      <c r="AN319" s="85"/>
    </row>
    <row r="320" spans="40:40">
      <c r="AN320" s="85"/>
    </row>
    <row r="321" spans="40:40">
      <c r="AN321" s="85"/>
    </row>
    <row r="322" spans="40:40">
      <c r="AN322" s="85"/>
    </row>
    <row r="323" spans="40:40">
      <c r="AN323" s="85"/>
    </row>
    <row r="324" spans="40:40">
      <c r="AN324" s="85"/>
    </row>
    <row r="325" spans="40:40">
      <c r="AN325" s="85"/>
    </row>
    <row r="326" spans="40:40">
      <c r="AN326" s="85"/>
    </row>
    <row r="327" spans="40:40">
      <c r="AN327" s="85"/>
    </row>
    <row r="328" spans="40:40">
      <c r="AN328" s="85"/>
    </row>
    <row r="329" spans="40:40">
      <c r="AN329" s="85"/>
    </row>
    <row r="330" spans="40:40">
      <c r="AN330" s="85"/>
    </row>
    <row r="331" spans="40:40">
      <c r="AN331" s="85"/>
    </row>
    <row r="332" spans="40:40">
      <c r="AN332" s="85"/>
    </row>
    <row r="333" spans="40:40">
      <c r="AN333" s="85"/>
    </row>
    <row r="334" spans="40:40">
      <c r="AN334" s="85"/>
    </row>
    <row r="335" spans="40:40">
      <c r="AN335" s="85"/>
    </row>
    <row r="336" spans="40:40">
      <c r="AN336" s="85"/>
    </row>
    <row r="337" spans="40:40">
      <c r="AN337" s="85"/>
    </row>
    <row r="338" spans="40:40">
      <c r="AN338" s="85"/>
    </row>
    <row r="339" spans="40:40">
      <c r="AN339" s="85"/>
    </row>
    <row r="340" spans="40:40">
      <c r="AN340" s="85"/>
    </row>
    <row r="341" spans="40:40">
      <c r="AN341" s="85"/>
    </row>
    <row r="342" spans="40:40">
      <c r="AN342" s="85"/>
    </row>
    <row r="343" spans="40:40">
      <c r="AN343" s="85"/>
    </row>
    <row r="344" spans="40:40">
      <c r="AN344" s="85"/>
    </row>
    <row r="345" spans="40:40">
      <c r="AN345" s="85"/>
    </row>
    <row r="346" spans="40:40">
      <c r="AN346" s="85"/>
    </row>
    <row r="347" spans="40:40">
      <c r="AN347" s="85"/>
    </row>
    <row r="348" spans="40:40">
      <c r="AN348" s="85"/>
    </row>
    <row r="349" spans="40:40">
      <c r="AN349" s="85"/>
    </row>
    <row r="350" spans="40:40">
      <c r="AN350" s="85"/>
    </row>
    <row r="351" spans="40:40">
      <c r="AN351" s="85"/>
    </row>
    <row r="352" spans="40:40">
      <c r="AN352" s="85"/>
    </row>
    <row r="353" spans="40:40">
      <c r="AN353" s="85"/>
    </row>
    <row r="354" spans="40:40">
      <c r="AN354" s="85"/>
    </row>
    <row r="355" spans="40:40">
      <c r="AN355" s="85"/>
    </row>
    <row r="356" spans="40:40">
      <c r="AN356" s="85"/>
    </row>
    <row r="357" spans="40:40">
      <c r="AN357" s="85"/>
    </row>
    <row r="358" spans="40:40">
      <c r="AN358" s="85"/>
    </row>
    <row r="359" spans="40:40">
      <c r="AN359" s="85"/>
    </row>
    <row r="360" spans="40:40">
      <c r="AN360" s="85"/>
    </row>
    <row r="361" spans="40:40">
      <c r="AN361" s="85"/>
    </row>
    <row r="362" spans="40:40">
      <c r="AN362" s="85"/>
    </row>
    <row r="363" spans="40:40">
      <c r="AN363" s="85"/>
    </row>
    <row r="364" spans="40:40">
      <c r="AN364" s="85"/>
    </row>
    <row r="365" spans="40:40">
      <c r="AN365" s="85"/>
    </row>
    <row r="366" spans="40:40">
      <c r="AN366" s="85"/>
    </row>
    <row r="367" spans="40:40">
      <c r="AN367" s="85"/>
    </row>
    <row r="368" spans="40:40">
      <c r="AN368" s="85"/>
    </row>
    <row r="369" spans="40:40">
      <c r="AN369" s="85"/>
    </row>
    <row r="370" spans="40:40">
      <c r="AN370" s="85"/>
    </row>
    <row r="371" spans="40:40">
      <c r="AN371" s="85"/>
    </row>
    <row r="372" spans="40:40">
      <c r="AN372" s="85"/>
    </row>
    <row r="373" spans="40:40">
      <c r="AN373" s="85"/>
    </row>
    <row r="374" spans="40:40">
      <c r="AN374" s="85"/>
    </row>
    <row r="375" spans="40:40">
      <c r="AN375" s="85"/>
    </row>
    <row r="376" spans="40:40">
      <c r="AN376" s="85"/>
    </row>
    <row r="377" spans="40:40">
      <c r="AN377" s="85"/>
    </row>
    <row r="378" spans="40:40">
      <c r="AN378" s="85"/>
    </row>
    <row r="379" spans="40:40">
      <c r="AN379" s="85"/>
    </row>
    <row r="380" spans="40:40">
      <c r="AN380" s="85"/>
    </row>
    <row r="381" spans="40:40">
      <c r="AN381" s="85"/>
    </row>
    <row r="382" spans="40:40">
      <c r="AN382" s="85"/>
    </row>
    <row r="383" spans="40:40">
      <c r="AN383" s="85"/>
    </row>
    <row r="384" spans="40:40">
      <c r="AN384" s="85"/>
    </row>
    <row r="385" spans="40:40">
      <c r="AN385" s="85"/>
    </row>
    <row r="386" spans="40:40">
      <c r="AN386" s="85"/>
    </row>
    <row r="387" spans="40:40">
      <c r="AN387" s="85"/>
    </row>
    <row r="388" spans="40:40">
      <c r="AN388" s="85"/>
    </row>
    <row r="389" spans="40:40">
      <c r="AN389" s="85"/>
    </row>
    <row r="390" spans="40:40">
      <c r="AN390" s="85"/>
    </row>
    <row r="391" spans="40:40">
      <c r="AN391" s="85"/>
    </row>
    <row r="392" spans="40:40">
      <c r="AN392" s="85"/>
    </row>
    <row r="393" spans="40:40">
      <c r="AN393" s="85"/>
    </row>
    <row r="394" spans="40:40">
      <c r="AN394" s="85"/>
    </row>
    <row r="395" spans="40:40">
      <c r="AN395" s="85"/>
    </row>
    <row r="396" spans="40:40">
      <c r="AN396" s="85"/>
    </row>
    <row r="397" spans="40:40">
      <c r="AN397" s="85"/>
    </row>
    <row r="398" spans="40:40">
      <c r="AN398" s="85"/>
    </row>
    <row r="399" spans="40:40">
      <c r="AN399" s="85"/>
    </row>
    <row r="400" spans="40:40">
      <c r="AN400" s="85"/>
    </row>
    <row r="401" spans="40:40">
      <c r="AN401" s="85"/>
    </row>
    <row r="402" spans="40:40">
      <c r="AN402" s="85"/>
    </row>
    <row r="403" spans="40:40">
      <c r="AN403" s="85"/>
    </row>
    <row r="404" spans="40:40">
      <c r="AN404" s="85"/>
    </row>
    <row r="405" spans="40:40">
      <c r="AN405" s="85"/>
    </row>
    <row r="406" spans="40:40">
      <c r="AN406" s="85"/>
    </row>
    <row r="407" spans="40:40">
      <c r="AN407" s="85"/>
    </row>
    <row r="408" spans="40:40">
      <c r="AN408" s="85"/>
    </row>
    <row r="409" spans="40:40">
      <c r="AN409" s="85"/>
    </row>
    <row r="410" spans="40:40">
      <c r="AN410" s="85"/>
    </row>
    <row r="411" spans="40:40">
      <c r="AN411" s="85"/>
    </row>
    <row r="412" spans="40:40">
      <c r="AN412" s="85"/>
    </row>
    <row r="413" spans="40:40">
      <c r="AN413" s="85"/>
    </row>
    <row r="414" spans="40:40">
      <c r="AN414" s="85"/>
    </row>
    <row r="415" spans="40:40">
      <c r="AN415" s="85"/>
    </row>
    <row r="416" spans="40:40">
      <c r="AN416" s="85"/>
    </row>
    <row r="417" spans="40:40">
      <c r="AN417" s="85"/>
    </row>
    <row r="418" spans="40:40">
      <c r="AN418" s="85"/>
    </row>
    <row r="419" spans="40:40">
      <c r="AN419" s="85"/>
    </row>
    <row r="420" spans="40:40">
      <c r="AN420" s="85"/>
    </row>
    <row r="421" spans="40:40">
      <c r="AN421" s="85"/>
    </row>
    <row r="422" spans="40:40">
      <c r="AN422" s="85"/>
    </row>
    <row r="423" spans="40:40">
      <c r="AN423" s="85"/>
    </row>
    <row r="424" spans="40:40">
      <c r="AN424" s="85"/>
    </row>
    <row r="425" spans="40:40">
      <c r="AN425" s="85"/>
    </row>
    <row r="426" spans="40:40">
      <c r="AN426" s="85"/>
    </row>
    <row r="427" spans="40:40">
      <c r="AN427" s="85"/>
    </row>
    <row r="428" spans="40:40">
      <c r="AN428" s="85"/>
    </row>
    <row r="429" spans="40:40">
      <c r="AN429" s="85"/>
    </row>
    <row r="430" spans="40:40">
      <c r="AN430" s="85"/>
    </row>
    <row r="431" spans="40:40">
      <c r="AN431" s="85"/>
    </row>
    <row r="432" spans="40:40">
      <c r="AN432" s="85"/>
    </row>
    <row r="433" spans="40:40">
      <c r="AN433" s="85"/>
    </row>
    <row r="434" spans="40:40">
      <c r="AN434" s="85"/>
    </row>
    <row r="435" spans="40:40">
      <c r="AN435" s="85"/>
    </row>
    <row r="436" spans="40:40">
      <c r="AN436" s="85"/>
    </row>
    <row r="437" spans="40:40">
      <c r="AN437" s="85"/>
    </row>
    <row r="438" spans="40:40">
      <c r="AN438" s="85"/>
    </row>
    <row r="439" spans="40:40">
      <c r="AN439" s="85"/>
    </row>
    <row r="440" spans="40:40">
      <c r="AN440" s="85"/>
    </row>
    <row r="441" spans="40:40">
      <c r="AN441" s="85"/>
    </row>
    <row r="442" spans="40:40">
      <c r="AN442" s="85"/>
    </row>
    <row r="443" spans="40:40">
      <c r="AN443" s="85"/>
    </row>
    <row r="444" spans="40:40">
      <c r="AN444" s="85"/>
    </row>
    <row r="445" spans="40:40">
      <c r="AN445" s="85"/>
    </row>
    <row r="446" spans="40:40">
      <c r="AN446" s="85"/>
    </row>
    <row r="447" spans="40:40">
      <c r="AN447" s="85"/>
    </row>
    <row r="448" spans="40:40">
      <c r="AN448" s="85"/>
    </row>
    <row r="449" spans="40:40">
      <c r="AN449" s="85"/>
    </row>
    <row r="450" spans="40:40">
      <c r="AN450" s="85"/>
    </row>
    <row r="451" spans="40:40">
      <c r="AN451" s="85"/>
    </row>
    <row r="452" spans="40:40">
      <c r="AN452" s="85"/>
    </row>
    <row r="453" spans="40:40">
      <c r="AN453" s="85"/>
    </row>
    <row r="454" spans="40:40">
      <c r="AN454" s="85"/>
    </row>
    <row r="455" spans="40:40">
      <c r="AN455" s="85"/>
    </row>
    <row r="456" spans="40:40">
      <c r="AN456" s="85"/>
    </row>
    <row r="457" spans="40:40">
      <c r="AN457" s="85"/>
    </row>
    <row r="458" spans="40:40">
      <c r="AN458" s="85"/>
    </row>
    <row r="459" spans="40:40">
      <c r="AN459" s="85"/>
    </row>
    <row r="460" spans="40:40">
      <c r="AN460" s="85"/>
    </row>
    <row r="461" spans="40:40">
      <c r="AN461" s="85"/>
    </row>
    <row r="462" spans="40:40">
      <c r="AN462" s="85"/>
    </row>
    <row r="463" spans="40:40">
      <c r="AN463" s="85"/>
    </row>
    <row r="464" spans="40:40">
      <c r="AN464" s="85"/>
    </row>
    <row r="465" spans="40:40">
      <c r="AN465" s="85"/>
    </row>
    <row r="466" spans="40:40">
      <c r="AN466" s="85"/>
    </row>
    <row r="467" spans="40:40">
      <c r="AN467" s="85"/>
    </row>
    <row r="468" spans="40:40">
      <c r="AN468" s="85"/>
    </row>
    <row r="469" spans="40:40">
      <c r="AN469" s="85"/>
    </row>
    <row r="470" spans="40:40">
      <c r="AN470" s="85"/>
    </row>
    <row r="471" spans="40:40">
      <c r="AN471" s="85"/>
    </row>
    <row r="472" spans="40:40">
      <c r="AN472" s="85"/>
    </row>
    <row r="473" spans="40:40">
      <c r="AN473" s="85"/>
    </row>
    <row r="474" spans="40:40">
      <c r="AN474" s="85"/>
    </row>
    <row r="475" spans="40:40">
      <c r="AN475" s="85"/>
    </row>
    <row r="476" spans="40:40">
      <c r="AN476" s="85"/>
    </row>
    <row r="477" spans="40:40">
      <c r="AN477" s="85"/>
    </row>
    <row r="478" spans="40:40">
      <c r="AN478" s="85"/>
    </row>
    <row r="479" spans="40:40">
      <c r="AN479" s="85"/>
    </row>
    <row r="480" spans="40:40">
      <c r="AN480" s="85"/>
    </row>
    <row r="481" spans="40:40">
      <c r="AN481" s="85"/>
    </row>
    <row r="482" spans="40:40">
      <c r="AN482" s="85"/>
    </row>
    <row r="483" spans="40:40">
      <c r="AN483" s="85"/>
    </row>
    <row r="484" spans="40:40">
      <c r="AN484" s="85"/>
    </row>
    <row r="485" spans="40:40">
      <c r="AN485" s="85"/>
    </row>
    <row r="486" spans="40:40">
      <c r="AN486" s="85"/>
    </row>
    <row r="487" spans="40:40">
      <c r="AN487" s="85"/>
    </row>
    <row r="488" spans="40:40">
      <c r="AN488" s="85"/>
    </row>
    <row r="489" spans="40:40">
      <c r="AN489" s="85"/>
    </row>
    <row r="490" spans="40:40">
      <c r="AN490" s="85"/>
    </row>
    <row r="491" spans="40:40">
      <c r="AN491" s="85"/>
    </row>
    <row r="492" spans="40:40">
      <c r="AN492" s="85"/>
    </row>
    <row r="493" spans="40:40">
      <c r="AN493" s="85"/>
    </row>
    <row r="494" spans="40:40">
      <c r="AN494" s="85"/>
    </row>
    <row r="495" spans="40:40">
      <c r="AN495" s="85"/>
    </row>
    <row r="496" spans="40:40">
      <c r="AN496" s="85"/>
    </row>
    <row r="497" spans="40:40">
      <c r="AN497" s="85"/>
    </row>
    <row r="498" spans="40:40">
      <c r="AN498" s="85"/>
    </row>
    <row r="499" spans="40:40">
      <c r="AN499" s="85"/>
    </row>
    <row r="500" spans="40:40">
      <c r="AN500" s="85"/>
    </row>
    <row r="501" spans="40:40">
      <c r="AN501" s="85"/>
    </row>
    <row r="502" spans="40:40">
      <c r="AN502" s="85"/>
    </row>
    <row r="503" spans="40:40">
      <c r="AN503" s="85"/>
    </row>
    <row r="504" spans="40:40">
      <c r="AN504" s="85"/>
    </row>
    <row r="505" spans="40:40">
      <c r="AN505" s="85"/>
    </row>
    <row r="506" spans="40:40">
      <c r="AN506" s="85"/>
    </row>
    <row r="507" spans="40:40">
      <c r="AN507" s="85"/>
    </row>
    <row r="508" spans="40:40">
      <c r="AN508" s="85"/>
    </row>
    <row r="509" spans="40:40">
      <c r="AN509" s="85"/>
    </row>
    <row r="510" spans="40:40">
      <c r="AN510" s="85"/>
    </row>
    <row r="511" spans="40:40">
      <c r="AN511" s="85"/>
    </row>
    <row r="512" spans="40:40">
      <c r="AN512" s="85"/>
    </row>
    <row r="513" spans="40:40">
      <c r="AN513" s="85"/>
    </row>
    <row r="514" spans="40:40">
      <c r="AN514" s="85"/>
    </row>
    <row r="515" spans="40:40">
      <c r="AN515" s="85"/>
    </row>
    <row r="516" spans="40:40">
      <c r="AN516" s="85"/>
    </row>
    <row r="517" spans="40:40">
      <c r="AN517" s="85"/>
    </row>
    <row r="518" spans="40:40">
      <c r="AN518" s="85"/>
    </row>
    <row r="519" spans="40:40">
      <c r="AN519" s="85"/>
    </row>
    <row r="520" spans="40:40">
      <c r="AN520" s="85"/>
    </row>
    <row r="521" spans="40:40">
      <c r="AN521" s="85"/>
    </row>
    <row r="522" spans="40:40">
      <c r="AN522" s="85"/>
    </row>
    <row r="523" spans="40:40">
      <c r="AN523" s="85"/>
    </row>
    <row r="524" spans="40:40">
      <c r="AN524" s="85"/>
    </row>
    <row r="525" spans="40:40">
      <c r="AN525" s="85"/>
    </row>
    <row r="526" spans="40:40">
      <c r="AN526" s="85"/>
    </row>
    <row r="527" spans="40:40">
      <c r="AN527" s="85"/>
    </row>
    <row r="528" spans="40:40">
      <c r="AN528" s="85"/>
    </row>
    <row r="529" spans="40:40">
      <c r="AN529" s="85"/>
    </row>
    <row r="530" spans="40:40">
      <c r="AN530" s="85"/>
    </row>
    <row r="531" spans="40:40">
      <c r="AN531" s="85"/>
    </row>
    <row r="532" spans="40:40">
      <c r="AN532" s="85"/>
    </row>
    <row r="533" spans="40:40">
      <c r="AN533" s="85"/>
    </row>
    <row r="534" spans="40:40">
      <c r="AN534" s="85"/>
    </row>
    <row r="535" spans="40:40">
      <c r="AN535" s="85"/>
    </row>
    <row r="536" spans="40:40">
      <c r="AN536" s="85"/>
    </row>
    <row r="537" spans="40:40">
      <c r="AN537" s="85"/>
    </row>
    <row r="538" spans="40:40">
      <c r="AN538" s="85"/>
    </row>
    <row r="539" spans="40:40">
      <c r="AN539" s="85"/>
    </row>
    <row r="540" spans="40:40">
      <c r="AN540" s="85"/>
    </row>
    <row r="541" spans="40:40">
      <c r="AN541" s="85"/>
    </row>
    <row r="542" spans="40:40">
      <c r="AN542" s="85"/>
    </row>
    <row r="543" spans="40:40">
      <c r="AN543" s="85"/>
    </row>
    <row r="544" spans="40:40">
      <c r="AN544" s="85"/>
    </row>
    <row r="545" spans="40:40">
      <c r="AN545" s="85"/>
    </row>
    <row r="546" spans="40:40">
      <c r="AN546" s="85"/>
    </row>
    <row r="547" spans="40:40">
      <c r="AN547" s="85"/>
    </row>
    <row r="548" spans="40:40">
      <c r="AN548" s="85"/>
    </row>
    <row r="549" spans="40:40">
      <c r="AN549" s="85"/>
    </row>
    <row r="550" spans="40:40">
      <c r="AN550" s="85"/>
    </row>
    <row r="551" spans="40:40">
      <c r="AN551" s="85"/>
    </row>
    <row r="552" spans="40:40">
      <c r="AN552" s="85"/>
    </row>
    <row r="553" spans="40:40">
      <c r="AN553" s="85"/>
    </row>
    <row r="554" spans="40:40">
      <c r="AN554" s="85"/>
    </row>
    <row r="555" spans="40:40">
      <c r="AN555" s="85"/>
    </row>
    <row r="556" spans="40:40">
      <c r="AN556" s="85"/>
    </row>
    <row r="557" spans="40:40">
      <c r="AN557" s="85"/>
    </row>
    <row r="558" spans="40:40">
      <c r="AN558" s="85"/>
    </row>
    <row r="559" spans="40:40">
      <c r="AN559" s="85"/>
    </row>
    <row r="560" spans="40:40">
      <c r="AN560" s="85"/>
    </row>
    <row r="561" spans="40:40">
      <c r="AN561" s="85"/>
    </row>
  </sheetData>
  <autoFilter ref="A3:BY89" xr:uid="{00000000-0001-0000-0000-000000000000}"/>
  <mergeCells count="244">
    <mergeCell ref="AD81:AE81"/>
    <mergeCell ref="AL81:AM81"/>
    <mergeCell ref="AB79:AE79"/>
    <mergeCell ref="AF79:AK79"/>
    <mergeCell ref="AJ78:AK78"/>
    <mergeCell ref="AG78:AI78"/>
    <mergeCell ref="AG77:AI77"/>
    <mergeCell ref="AJ77:AK77"/>
    <mergeCell ref="AE77:AF77"/>
    <mergeCell ref="AE78:AF78"/>
    <mergeCell ref="AC78:AD78"/>
    <mergeCell ref="AC77:AD77"/>
    <mergeCell ref="AL79:AM79"/>
    <mergeCell ref="AD39:AE39"/>
    <mergeCell ref="AD40:AE40"/>
    <mergeCell ref="AD50:AE50"/>
    <mergeCell ref="AD41:AE41"/>
    <mergeCell ref="AE43:AG43"/>
    <mergeCell ref="AB42:AC42"/>
    <mergeCell ref="AI41:AK41"/>
    <mergeCell ref="AI42:AK42"/>
    <mergeCell ref="AC51:AD51"/>
    <mergeCell ref="AL41:AM41"/>
    <mergeCell ref="AB43:AC43"/>
    <mergeCell ref="AF60:AG60"/>
    <mergeCell ref="AJ56:AL56"/>
    <mergeCell ref="AK51:AL51"/>
    <mergeCell ref="AH51:AI51"/>
    <mergeCell ref="AE51:AF51"/>
    <mergeCell ref="AB50:AC50"/>
    <mergeCell ref="AF50:AG50"/>
    <mergeCell ref="AK55:AM55"/>
    <mergeCell ref="AC60:AD60"/>
    <mergeCell ref="AI60:AJ60"/>
    <mergeCell ref="AB44:AM44"/>
    <mergeCell ref="AB47:AC47"/>
    <mergeCell ref="AD49:AE49"/>
    <mergeCell ref="AB49:AC49"/>
    <mergeCell ref="AD64:AM64"/>
    <mergeCell ref="AB55:AH55"/>
    <mergeCell ref="AF59:AG59"/>
    <mergeCell ref="AD58:AG58"/>
    <mergeCell ref="AH58:AM58"/>
    <mergeCell ref="AC61:AE61"/>
    <mergeCell ref="AK63:AL63"/>
    <mergeCell ref="AF61:AH61"/>
    <mergeCell ref="AI61:AM61"/>
    <mergeCell ref="AC56:AD56"/>
    <mergeCell ref="AE57:AF57"/>
    <mergeCell ref="AI63:AJ63"/>
    <mergeCell ref="AE63:AH63"/>
    <mergeCell ref="AC63:AD63"/>
    <mergeCell ref="AC59:AD59"/>
    <mergeCell ref="AI59:AJ59"/>
    <mergeCell ref="AC57:AD57"/>
    <mergeCell ref="AD62:AE62"/>
    <mergeCell ref="AF62:AG62"/>
    <mergeCell ref="AL62:AM62"/>
    <mergeCell ref="AK88:AM88"/>
    <mergeCell ref="AL42:AM42"/>
    <mergeCell ref="AL38:AM38"/>
    <mergeCell ref="AL34:AM34"/>
    <mergeCell ref="AL35:AM35"/>
    <mergeCell ref="AL36:AM36"/>
    <mergeCell ref="AL39:AM39"/>
    <mergeCell ref="AI35:AK35"/>
    <mergeCell ref="AJ36:AK36"/>
    <mergeCell ref="AI39:AK39"/>
    <mergeCell ref="AI48:AJ48"/>
    <mergeCell ref="AK48:AL48"/>
    <mergeCell ref="AJ49:AK49"/>
    <mergeCell ref="AL43:AM43"/>
    <mergeCell ref="AK60:AL60"/>
    <mergeCell ref="AK59:AL59"/>
    <mergeCell ref="AJ50:AK50"/>
    <mergeCell ref="AB85:AM85"/>
    <mergeCell ref="AG84:AH84"/>
    <mergeCell ref="AI84:AJ84"/>
    <mergeCell ref="AK84:AL84"/>
    <mergeCell ref="AB65:AM65"/>
    <mergeCell ref="AF73:AG73"/>
    <mergeCell ref="AH69:AI69"/>
    <mergeCell ref="A14:A16"/>
    <mergeCell ref="U2:V2"/>
    <mergeCell ref="AN2:AN3"/>
    <mergeCell ref="Z2:AA2"/>
    <mergeCell ref="A9:A13"/>
    <mergeCell ref="A4:A7"/>
    <mergeCell ref="X9:X13"/>
    <mergeCell ref="AB2:AM2"/>
    <mergeCell ref="A2:A3"/>
    <mergeCell ref="B2:B3"/>
    <mergeCell ref="C2:C3"/>
    <mergeCell ref="D2:D3"/>
    <mergeCell ref="E2:E3"/>
    <mergeCell ref="F2:F3"/>
    <mergeCell ref="S2:S3"/>
    <mergeCell ref="T2:T3"/>
    <mergeCell ref="W2:W3"/>
    <mergeCell ref="X2:X3"/>
    <mergeCell ref="X14:X17"/>
    <mergeCell ref="N2:N3"/>
    <mergeCell ref="P2:P3"/>
    <mergeCell ref="X4:X8"/>
    <mergeCell ref="AK14:AL14"/>
    <mergeCell ref="AI16:AJ16"/>
    <mergeCell ref="A82:A83"/>
    <mergeCell ref="X82:X83"/>
    <mergeCell ref="G2:G3"/>
    <mergeCell ref="H2:J2"/>
    <mergeCell ref="K2:K3"/>
    <mergeCell ref="L2:L3"/>
    <mergeCell ref="M2:M3"/>
    <mergeCell ref="AL32:AM32"/>
    <mergeCell ref="AL33:AM33"/>
    <mergeCell ref="Q2:Q3"/>
    <mergeCell ref="R2:R3"/>
    <mergeCell ref="Y2:Y3"/>
    <mergeCell ref="AF6:AH6"/>
    <mergeCell ref="AF5:AH5"/>
    <mergeCell ref="AF7:AH7"/>
    <mergeCell ref="AK16:AL16"/>
    <mergeCell ref="AK4:AL4"/>
    <mergeCell ref="AI6:AJ6"/>
    <mergeCell ref="AI5:AJ5"/>
    <mergeCell ref="AI7:AJ7"/>
    <mergeCell ref="AK6:AL6"/>
    <mergeCell ref="AK5:AL5"/>
    <mergeCell ref="AK7:AL7"/>
    <mergeCell ref="AD36:AE36"/>
    <mergeCell ref="AD26:AE26"/>
    <mergeCell ref="AD27:AE27"/>
    <mergeCell ref="AF34:AG34"/>
    <mergeCell ref="AD34:AE34"/>
    <mergeCell ref="AF32:AG32"/>
    <mergeCell ref="AD35:AE35"/>
    <mergeCell ref="AD32:AE32"/>
    <mergeCell ref="AI13:AJ13"/>
    <mergeCell ref="AI14:AJ14"/>
    <mergeCell ref="AI15:AJ15"/>
    <mergeCell ref="AJ30:AK30"/>
    <mergeCell ref="AH30:AI30"/>
    <mergeCell ref="AJ33:AK33"/>
    <mergeCell ref="AI32:AK32"/>
    <mergeCell ref="AI26:AK26"/>
    <mergeCell ref="AK27:AL27"/>
    <mergeCell ref="AG27:AJ27"/>
    <mergeCell ref="AE33:AG33"/>
    <mergeCell ref="AF35:AG35"/>
    <mergeCell ref="AC30:AD30"/>
    <mergeCell ref="AE30:AF30"/>
    <mergeCell ref="AB33:AC33"/>
    <mergeCell ref="AK15:AL15"/>
    <mergeCell ref="AJ34:AK34"/>
    <mergeCell ref="AH25:AI25"/>
    <mergeCell ref="AJ25:AL25"/>
    <mergeCell ref="AJ19:AL19"/>
    <mergeCell ref="AC25:AD25"/>
    <mergeCell ref="AE25:AF25"/>
    <mergeCell ref="AF19:AH19"/>
    <mergeCell ref="AC19:AD19"/>
    <mergeCell ref="AG20:AH20"/>
    <mergeCell ref="AI20:AJ20"/>
    <mergeCell ref="AH22:AI22"/>
    <mergeCell ref="AJ22:AK22"/>
    <mergeCell ref="AF24:AG24"/>
    <mergeCell ref="AE23:AM23"/>
    <mergeCell ref="AL21:AM21"/>
    <mergeCell ref="AJ24:AM24"/>
    <mergeCell ref="AK20:AL20"/>
    <mergeCell ref="AD20:AE20"/>
    <mergeCell ref="AH24:AI24"/>
    <mergeCell ref="AF28:AG28"/>
    <mergeCell ref="AL47:AM47"/>
    <mergeCell ref="AF47:AG47"/>
    <mergeCell ref="AJ47:AK47"/>
    <mergeCell ref="AJ46:AK46"/>
    <mergeCell ref="AD46:AE46"/>
    <mergeCell ref="AE42:AG42"/>
    <mergeCell ref="AL30:AM30"/>
    <mergeCell ref="AH33:AI33"/>
    <mergeCell ref="AF40:AG40"/>
    <mergeCell ref="AI43:AK43"/>
    <mergeCell ref="AK29:AL29"/>
    <mergeCell ref="AI29:AJ29"/>
    <mergeCell ref="AI28:AJ28"/>
    <mergeCell ref="AD29:AE29"/>
    <mergeCell ref="AF36:AG36"/>
    <mergeCell ref="AF39:AG39"/>
    <mergeCell ref="AF41:AG41"/>
    <mergeCell ref="AF38:AG38"/>
    <mergeCell ref="AD38:AE38"/>
    <mergeCell ref="AL40:AM40"/>
    <mergeCell ref="AH34:AI34"/>
    <mergeCell ref="AH36:AI36"/>
    <mergeCell ref="AI40:AK40"/>
    <mergeCell ref="AD47:AE47"/>
    <mergeCell ref="AJ73:AK73"/>
    <mergeCell ref="AI67:AJ67"/>
    <mergeCell ref="AK67:AL67"/>
    <mergeCell ref="AE68:AF68"/>
    <mergeCell ref="AG68:AH68"/>
    <mergeCell ref="AI68:AJ68"/>
    <mergeCell ref="AK68:AL68"/>
    <mergeCell ref="AD73:AE73"/>
    <mergeCell ref="AE70:AF70"/>
    <mergeCell ref="AC67:AD67"/>
    <mergeCell ref="AC68:AD68"/>
    <mergeCell ref="AI70:AJ70"/>
    <mergeCell ref="AK70:AL70"/>
    <mergeCell ref="AH73:AI73"/>
    <mergeCell ref="AF71:AK71"/>
    <mergeCell ref="AD69:AE69"/>
    <mergeCell ref="AC70:AD70"/>
    <mergeCell ref="AG67:AH67"/>
    <mergeCell ref="AG70:AH70"/>
    <mergeCell ref="AL73:AM73"/>
    <mergeCell ref="AL69:AM69"/>
    <mergeCell ref="AF69:AG69"/>
    <mergeCell ref="AJ69:AK69"/>
    <mergeCell ref="A1:AN1"/>
    <mergeCell ref="O2:O3"/>
    <mergeCell ref="C95:K95"/>
    <mergeCell ref="X66:X76"/>
    <mergeCell ref="X54:X65"/>
    <mergeCell ref="AH62:AI62"/>
    <mergeCell ref="AJ62:AK62"/>
    <mergeCell ref="X77:X79"/>
    <mergeCell ref="X19:X25"/>
    <mergeCell ref="AD24:AE24"/>
    <mergeCell ref="AB24:AC24"/>
    <mergeCell ref="X46:X52"/>
    <mergeCell ref="AF49:AG49"/>
    <mergeCell ref="AG48:AH48"/>
    <mergeCell ref="AE48:AF48"/>
    <mergeCell ref="AC48:AD48"/>
    <mergeCell ref="AH52:AI52"/>
    <mergeCell ref="AE52:AF52"/>
    <mergeCell ref="AC52:AD52"/>
    <mergeCell ref="AG29:AH29"/>
    <mergeCell ref="AF26:AG26"/>
    <mergeCell ref="X26:X45"/>
    <mergeCell ref="AE21:AG21"/>
    <mergeCell ref="AB46:AC46"/>
  </mergeCells>
  <phoneticPr fontId="7" type="noConversion"/>
  <pageMargins left="0.7" right="0.7" top="0.75" bottom="0.75" header="0.3" footer="0.3"/>
  <pageSetup paperSize="9" scale="1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Enmedia</cp:lastModifiedBy>
  <cp:lastPrinted>2024-08-23T12:07:55Z</cp:lastPrinted>
  <dcterms:created xsi:type="dcterms:W3CDTF">2015-06-05T18:17:20Z</dcterms:created>
  <dcterms:modified xsi:type="dcterms:W3CDTF">2024-09-06T07:19:19Z</dcterms:modified>
</cp:coreProperties>
</file>