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arzyna.sm\Desktop\Zapytania 2022\14_ZO_2022 - przegląd i legalizacjia gaśnic\"/>
    </mc:Choice>
  </mc:AlternateContent>
  <bookViews>
    <workbookView xWindow="0" yWindow="0" windowWidth="23040" windowHeight="852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8" i="1" l="1"/>
  <c r="AG8" i="1" s="1"/>
  <c r="AF7" i="1"/>
  <c r="AG7" i="1" s="1"/>
  <c r="AF6" i="1"/>
  <c r="AG6" i="1" s="1"/>
  <c r="AF5" i="1"/>
  <c r="AG5" i="1" s="1"/>
  <c r="AF4" i="1"/>
  <c r="AG4" i="1" s="1"/>
  <c r="AF3" i="1"/>
  <c r="AG3" i="1" s="1"/>
  <c r="AC8" i="1"/>
  <c r="AD8" i="1" s="1"/>
  <c r="AC7" i="1"/>
  <c r="AD7" i="1" s="1"/>
  <c r="AC6" i="1"/>
  <c r="AD6" i="1" s="1"/>
  <c r="AC5" i="1"/>
  <c r="AD5" i="1" s="1"/>
  <c r="AC4" i="1"/>
  <c r="AD4" i="1" s="1"/>
  <c r="AC3" i="1"/>
  <c r="AD3" i="1" s="1"/>
  <c r="Z8" i="1"/>
  <c r="AA8" i="1" s="1"/>
  <c r="Z7" i="1"/>
  <c r="AA7" i="1" s="1"/>
  <c r="Z6" i="1"/>
  <c r="AA6" i="1" s="1"/>
  <c r="Z5" i="1"/>
  <c r="AA5" i="1" s="1"/>
  <c r="Z4" i="1"/>
  <c r="AA4" i="1" s="1"/>
  <c r="AA3" i="1"/>
  <c r="Z3" i="1"/>
  <c r="W8" i="1"/>
  <c r="X8" i="1" s="1"/>
  <c r="W7" i="1"/>
  <c r="X7" i="1" s="1"/>
  <c r="W6" i="1"/>
  <c r="X6" i="1" s="1"/>
  <c r="W5" i="1"/>
  <c r="X5" i="1" s="1"/>
  <c r="W4" i="1"/>
  <c r="X4" i="1" s="1"/>
  <c r="W3" i="1"/>
  <c r="X3" i="1" s="1"/>
  <c r="T4" i="1"/>
  <c r="T5" i="1"/>
  <c r="U5" i="1" s="1"/>
  <c r="T6" i="1"/>
  <c r="U6" i="1" s="1"/>
  <c r="T7" i="1"/>
  <c r="U7" i="1" s="1"/>
  <c r="T8" i="1"/>
  <c r="T3" i="1"/>
  <c r="U3" i="1" s="1"/>
  <c r="U8" i="1"/>
  <c r="U4" i="1"/>
  <c r="Q8" i="1"/>
  <c r="R8" i="1" s="1"/>
  <c r="Q7" i="1"/>
  <c r="R7" i="1" s="1"/>
  <c r="Q6" i="1"/>
  <c r="R6" i="1" s="1"/>
  <c r="Q5" i="1"/>
  <c r="R5" i="1" s="1"/>
  <c r="Q4" i="1"/>
  <c r="R4" i="1" s="1"/>
  <c r="Q3" i="1"/>
  <c r="R3" i="1" s="1"/>
  <c r="N8" i="1"/>
  <c r="O8" i="1" s="1"/>
  <c r="N7" i="1"/>
  <c r="O7" i="1" s="1"/>
  <c r="N6" i="1"/>
  <c r="O6" i="1" s="1"/>
  <c r="N5" i="1"/>
  <c r="O5" i="1" s="1"/>
  <c r="N4" i="1"/>
  <c r="O4" i="1" s="1"/>
  <c r="N3" i="1"/>
  <c r="O3" i="1" s="1"/>
  <c r="K8" i="1"/>
  <c r="L8" i="1" s="1"/>
  <c r="K7" i="1"/>
  <c r="L7" i="1" s="1"/>
  <c r="K6" i="1"/>
  <c r="L6" i="1" s="1"/>
  <c r="K5" i="1"/>
  <c r="L5" i="1" s="1"/>
  <c r="K4" i="1"/>
  <c r="L4" i="1" s="1"/>
  <c r="K3" i="1"/>
  <c r="L3" i="1" s="1"/>
  <c r="H8" i="1"/>
  <c r="I8" i="1" s="1"/>
  <c r="H7" i="1"/>
  <c r="I7" i="1" s="1"/>
  <c r="H6" i="1"/>
  <c r="I6" i="1" s="1"/>
  <c r="H5" i="1"/>
  <c r="I5" i="1" s="1"/>
  <c r="H4" i="1"/>
  <c r="I4" i="1" s="1"/>
  <c r="I3" i="1"/>
  <c r="H3" i="1"/>
  <c r="F4" i="1"/>
  <c r="F7" i="1"/>
  <c r="F8" i="1"/>
  <c r="E4" i="1"/>
  <c r="E5" i="1"/>
  <c r="F5" i="1" s="1"/>
  <c r="E6" i="1"/>
  <c r="F6" i="1" s="1"/>
  <c r="E7" i="1"/>
  <c r="E8" i="1"/>
  <c r="E3" i="1"/>
  <c r="F3" i="1" s="1"/>
  <c r="F9" i="1" l="1"/>
  <c r="AG9" i="1"/>
  <c r="AD9" i="1"/>
  <c r="AA9" i="1"/>
  <c r="X9" i="1"/>
  <c r="U9" i="1"/>
  <c r="R9" i="1"/>
  <c r="O9" i="1"/>
  <c r="L9" i="1"/>
  <c r="I9" i="1"/>
</calcChain>
</file>

<file path=xl/sharedStrings.xml><?xml version="1.0" encoding="utf-8"?>
<sst xmlns="http://schemas.openxmlformats.org/spreadsheetml/2006/main" count="16" uniqueCount="16">
  <si>
    <t>Przegląd i legalizacja gaśnic wszystkich typów ( 1 - 2  kg , 4 - 6  kg)</t>
  </si>
  <si>
    <t>Przegląd i legalizacja koc gaśniczy</t>
  </si>
  <si>
    <t xml:space="preserve">Przegląd hydrantów wewnętrznych </t>
  </si>
  <si>
    <t xml:space="preserve">Przegląd hydrantów zewnętrznych </t>
  </si>
  <si>
    <t xml:space="preserve">Remont gaśnicy proszkowej </t>
  </si>
  <si>
    <t>Remont gaśnicy śniegowej</t>
  </si>
  <si>
    <t>Adek Poż</t>
  </si>
  <si>
    <t xml:space="preserve"> STRAŻAK Piotr Żmuda, Robert Jabłoński Sp. Komandytowa</t>
  </si>
  <si>
    <t>FHU SUPOBER BERNARD PIERÓG</t>
  </si>
  <si>
    <t xml:space="preserve"> Fire Solution Grzegorz Ożóg </t>
  </si>
  <si>
    <t>SYLWIA TOKAR Zakład Usług Pożarniczych i Bezpieczeństwa Pracy Pożserwis</t>
  </si>
  <si>
    <t>Centrum BHP i P.Poż GRĘDA</t>
  </si>
  <si>
    <t xml:space="preserve">FIREVENT POMYKAŁA I MIKOŁAJCZUK </t>
  </si>
  <si>
    <t>ZAKŁAD USŁUG POŻARNICZYCH I BEZPIECZEŃSTWA PRACY OGNIOCHRONIX BIS JACEK SŁOŃ</t>
  </si>
  <si>
    <t>RINAR Rafał Krakowiak</t>
  </si>
  <si>
    <t>TOTAL-FIRE MATEUSZ SZYMAŃSKI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</si>
</sst>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0" borderId="4" xfId="0" applyNumberFormat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9"/>
  <sheetViews>
    <sheetView tabSelected="1" workbookViewId="0">
      <selection activeCell="J15" sqref="J15"/>
    </sheetView>
  </sheetViews>
  <sheetFormatPr defaultRowHeight="15" x14ac:dyDescent="0.25"/>
  <cols>
    <col min="1" max="1" width="3.5703125" customWidth="1"/>
    <col min="2" max="2" width="43.28515625" style="1" customWidth="1"/>
    <col min="3" max="3" width="7.85546875" customWidth="1"/>
    <col min="4" max="4" width="4.7109375" customWidth="1"/>
    <col min="5" max="5" width="7.42578125" customWidth="1"/>
    <col min="6" max="6" width="8.28515625" customWidth="1"/>
    <col min="7" max="7" width="5" customWidth="1"/>
    <col min="8" max="8" width="7.28515625" customWidth="1"/>
    <col min="10" max="10" width="4.28515625" customWidth="1"/>
    <col min="11" max="11" width="7" customWidth="1"/>
    <col min="13" max="13" width="4.7109375" customWidth="1"/>
    <col min="14" max="14" width="5.140625" customWidth="1"/>
    <col min="16" max="16" width="6.28515625" customWidth="1"/>
    <col min="17" max="17" width="5.85546875" customWidth="1"/>
    <col min="19" max="19" width="4.85546875" customWidth="1"/>
    <col min="22" max="22" width="4.7109375" customWidth="1"/>
    <col min="23" max="23" width="7" customWidth="1"/>
    <col min="25" max="25" width="6" customWidth="1"/>
    <col min="26" max="26" width="8.140625" customWidth="1"/>
    <col min="31" max="31" width="7.28515625" customWidth="1"/>
  </cols>
  <sheetData>
    <row r="1" spans="2:33" ht="15.75" thickBot="1" x14ac:dyDescent="0.3"/>
    <row r="2" spans="2:33" x14ac:dyDescent="0.25">
      <c r="D2" s="15" t="s">
        <v>15</v>
      </c>
      <c r="E2" s="16"/>
      <c r="F2" s="17"/>
      <c r="G2" s="15" t="s">
        <v>14</v>
      </c>
      <c r="H2" s="16"/>
      <c r="I2" s="17"/>
      <c r="J2" s="15" t="s">
        <v>13</v>
      </c>
      <c r="K2" s="16"/>
      <c r="L2" s="17"/>
      <c r="M2" s="15" t="s">
        <v>12</v>
      </c>
      <c r="N2" s="16"/>
      <c r="O2" s="17"/>
      <c r="P2" s="18" t="s">
        <v>11</v>
      </c>
      <c r="Q2" s="19"/>
      <c r="R2" s="20"/>
      <c r="S2" s="15" t="s">
        <v>10</v>
      </c>
      <c r="T2" s="16"/>
      <c r="U2" s="17"/>
      <c r="V2" s="15" t="s">
        <v>6</v>
      </c>
      <c r="W2" s="16"/>
      <c r="X2" s="17"/>
      <c r="Y2" s="15" t="s">
        <v>9</v>
      </c>
      <c r="Z2" s="16"/>
      <c r="AA2" s="17"/>
      <c r="AB2" s="15" t="s">
        <v>8</v>
      </c>
      <c r="AC2" s="16"/>
      <c r="AD2" s="17"/>
      <c r="AE2" s="15" t="s">
        <v>7</v>
      </c>
      <c r="AF2" s="16"/>
      <c r="AG2" s="17"/>
    </row>
    <row r="3" spans="2:33" x14ac:dyDescent="0.25">
      <c r="B3" s="1" t="s">
        <v>0</v>
      </c>
      <c r="C3">
        <v>136</v>
      </c>
      <c r="D3" s="2">
        <v>6</v>
      </c>
      <c r="E3" s="3">
        <f t="shared" ref="E3:E8" si="0">+D3*1.23</f>
        <v>7.38</v>
      </c>
      <c r="F3" s="4">
        <f>+$C3*E3</f>
        <v>1003.68</v>
      </c>
      <c r="G3" s="2">
        <v>10</v>
      </c>
      <c r="H3" s="3">
        <f t="shared" ref="H3:H8" si="1">+G3*1.23</f>
        <v>12.3</v>
      </c>
      <c r="I3" s="4">
        <f>+$C3*H3</f>
        <v>1672.8000000000002</v>
      </c>
      <c r="J3" s="2">
        <v>3.5</v>
      </c>
      <c r="K3" s="3">
        <f t="shared" ref="K3:K8" si="2">+J3*1.23</f>
        <v>4.3049999999999997</v>
      </c>
      <c r="L3" s="4">
        <f>+$C3*K3</f>
        <v>585.48</v>
      </c>
      <c r="M3" s="2">
        <v>7</v>
      </c>
      <c r="N3" s="3">
        <f>M3</f>
        <v>7</v>
      </c>
      <c r="O3" s="4">
        <f>+$C3*N3</f>
        <v>952</v>
      </c>
      <c r="P3" s="9">
        <v>4</v>
      </c>
      <c r="Q3" s="10">
        <f>P3</f>
        <v>4</v>
      </c>
      <c r="R3" s="11">
        <f>+$C3*Q3</f>
        <v>544</v>
      </c>
      <c r="S3" s="2">
        <v>5</v>
      </c>
      <c r="T3" s="3">
        <f>+S3*1.23</f>
        <v>6.15</v>
      </c>
      <c r="U3" s="4">
        <f>+$C3*T3</f>
        <v>836.40000000000009</v>
      </c>
      <c r="V3" s="2">
        <v>3</v>
      </c>
      <c r="W3" s="3">
        <f>+V3*1.23</f>
        <v>3.69</v>
      </c>
      <c r="X3" s="4">
        <f>+$C3*W3</f>
        <v>501.84</v>
      </c>
      <c r="Y3" s="2">
        <v>9</v>
      </c>
      <c r="Z3" s="3">
        <f>+Y3*1.23</f>
        <v>11.07</v>
      </c>
      <c r="AA3" s="4">
        <f>+$C3*Z3</f>
        <v>1505.52</v>
      </c>
      <c r="AB3" s="2">
        <v>8</v>
      </c>
      <c r="AC3" s="3">
        <f>+AB3*1.23</f>
        <v>9.84</v>
      </c>
      <c r="AD3" s="4">
        <f>+$C3*AC3</f>
        <v>1338.24</v>
      </c>
      <c r="AE3" s="8">
        <v>7.3529410000000004</v>
      </c>
      <c r="AF3" s="3">
        <f>+AE3*1.23</f>
        <v>9.04411743</v>
      </c>
      <c r="AG3" s="4">
        <f>+$C3*AF3</f>
        <v>1229.99997048</v>
      </c>
    </row>
    <row r="4" spans="2:33" x14ac:dyDescent="0.25">
      <c r="B4" s="1" t="s">
        <v>1</v>
      </c>
      <c r="C4">
        <v>8</v>
      </c>
      <c r="D4" s="2">
        <v>5</v>
      </c>
      <c r="E4" s="3">
        <f t="shared" si="0"/>
        <v>6.15</v>
      </c>
      <c r="F4" s="4">
        <f t="shared" ref="F4:F8" si="3">+$C4*E4</f>
        <v>49.2</v>
      </c>
      <c r="G4" s="2">
        <v>10</v>
      </c>
      <c r="H4" s="3">
        <f t="shared" si="1"/>
        <v>12.3</v>
      </c>
      <c r="I4" s="4">
        <f t="shared" ref="I4:I8" si="4">+$C4*H4</f>
        <v>98.4</v>
      </c>
      <c r="J4" s="2">
        <v>2.5</v>
      </c>
      <c r="K4" s="3">
        <f t="shared" si="2"/>
        <v>3.0750000000000002</v>
      </c>
      <c r="L4" s="4">
        <f t="shared" ref="L4:L8" si="5">+$C4*K4</f>
        <v>24.6</v>
      </c>
      <c r="M4" s="2">
        <v>4</v>
      </c>
      <c r="N4" s="3">
        <f t="shared" ref="N4:N8" si="6">M4</f>
        <v>4</v>
      </c>
      <c r="O4" s="4">
        <f t="shared" ref="O4:O8" si="7">+$C4*N4</f>
        <v>32</v>
      </c>
      <c r="P4" s="9">
        <v>10</v>
      </c>
      <c r="Q4" s="10">
        <f t="shared" ref="Q4:Q8" si="8">P4</f>
        <v>10</v>
      </c>
      <c r="R4" s="11">
        <f t="shared" ref="R4:R8" si="9">+$C4*Q4</f>
        <v>80</v>
      </c>
      <c r="S4" s="2">
        <v>3</v>
      </c>
      <c r="T4" s="3">
        <f t="shared" ref="T4:T8" si="10">+S4*1.23</f>
        <v>3.69</v>
      </c>
      <c r="U4" s="4">
        <f t="shared" ref="U4:U8" si="11">+$C4*T4</f>
        <v>29.52</v>
      </c>
      <c r="V4" s="2">
        <v>3</v>
      </c>
      <c r="W4" s="3">
        <f t="shared" ref="W4:W8" si="12">+V4*1.23</f>
        <v>3.69</v>
      </c>
      <c r="X4" s="4">
        <f t="shared" ref="X4:X8" si="13">+$C4*W4</f>
        <v>29.52</v>
      </c>
      <c r="Y4" s="2">
        <v>10</v>
      </c>
      <c r="Z4" s="3">
        <f t="shared" ref="Z4:Z8" si="14">+Y4*1.23</f>
        <v>12.3</v>
      </c>
      <c r="AA4" s="4">
        <f t="shared" ref="AA4:AA8" si="15">+$C4*Z4</f>
        <v>98.4</v>
      </c>
      <c r="AB4" s="2">
        <v>8</v>
      </c>
      <c r="AC4" s="3">
        <f t="shared" ref="AC4:AC8" si="16">+AB4*1.23</f>
        <v>9.84</v>
      </c>
      <c r="AD4" s="4">
        <f t="shared" ref="AD4:AD8" si="17">+$C4*AC4</f>
        <v>78.72</v>
      </c>
      <c r="AE4" s="2">
        <v>12.5</v>
      </c>
      <c r="AF4" s="3">
        <f t="shared" ref="AF4:AF8" si="18">+AE4*1.23</f>
        <v>15.375</v>
      </c>
      <c r="AG4" s="4">
        <f t="shared" ref="AG4:AG8" si="19">+$C4*AF4</f>
        <v>123</v>
      </c>
    </row>
    <row r="5" spans="2:33" x14ac:dyDescent="0.25">
      <c r="B5" s="1" t="s">
        <v>2</v>
      </c>
      <c r="C5">
        <v>42</v>
      </c>
      <c r="D5" s="2">
        <v>25</v>
      </c>
      <c r="E5" s="3">
        <f t="shared" si="0"/>
        <v>30.75</v>
      </c>
      <c r="F5" s="4">
        <f t="shared" si="3"/>
        <v>1291.5</v>
      </c>
      <c r="G5" s="2">
        <v>17</v>
      </c>
      <c r="H5" s="3">
        <f t="shared" si="1"/>
        <v>20.91</v>
      </c>
      <c r="I5" s="4">
        <f t="shared" si="4"/>
        <v>878.22</v>
      </c>
      <c r="J5" s="2">
        <v>13</v>
      </c>
      <c r="K5" s="3">
        <f t="shared" si="2"/>
        <v>15.99</v>
      </c>
      <c r="L5" s="4">
        <f t="shared" si="5"/>
        <v>671.58</v>
      </c>
      <c r="M5" s="2">
        <v>30</v>
      </c>
      <c r="N5" s="3">
        <f t="shared" si="6"/>
        <v>30</v>
      </c>
      <c r="O5" s="4">
        <f t="shared" si="7"/>
        <v>1260</v>
      </c>
      <c r="P5" s="9">
        <v>10</v>
      </c>
      <c r="Q5" s="10">
        <f t="shared" si="8"/>
        <v>10</v>
      </c>
      <c r="R5" s="11">
        <f t="shared" si="9"/>
        <v>420</v>
      </c>
      <c r="S5" s="2">
        <v>20</v>
      </c>
      <c r="T5" s="3">
        <f t="shared" si="10"/>
        <v>24.6</v>
      </c>
      <c r="U5" s="4">
        <f t="shared" si="11"/>
        <v>1033.2</v>
      </c>
      <c r="V5" s="2">
        <v>12</v>
      </c>
      <c r="W5" s="3">
        <f t="shared" si="12"/>
        <v>14.76</v>
      </c>
      <c r="X5" s="4">
        <f t="shared" si="13"/>
        <v>619.91999999999996</v>
      </c>
      <c r="Y5" s="2">
        <v>50</v>
      </c>
      <c r="Z5" s="3">
        <f t="shared" si="14"/>
        <v>61.5</v>
      </c>
      <c r="AA5" s="4">
        <f t="shared" si="15"/>
        <v>2583</v>
      </c>
      <c r="AB5" s="2">
        <v>40.5</v>
      </c>
      <c r="AC5" s="3">
        <f t="shared" si="16"/>
        <v>49.814999999999998</v>
      </c>
      <c r="AD5" s="4">
        <f t="shared" si="17"/>
        <v>2092.23</v>
      </c>
      <c r="AE5" s="2">
        <v>50</v>
      </c>
      <c r="AF5" s="3">
        <f t="shared" si="18"/>
        <v>61.5</v>
      </c>
      <c r="AG5" s="4">
        <f t="shared" si="19"/>
        <v>2583</v>
      </c>
    </row>
    <row r="6" spans="2:33" x14ac:dyDescent="0.25">
      <c r="B6" s="1" t="s">
        <v>3</v>
      </c>
      <c r="C6">
        <v>5</v>
      </c>
      <c r="D6" s="2">
        <v>25</v>
      </c>
      <c r="E6" s="3">
        <f t="shared" si="0"/>
        <v>30.75</v>
      </c>
      <c r="F6" s="4">
        <f t="shared" si="3"/>
        <v>153.75</v>
      </c>
      <c r="G6" s="2">
        <v>17</v>
      </c>
      <c r="H6" s="3">
        <f t="shared" si="1"/>
        <v>20.91</v>
      </c>
      <c r="I6" s="4">
        <f t="shared" si="4"/>
        <v>104.55</v>
      </c>
      <c r="J6" s="2">
        <v>15</v>
      </c>
      <c r="K6" s="3">
        <f t="shared" si="2"/>
        <v>18.45</v>
      </c>
      <c r="L6" s="4">
        <f t="shared" si="5"/>
        <v>92.25</v>
      </c>
      <c r="M6" s="2">
        <v>60</v>
      </c>
      <c r="N6" s="3">
        <f t="shared" si="6"/>
        <v>60</v>
      </c>
      <c r="O6" s="4">
        <f t="shared" si="7"/>
        <v>300</v>
      </c>
      <c r="P6" s="9">
        <v>10</v>
      </c>
      <c r="Q6" s="10">
        <f t="shared" si="8"/>
        <v>10</v>
      </c>
      <c r="R6" s="11">
        <f t="shared" si="9"/>
        <v>50</v>
      </c>
      <c r="S6" s="2">
        <v>20</v>
      </c>
      <c r="T6" s="3">
        <f t="shared" si="10"/>
        <v>24.6</v>
      </c>
      <c r="U6" s="4">
        <f t="shared" si="11"/>
        <v>123</v>
      </c>
      <c r="V6" s="2">
        <v>12</v>
      </c>
      <c r="W6" s="3">
        <f t="shared" si="12"/>
        <v>14.76</v>
      </c>
      <c r="X6" s="4">
        <f t="shared" si="13"/>
        <v>73.8</v>
      </c>
      <c r="Y6" s="2">
        <v>50</v>
      </c>
      <c r="Z6" s="3">
        <f t="shared" si="14"/>
        <v>61.5</v>
      </c>
      <c r="AA6" s="4">
        <f t="shared" si="15"/>
        <v>307.5</v>
      </c>
      <c r="AB6" s="2">
        <v>65</v>
      </c>
      <c r="AC6" s="3">
        <f t="shared" si="16"/>
        <v>79.95</v>
      </c>
      <c r="AD6" s="4">
        <f t="shared" si="17"/>
        <v>399.75</v>
      </c>
      <c r="AE6" s="2">
        <v>60</v>
      </c>
      <c r="AF6" s="3">
        <f t="shared" si="18"/>
        <v>73.8</v>
      </c>
      <c r="AG6" s="4">
        <f t="shared" si="19"/>
        <v>369</v>
      </c>
    </row>
    <row r="7" spans="2:33" x14ac:dyDescent="0.25">
      <c r="B7" s="1" t="s">
        <v>4</v>
      </c>
      <c r="C7">
        <v>71</v>
      </c>
      <c r="D7" s="2">
        <v>45</v>
      </c>
      <c r="E7" s="3">
        <f t="shared" si="0"/>
        <v>55.35</v>
      </c>
      <c r="F7" s="4">
        <f t="shared" si="3"/>
        <v>3929.85</v>
      </c>
      <c r="G7" s="2">
        <v>30</v>
      </c>
      <c r="H7" s="3">
        <f t="shared" si="1"/>
        <v>36.9</v>
      </c>
      <c r="I7" s="4">
        <f t="shared" si="4"/>
        <v>2619.9</v>
      </c>
      <c r="J7" s="2">
        <v>35</v>
      </c>
      <c r="K7" s="3">
        <f t="shared" si="2"/>
        <v>43.05</v>
      </c>
      <c r="L7" s="4">
        <f t="shared" si="5"/>
        <v>3056.5499999999997</v>
      </c>
      <c r="M7" s="2">
        <v>80</v>
      </c>
      <c r="N7" s="3">
        <f t="shared" si="6"/>
        <v>80</v>
      </c>
      <c r="O7" s="4">
        <f t="shared" si="7"/>
        <v>5680</v>
      </c>
      <c r="P7" s="9">
        <v>40</v>
      </c>
      <c r="Q7" s="10">
        <f t="shared" si="8"/>
        <v>40</v>
      </c>
      <c r="R7" s="11">
        <f t="shared" si="9"/>
        <v>2840</v>
      </c>
      <c r="S7" s="2">
        <v>55</v>
      </c>
      <c r="T7" s="3">
        <f t="shared" si="10"/>
        <v>67.650000000000006</v>
      </c>
      <c r="U7" s="4">
        <f t="shared" si="11"/>
        <v>4803.1500000000005</v>
      </c>
      <c r="V7" s="2">
        <v>60</v>
      </c>
      <c r="W7" s="3">
        <f t="shared" si="12"/>
        <v>73.8</v>
      </c>
      <c r="X7" s="4">
        <f t="shared" si="13"/>
        <v>5239.8</v>
      </c>
      <c r="Y7" s="2">
        <v>155</v>
      </c>
      <c r="Z7" s="3">
        <f t="shared" si="14"/>
        <v>190.65</v>
      </c>
      <c r="AA7" s="4">
        <f t="shared" si="15"/>
        <v>13536.15</v>
      </c>
      <c r="AB7" s="2">
        <v>49</v>
      </c>
      <c r="AC7" s="3">
        <f t="shared" si="16"/>
        <v>60.269999999999996</v>
      </c>
      <c r="AD7" s="4">
        <f t="shared" si="17"/>
        <v>4279.17</v>
      </c>
      <c r="AE7" s="8">
        <v>121.1268</v>
      </c>
      <c r="AF7" s="3">
        <f t="shared" si="18"/>
        <v>148.985964</v>
      </c>
      <c r="AG7" s="4">
        <f t="shared" si="19"/>
        <v>10578.003444</v>
      </c>
    </row>
    <row r="8" spans="2:33" x14ac:dyDescent="0.25">
      <c r="B8" s="1" t="s">
        <v>5</v>
      </c>
      <c r="C8">
        <v>1</v>
      </c>
      <c r="D8" s="2">
        <v>130</v>
      </c>
      <c r="E8" s="3">
        <f t="shared" si="0"/>
        <v>159.9</v>
      </c>
      <c r="F8" s="4">
        <f t="shared" si="3"/>
        <v>159.9</v>
      </c>
      <c r="G8" s="2">
        <v>1</v>
      </c>
      <c r="H8" s="3">
        <f t="shared" si="1"/>
        <v>1.23</v>
      </c>
      <c r="I8" s="4">
        <f t="shared" si="4"/>
        <v>1.23</v>
      </c>
      <c r="J8" s="2">
        <v>25</v>
      </c>
      <c r="K8" s="3">
        <f t="shared" si="2"/>
        <v>30.75</v>
      </c>
      <c r="L8" s="4">
        <f t="shared" si="5"/>
        <v>30.75</v>
      </c>
      <c r="M8" s="2">
        <v>50</v>
      </c>
      <c r="N8" s="3">
        <f t="shared" si="6"/>
        <v>50</v>
      </c>
      <c r="O8" s="4">
        <f t="shared" si="7"/>
        <v>50</v>
      </c>
      <c r="P8" s="9">
        <v>78</v>
      </c>
      <c r="Q8" s="10">
        <f t="shared" si="8"/>
        <v>78</v>
      </c>
      <c r="R8" s="11">
        <f t="shared" si="9"/>
        <v>78</v>
      </c>
      <c r="S8" s="2">
        <v>30</v>
      </c>
      <c r="T8" s="3">
        <f t="shared" si="10"/>
        <v>36.9</v>
      </c>
      <c r="U8" s="4">
        <f t="shared" si="11"/>
        <v>36.9</v>
      </c>
      <c r="V8" s="2">
        <v>25</v>
      </c>
      <c r="W8" s="3">
        <f t="shared" si="12"/>
        <v>30.75</v>
      </c>
      <c r="X8" s="4">
        <f t="shared" si="13"/>
        <v>30.75</v>
      </c>
      <c r="Y8" s="2">
        <v>155</v>
      </c>
      <c r="Z8" s="3">
        <f t="shared" si="14"/>
        <v>190.65</v>
      </c>
      <c r="AA8" s="4">
        <f t="shared" si="15"/>
        <v>190.65</v>
      </c>
      <c r="AB8" s="2">
        <v>65</v>
      </c>
      <c r="AC8" s="3">
        <f t="shared" si="16"/>
        <v>79.95</v>
      </c>
      <c r="AD8" s="4">
        <f t="shared" si="17"/>
        <v>79.95</v>
      </c>
      <c r="AE8" s="2">
        <v>400</v>
      </c>
      <c r="AF8" s="3">
        <f t="shared" si="18"/>
        <v>492</v>
      </c>
      <c r="AG8" s="4">
        <f t="shared" si="19"/>
        <v>492</v>
      </c>
    </row>
    <row r="9" spans="2:33" ht="15.75" thickBot="1" x14ac:dyDescent="0.3">
      <c r="D9" s="5"/>
      <c r="E9" s="6"/>
      <c r="F9" s="7">
        <f>SUM(F3:F8)</f>
        <v>6587.8799999999992</v>
      </c>
      <c r="G9" s="5"/>
      <c r="H9" s="6"/>
      <c r="I9" s="7">
        <f>SUM(I3:I8)</f>
        <v>5375.1</v>
      </c>
      <c r="J9" s="5"/>
      <c r="K9" s="6"/>
      <c r="L9" s="7">
        <f>SUM(L3:L8)</f>
        <v>4461.21</v>
      </c>
      <c r="M9" s="5"/>
      <c r="N9" s="6"/>
      <c r="O9" s="7">
        <f>SUM(O3:O8)</f>
        <v>8274</v>
      </c>
      <c r="P9" s="12"/>
      <c r="Q9" s="13"/>
      <c r="R9" s="14">
        <f>SUM(R3:R8)</f>
        <v>4012</v>
      </c>
      <c r="S9" s="5"/>
      <c r="T9" s="6"/>
      <c r="U9" s="7">
        <f>SUM(U3:U8)</f>
        <v>6862.17</v>
      </c>
      <c r="V9" s="5"/>
      <c r="W9" s="6"/>
      <c r="X9" s="7">
        <f>SUM(X3:X8)</f>
        <v>6495.63</v>
      </c>
      <c r="Y9" s="5"/>
      <c r="Z9" s="6"/>
      <c r="AA9" s="7">
        <f>SUM(AA3:AA8)</f>
        <v>18221.22</v>
      </c>
      <c r="AB9" s="5"/>
      <c r="AC9" s="6"/>
      <c r="AD9" s="7">
        <f>SUM(AD3:AD8)</f>
        <v>8268.0600000000013</v>
      </c>
      <c r="AE9" s="5"/>
      <c r="AF9" s="6"/>
      <c r="AG9" s="7">
        <f>SUM(AG3:AG8)</f>
        <v>15375.003414480001</v>
      </c>
    </row>
  </sheetData>
  <mergeCells count="10">
    <mergeCell ref="D2:F2"/>
    <mergeCell ref="G2:I2"/>
    <mergeCell ref="AB2:AD2"/>
    <mergeCell ref="AE2:AG2"/>
    <mergeCell ref="J2:L2"/>
    <mergeCell ref="M2:O2"/>
    <mergeCell ref="P2:R2"/>
    <mergeCell ref="S2:U2"/>
    <mergeCell ref="V2:X2"/>
    <mergeCell ref="Y2:A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Orłowski</dc:creator>
  <cp:lastModifiedBy>Katarzyna Seweryn-Michalska</cp:lastModifiedBy>
  <dcterms:created xsi:type="dcterms:W3CDTF">2022-10-11T06:51:56Z</dcterms:created>
  <dcterms:modified xsi:type="dcterms:W3CDTF">2022-10-11T09:46:44Z</dcterms:modified>
</cp:coreProperties>
</file>