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ownloads\"/>
    </mc:Choice>
  </mc:AlternateContent>
  <xr:revisionPtr revIDLastSave="0" documentId="8_{50C33555-3077-42DA-91B1-AB8438F5043B}" xr6:coauthVersionLast="47" xr6:coauthVersionMax="47" xr10:uidLastSave="{00000000-0000-0000-0000-000000000000}"/>
  <bookViews>
    <workbookView xWindow="1080" yWindow="1560" windowWidth="15996" windowHeight="8964" tabRatio="500" firstSheet="1" activeTab="1" xr2:uid="{00000000-000D-0000-FFFF-FFFF00000000}"/>
  </bookViews>
  <sheets>
    <sheet name="PAKIET 1 - ALBUMINY" sheetId="1" r:id="rId1"/>
    <sheet name="PAKIET 2 - LEKI 1" sheetId="2" r:id="rId2"/>
    <sheet name="PAKIET 3 - LEKI 2" sheetId="3" r:id="rId3"/>
    <sheet name="PAKIET 4 - LEKI 3" sheetId="4" r:id="rId4"/>
    <sheet name="PAKIET 5 - LEKI 4" sheetId="5" r:id="rId5"/>
    <sheet name="PAKIET 6 - IMMUNOGLOBULIN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7" i="6" l="1"/>
  <c r="J7" i="6" s="1"/>
  <c r="I6" i="6"/>
  <c r="J6" i="6" s="1"/>
  <c r="I5" i="6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  <c r="I6" i="4"/>
  <c r="J6" i="4" s="1"/>
  <c r="I5" i="4"/>
  <c r="J5" i="4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H7" i="1"/>
  <c r="H6" i="1"/>
  <c r="I6" i="1" s="1"/>
  <c r="I5" i="1"/>
  <c r="I8" i="1" s="1"/>
  <c r="H5" i="1"/>
  <c r="H8" i="1" s="1"/>
  <c r="I22" i="5" l="1"/>
  <c r="I51" i="2"/>
  <c r="I8" i="6"/>
  <c r="J13" i="4"/>
  <c r="I13" i="4"/>
  <c r="J14" i="3"/>
  <c r="I14" i="3"/>
  <c r="J5" i="2"/>
  <c r="J51" i="2" s="1"/>
  <c r="J5" i="5"/>
  <c r="J22" i="5" s="1"/>
  <c r="J5" i="6"/>
  <c r="J8" i="6" s="1"/>
</calcChain>
</file>

<file path=xl/sharedStrings.xml><?xml version="1.0" encoding="utf-8"?>
<sst xmlns="http://schemas.openxmlformats.org/spreadsheetml/2006/main" count="340" uniqueCount="170">
  <si>
    <t xml:space="preserve"> Załącznik nr 2 do SIWZ – formularz asortymentowo-cenowy wraz z opisem przedmiotu zamówienia    
do postępowania na sukcesywną dostawę leków dla SPZOZ w Grodzisku Wielkopolskim; 
nr sprawy: SPZOZ.DLA.2300.09.2022</t>
  </si>
  <si>
    <t>Wykonawca ……………………………………………………………………………………………………………………………</t>
  </si>
  <si>
    <t>PAKIET 1 – ALBUMINY</t>
  </si>
  <si>
    <t>Nazwa międzynarodowa</t>
  </si>
  <si>
    <t>Nazwa handlowa</t>
  </si>
  <si>
    <t>Postać, Dawka, 
wielkość op</t>
  </si>
  <si>
    <t>j.m.</t>
  </si>
  <si>
    <t>szac. zapotrz. (op.)</t>
  </si>
  <si>
    <t>cena jedn. netto</t>
  </si>
  <si>
    <t>stawka
 VAT
%</t>
  </si>
  <si>
    <t>wartość
 netto</t>
  </si>
  <si>
    <t xml:space="preserve">wartość brutto </t>
  </si>
  <si>
    <t>nazwa producenta</t>
  </si>
  <si>
    <t>Albumina ludzka</t>
  </si>
  <si>
    <t>20% 50ml</t>
  </si>
  <si>
    <t>op.</t>
  </si>
  <si>
    <t>20%100ml</t>
  </si>
  <si>
    <t>20%10ml</t>
  </si>
  <si>
    <t>PAKIET 2 – LEKI 1</t>
  </si>
  <si>
    <t>l.p.</t>
  </si>
  <si>
    <t>szacunkowe zapotrz. (op.)</t>
  </si>
  <si>
    <t>Walproinian sodu</t>
  </si>
  <si>
    <t>400mg/4mlx1fiol.</t>
  </si>
  <si>
    <t>300mg x 30 tabl</t>
  </si>
  <si>
    <t>500mg x 30 tabl</t>
  </si>
  <si>
    <t>Adenosine</t>
  </si>
  <si>
    <t>6mg/2ml x 6 fiolek</t>
  </si>
  <si>
    <t>op</t>
  </si>
  <si>
    <t>Sól sodowa Sulfonianu polisterynu</t>
  </si>
  <si>
    <t>4,1-4,8 mmol Na/1g; 454g</t>
  </si>
  <si>
    <t>Clopidogrel</t>
  </si>
  <si>
    <t>Amiodarone</t>
  </si>
  <si>
    <t>150 mg / 3ml x6amp</t>
  </si>
  <si>
    <t xml:space="preserve">Bisoprolol </t>
  </si>
  <si>
    <t>0,01x30tabl</t>
  </si>
  <si>
    <t>0,005g x30tabl</t>
  </si>
  <si>
    <t>0,0025 x 30 tabl</t>
  </si>
  <si>
    <t>Ornithine</t>
  </si>
  <si>
    <t>5g/10mlx10amp</t>
  </si>
  <si>
    <t>Nalbuphini hydrochloridum</t>
  </si>
  <si>
    <t>10mg/ml; 2ml x 10amp</t>
  </si>
  <si>
    <t>Rocuronium brom.</t>
  </si>
  <si>
    <t>100mg/10ml x 10 fiol</t>
  </si>
  <si>
    <t>50mg/5ml x 10 fiol</t>
  </si>
  <si>
    <t>Argentum nitricum</t>
  </si>
  <si>
    <t>10mg/ml x 50minimsów krople</t>
  </si>
  <si>
    <t>Hemorol</t>
  </si>
  <si>
    <t>Czopki; 12 szt</t>
  </si>
  <si>
    <t>Alteplasum</t>
  </si>
  <si>
    <t>20mg, inj, 1fiol prosz.+20ml rozp</t>
  </si>
  <si>
    <t>Fosfomycinum+Trometamol</t>
  </si>
  <si>
    <t>3g, gran.d/sp.roztw.doustn,8g x1sasz</t>
  </si>
  <si>
    <t>Bisacodyl</t>
  </si>
  <si>
    <t>10mg x5czopków</t>
  </si>
  <si>
    <t>Budesonidum</t>
  </si>
  <si>
    <t>0,125mg/ml; 2ml zawiesina do nebulizacji 20 poj.</t>
  </si>
  <si>
    <t>0,5mg/ml; 2ml zawiesina do nebulizacji 20 poj.</t>
  </si>
  <si>
    <t>Clemastinum</t>
  </si>
  <si>
    <t>1mg/ml; 2ml roztw. d.wstrz., 5amp</t>
  </si>
  <si>
    <t>Octan medroksyprogesteronu</t>
  </si>
  <si>
    <t>150mg/1mlx3,3mlx1fiol</t>
  </si>
  <si>
    <t>Anidulafungina</t>
  </si>
  <si>
    <t>100mg,30mlx1 fiol</t>
  </si>
  <si>
    <t>Dinoprostone</t>
  </si>
  <si>
    <t>5mg/mlx 5amp</t>
  </si>
  <si>
    <t>Glucosum 40%</t>
  </si>
  <si>
    <t>400mg/ml, roztw.d/wst.,50amp10ml</t>
  </si>
  <si>
    <t>Glycinum</t>
  </si>
  <si>
    <t>1,5% 3000ml x1szt</t>
  </si>
  <si>
    <t>Hydrochlorothiazidum</t>
  </si>
  <si>
    <t>12,5mg, tabl.,30szt</t>
  </si>
  <si>
    <t>25mg, tabl., 30szt</t>
  </si>
  <si>
    <t>Ibuprofenum</t>
  </si>
  <si>
    <t>200mg, tabl.powl., 60szt</t>
  </si>
  <si>
    <t>Lamivudinum+Zidovudinum</t>
  </si>
  <si>
    <t>150mg+300mgx60tabl</t>
  </si>
  <si>
    <t>Methylprednisolonum</t>
  </si>
  <si>
    <t>4mg, tabl., 30szt</t>
  </si>
  <si>
    <t>Desmopressin</t>
  </si>
  <si>
    <t>0,01mg/dawkę aerozol do nosa</t>
  </si>
  <si>
    <t>Vecuronium brom.</t>
  </si>
  <si>
    <t>10mgx10fiol</t>
  </si>
  <si>
    <t>4mg x10amp</t>
  </si>
  <si>
    <t>Somatostatinum</t>
  </si>
  <si>
    <t>3mg, pr.roz.d/sp.r.d/wst,2amp</t>
  </si>
  <si>
    <t>70%Spir. Skażony hibitanem 0,5%</t>
  </si>
  <si>
    <t xml:space="preserve"> 1000ml</t>
  </si>
  <si>
    <t>Cefoperazonum+  Sulbactamum</t>
  </si>
  <si>
    <t>1g+1g x 1 fiol</t>
  </si>
  <si>
    <t>Thiethylperazinum</t>
  </si>
  <si>
    <t>6,5mg, czopki, 6szt</t>
  </si>
  <si>
    <t>Tygecyklina</t>
  </si>
  <si>
    <t>50mgx10fiol</t>
  </si>
  <si>
    <t>Iopromidum</t>
  </si>
  <si>
    <r>
      <rPr>
        <sz val="9"/>
        <color rgb="FF000000"/>
        <rFont val="Arial"/>
        <family val="2"/>
        <charset val="238"/>
      </rPr>
      <t>623,40mg/ml 50</t>
    </r>
    <r>
      <rPr>
        <sz val="9"/>
        <rFont val="Arial"/>
        <family val="2"/>
        <charset val="238"/>
      </rPr>
      <t>mlx 10 butelek</t>
    </r>
  </si>
  <si>
    <t>Voriconazolum</t>
  </si>
  <si>
    <t>200mg/1 fiol</t>
  </si>
  <si>
    <t>Vitaminum B1</t>
  </si>
  <si>
    <t>25mg/ml 1ml 10amp</t>
  </si>
  <si>
    <t xml:space="preserve">Paracetamol </t>
  </si>
  <si>
    <t>500mg tabl 50szt</t>
  </si>
  <si>
    <t>Levofloxacinum</t>
  </si>
  <si>
    <t>500mg, tabl. powl., 10szt</t>
  </si>
  <si>
    <t>Dabigatranu eteksylan</t>
  </si>
  <si>
    <t>150mg, kaps.twarde,180szt</t>
  </si>
  <si>
    <t>Ceftazydym</t>
  </si>
  <si>
    <t>2 g x 1fiol</t>
  </si>
  <si>
    <t>1gx1fiol</t>
  </si>
  <si>
    <t>Ephedrine hchl</t>
  </si>
  <si>
    <t>25mg/ml x10amp</t>
  </si>
  <si>
    <t>Metoprolol</t>
  </si>
  <si>
    <t>1mg/1ml;5ml ,5amp</t>
  </si>
  <si>
    <t>Naloxonum h/chlor</t>
  </si>
  <si>
    <t>400mcg/1ml; 10amp</t>
  </si>
  <si>
    <t>Papaverinum h/chlor.</t>
  </si>
  <si>
    <t>20mg/ml; 2ml x 10amp</t>
  </si>
  <si>
    <t>Phenazolinum</t>
  </si>
  <si>
    <t>50 mg/ml; 2ml x 10amp</t>
  </si>
  <si>
    <t>Sulfamethoxazolum+Trimethoprimum</t>
  </si>
  <si>
    <t>(80mg+16mg)/ml; 5ml x10amp</t>
  </si>
  <si>
    <t>Haloperidol</t>
  </si>
  <si>
    <t>5mg/ml; 1ml x 10amp</t>
  </si>
  <si>
    <t>Fentanylum citricum</t>
  </si>
  <si>
    <t>50mcg/ml;2ml, 50amp</t>
  </si>
  <si>
    <t>50 mcg/ml;10mlx50amp</t>
  </si>
  <si>
    <t xml:space="preserve">Morphina sulf </t>
  </si>
  <si>
    <t>0,01g/ml x10amp</t>
  </si>
  <si>
    <t>Morphina sulf</t>
  </si>
  <si>
    <t>0,02g/ml x 10amp</t>
  </si>
  <si>
    <t>Morphina h/chl</t>
  </si>
  <si>
    <t>Morphini sulfas Spinal</t>
  </si>
  <si>
    <t xml:space="preserve">0,1%;2mg/2ml x 10amp </t>
  </si>
  <si>
    <t>Diazepam</t>
  </si>
  <si>
    <t>10mg /2mlx50amp</t>
  </si>
  <si>
    <t>5mg tabl; 20szt</t>
  </si>
  <si>
    <t>Ampicillin</t>
  </si>
  <si>
    <t>1g x1fiol</t>
  </si>
  <si>
    <t>0,5gx1fiol</t>
  </si>
  <si>
    <t>Clonazepam</t>
  </si>
  <si>
    <t>1mg/1mlx10amp</t>
  </si>
  <si>
    <t>0,5mgx30tabl</t>
  </si>
  <si>
    <t>2 mgx30tabl</t>
  </si>
  <si>
    <t>Colistin</t>
  </si>
  <si>
    <t>1.000.000 j.m. x20fiol</t>
  </si>
  <si>
    <t>Dobutaminum</t>
  </si>
  <si>
    <t>250mg; 1fiol</t>
  </si>
  <si>
    <t>Doxycyclin</t>
  </si>
  <si>
    <t>100 mg x 10 kaps</t>
  </si>
  <si>
    <t>100mg/5ml x 10amp</t>
  </si>
  <si>
    <t>Erytromycin</t>
  </si>
  <si>
    <t>0,2gx16tabl</t>
  </si>
  <si>
    <t>Neomycinum</t>
  </si>
  <si>
    <t>250mg, tabl; 16szt</t>
  </si>
  <si>
    <t>Benzylpenicylina</t>
  </si>
  <si>
    <t>1 mln j.m.x1 fiol</t>
  </si>
  <si>
    <t>3 mln j.m.x1fiol</t>
  </si>
  <si>
    <t>5 mln j.m.x1fiol</t>
  </si>
  <si>
    <t>Kloksacylina</t>
  </si>
  <si>
    <t>500mg x 16 tabl</t>
  </si>
  <si>
    <t>1 g x 1 fiol</t>
  </si>
  <si>
    <t>Klarytromycyna</t>
  </si>
  <si>
    <t>0,5g x 14 tabl</t>
  </si>
  <si>
    <t>Immunoglobulina G</t>
  </si>
  <si>
    <t>50g/l; 1fiol 50ml</t>
  </si>
  <si>
    <t>50g/l;1fiol 20ml</t>
  </si>
  <si>
    <t>50g/l;1fiol 100ml</t>
  </si>
  <si>
    <t>PAKIET 3 – LEKI 2</t>
  </si>
  <si>
    <t>PAKIET 4 – LEKI 3</t>
  </si>
  <si>
    <t>PAKIET 5 – LEKI 4</t>
  </si>
  <si>
    <t>PAKIET 6 – IMMUNOGLOBULINY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</si>
</sst>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rgb="FF0000FF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Border="0" applyAlignment="0" applyProtection="0"/>
    <xf numFmtId="0" fontId="2" fillId="0" borderId="0"/>
  </cellStyleXfs>
  <cellXfs count="72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9" fontId="9" fillId="0" borderId="9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9" fillId="0" borderId="8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9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9" fontId="9" fillId="0" borderId="8" xfId="0" applyNumberFormat="1" applyFont="1" applyBorder="1" applyAlignment="1">
      <alignment vertical="center" wrapText="1"/>
    </xf>
    <xf numFmtId="0" fontId="9" fillId="0" borderId="8" xfId="0" applyFon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10" fontId="9" fillId="0" borderId="8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2" fontId="9" fillId="5" borderId="8" xfId="0" applyNumberFormat="1" applyFont="1" applyFill="1" applyBorder="1" applyAlignment="1">
      <alignment vertical="center" wrapText="1"/>
    </xf>
    <xf numFmtId="4" fontId="9" fillId="5" borderId="8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0" fontId="14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164" fontId="1" fillId="0" borderId="8" xfId="1" applyBorder="1"/>
    <xf numFmtId="164" fontId="1" fillId="0" borderId="8" xfId="1" applyBorder="1" applyAlignment="1">
      <alignment horizontal="right"/>
    </xf>
    <xf numFmtId="164" fontId="1" fillId="0" borderId="8" xfId="1" applyBorder="1" applyAlignment="1">
      <alignment horizontal="right" vertical="center" wrapText="1"/>
    </xf>
    <xf numFmtId="164" fontId="1" fillId="0" borderId="0" xfId="1"/>
    <xf numFmtId="2" fontId="0" fillId="0" borderId="15" xfId="0" applyNumberFormat="1" applyBorder="1"/>
    <xf numFmtId="3" fontId="9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view="pageBreakPreview" zoomScale="110" zoomScaleNormal="100" zoomScaleSheetLayoutView="110" workbookViewId="0">
      <selection activeCell="I13" sqref="I13"/>
    </sheetView>
  </sheetViews>
  <sheetFormatPr defaultColWidth="11.5546875" defaultRowHeight="13.2" x14ac:dyDescent="0.25"/>
  <cols>
    <col min="8" max="8" width="13.44140625" bestFit="1" customWidth="1"/>
    <col min="9" max="9" width="18.33203125" customWidth="1"/>
  </cols>
  <sheetData>
    <row r="1" spans="1:10" ht="41.1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7.100000000000001" customHeight="1" x14ac:dyDescent="0.3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3.8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39.6" x14ac:dyDescent="0.25">
      <c r="A4" s="1" t="s">
        <v>3</v>
      </c>
      <c r="B4" s="2" t="s">
        <v>4</v>
      </c>
      <c r="C4" s="2" t="s">
        <v>5</v>
      </c>
      <c r="D4" s="1" t="s">
        <v>6</v>
      </c>
      <c r="E4" s="3" t="s">
        <v>7</v>
      </c>
      <c r="F4" s="4" t="s">
        <v>8</v>
      </c>
      <c r="G4" s="3" t="s">
        <v>9</v>
      </c>
      <c r="H4" s="5" t="s">
        <v>10</v>
      </c>
      <c r="I4" s="2" t="s">
        <v>11</v>
      </c>
      <c r="J4" s="6" t="s">
        <v>12</v>
      </c>
    </row>
    <row r="5" spans="1:10" ht="22.8" x14ac:dyDescent="0.25">
      <c r="A5" s="7" t="s">
        <v>13</v>
      </c>
      <c r="B5" s="8"/>
      <c r="C5" s="9" t="s">
        <v>14</v>
      </c>
      <c r="D5" s="10" t="s">
        <v>15</v>
      </c>
      <c r="E5" s="11">
        <v>200</v>
      </c>
      <c r="F5" s="12"/>
      <c r="G5" s="10">
        <v>8</v>
      </c>
      <c r="H5" s="13">
        <f>E5*F5</f>
        <v>0</v>
      </c>
      <c r="I5" s="14">
        <f>H5+(H5*G5/100)</f>
        <v>0</v>
      </c>
      <c r="J5" s="15"/>
    </row>
    <row r="6" spans="1:10" ht="22.8" x14ac:dyDescent="0.25">
      <c r="A6" s="7" t="s">
        <v>13</v>
      </c>
      <c r="B6" s="8"/>
      <c r="C6" s="9" t="s">
        <v>16</v>
      </c>
      <c r="D6" s="10" t="s">
        <v>15</v>
      </c>
      <c r="E6" s="11">
        <v>600</v>
      </c>
      <c r="F6" s="12"/>
      <c r="G6" s="10">
        <v>8</v>
      </c>
      <c r="H6" s="16">
        <f>E6*F6</f>
        <v>0</v>
      </c>
      <c r="I6" s="14">
        <f>H6+(H6*G6/100)</f>
        <v>0</v>
      </c>
      <c r="J6" s="15"/>
    </row>
    <row r="7" spans="1:10" ht="22.8" x14ac:dyDescent="0.25">
      <c r="A7" s="17" t="s">
        <v>13</v>
      </c>
      <c r="B7" s="18"/>
      <c r="C7" s="19" t="s">
        <v>17</v>
      </c>
      <c r="D7" s="20" t="s">
        <v>15</v>
      </c>
      <c r="E7" s="18">
        <v>20</v>
      </c>
      <c r="F7" s="21"/>
      <c r="G7" s="22">
        <v>8</v>
      </c>
      <c r="H7" s="23">
        <f>E7*F7</f>
        <v>0</v>
      </c>
      <c r="I7" s="64">
        <v>0</v>
      </c>
      <c r="J7" s="24"/>
    </row>
    <row r="8" spans="1:10" x14ac:dyDescent="0.25">
      <c r="H8" s="63">
        <f t="shared" ref="H8:I8" si="0">SUM(H5:H7)</f>
        <v>0</v>
      </c>
      <c r="I8" s="63">
        <f t="shared" si="0"/>
        <v>0</v>
      </c>
    </row>
  </sheetData>
  <mergeCells count="3">
    <mergeCell ref="A1:J1"/>
    <mergeCell ref="A2:J2"/>
    <mergeCell ref="A3:J3"/>
  </mergeCells>
  <pageMargins left="0.78749999999999998" right="0.78749999999999998" top="1.0249999999999999" bottom="1.0249999999999999" header="0.78749999999999998" footer="0.78749999999999998"/>
  <pageSetup paperSize="9" scale="70" firstPageNumber="0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tabSelected="1" view="pageBreakPreview" topLeftCell="C31" zoomScale="90" zoomScaleNormal="100" zoomScaleSheetLayoutView="90" workbookViewId="0">
      <selection activeCell="F47" sqref="F47"/>
    </sheetView>
  </sheetViews>
  <sheetFormatPr defaultColWidth="11.5546875" defaultRowHeight="13.2" x14ac:dyDescent="0.25"/>
  <cols>
    <col min="1" max="1" width="2.88671875" customWidth="1"/>
    <col min="2" max="2" width="47" customWidth="1"/>
    <col min="4" max="4" width="21" customWidth="1"/>
    <col min="9" max="10" width="13.44140625" bestFit="1" customWidth="1"/>
  </cols>
  <sheetData>
    <row r="1" spans="1:11" ht="51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100000000000001" customHeight="1" x14ac:dyDescent="0.3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8" x14ac:dyDescent="0.2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0.6" x14ac:dyDescent="0.25">
      <c r="A4" s="37" t="s">
        <v>19</v>
      </c>
      <c r="B4" s="38" t="s">
        <v>3</v>
      </c>
      <c r="C4" s="39" t="s">
        <v>4</v>
      </c>
      <c r="D4" s="39" t="s">
        <v>5</v>
      </c>
      <c r="E4" s="38" t="s">
        <v>6</v>
      </c>
      <c r="F4" s="37" t="s">
        <v>20</v>
      </c>
      <c r="G4" s="37" t="s">
        <v>8</v>
      </c>
      <c r="H4" s="37" t="s">
        <v>9</v>
      </c>
      <c r="I4" s="39" t="s">
        <v>10</v>
      </c>
      <c r="J4" s="39" t="s">
        <v>11</v>
      </c>
      <c r="K4" s="40" t="s">
        <v>12</v>
      </c>
    </row>
    <row r="5" spans="1:11" x14ac:dyDescent="0.25">
      <c r="A5" s="41">
        <v>1</v>
      </c>
      <c r="B5" s="8" t="s">
        <v>21</v>
      </c>
      <c r="C5" s="8"/>
      <c r="D5" s="10" t="s">
        <v>22</v>
      </c>
      <c r="E5" s="10" t="s">
        <v>15</v>
      </c>
      <c r="F5" s="12">
        <v>60</v>
      </c>
      <c r="G5" s="36"/>
      <c r="H5" s="65">
        <v>8</v>
      </c>
      <c r="I5" s="16">
        <f t="shared" ref="I5:I50" si="0">F5*G5</f>
        <v>0</v>
      </c>
      <c r="J5" s="41">
        <f>I5+(I5*H5%)</f>
        <v>0</v>
      </c>
      <c r="K5" s="41"/>
    </row>
    <row r="6" spans="1:11" x14ac:dyDescent="0.25">
      <c r="A6" s="8">
        <v>2</v>
      </c>
      <c r="B6" s="8" t="s">
        <v>21</v>
      </c>
      <c r="C6" s="8"/>
      <c r="D6" s="10" t="s">
        <v>23</v>
      </c>
      <c r="E6" s="10" t="s">
        <v>15</v>
      </c>
      <c r="F6" s="12">
        <v>20</v>
      </c>
      <c r="G6" s="36"/>
      <c r="H6" s="65">
        <v>8</v>
      </c>
      <c r="I6" s="16">
        <f t="shared" si="0"/>
        <v>0</v>
      </c>
      <c r="J6" s="41">
        <f t="shared" ref="J6:J50" si="1">I6+(I6*H6%)</f>
        <v>0</v>
      </c>
      <c r="K6" s="41"/>
    </row>
    <row r="7" spans="1:11" x14ac:dyDescent="0.25">
      <c r="A7" s="41">
        <v>3</v>
      </c>
      <c r="B7" s="8" t="s">
        <v>21</v>
      </c>
      <c r="C7" s="8"/>
      <c r="D7" s="10" t="s">
        <v>24</v>
      </c>
      <c r="E7" s="10" t="s">
        <v>15</v>
      </c>
      <c r="F7" s="12">
        <v>20</v>
      </c>
      <c r="G7" s="36"/>
      <c r="H7" s="65">
        <v>8</v>
      </c>
      <c r="I7" s="16">
        <f t="shared" si="0"/>
        <v>0</v>
      </c>
      <c r="J7" s="41">
        <f t="shared" si="1"/>
        <v>0</v>
      </c>
      <c r="K7" s="41"/>
    </row>
    <row r="8" spans="1:11" x14ac:dyDescent="0.25">
      <c r="A8" s="41">
        <v>4</v>
      </c>
      <c r="B8" s="8" t="s">
        <v>25</v>
      </c>
      <c r="C8" s="8"/>
      <c r="D8" s="10" t="s">
        <v>26</v>
      </c>
      <c r="E8" s="10" t="s">
        <v>27</v>
      </c>
      <c r="F8" s="12">
        <v>10</v>
      </c>
      <c r="G8" s="36"/>
      <c r="H8" s="65">
        <v>8</v>
      </c>
      <c r="I8" s="16">
        <f t="shared" si="0"/>
        <v>0</v>
      </c>
      <c r="J8" s="41">
        <f t="shared" si="1"/>
        <v>0</v>
      </c>
      <c r="K8" s="41"/>
    </row>
    <row r="9" spans="1:11" ht="30.75" customHeight="1" x14ac:dyDescent="0.25">
      <c r="A9" s="8">
        <v>5</v>
      </c>
      <c r="B9" s="8" t="s">
        <v>28</v>
      </c>
      <c r="C9" s="8"/>
      <c r="D9" s="10" t="s">
        <v>29</v>
      </c>
      <c r="E9" s="10" t="s">
        <v>15</v>
      </c>
      <c r="F9" s="12">
        <v>3</v>
      </c>
      <c r="G9" s="36"/>
      <c r="H9" s="65">
        <v>8</v>
      </c>
      <c r="I9" s="16">
        <f t="shared" si="0"/>
        <v>0</v>
      </c>
      <c r="J9" s="41">
        <f t="shared" si="1"/>
        <v>0</v>
      </c>
      <c r="K9" s="41"/>
    </row>
    <row r="10" spans="1:11" x14ac:dyDescent="0.25">
      <c r="A10" s="41">
        <v>6</v>
      </c>
      <c r="B10" s="8" t="s">
        <v>30</v>
      </c>
      <c r="C10" s="41"/>
      <c r="D10" s="8" t="s">
        <v>23</v>
      </c>
      <c r="E10" s="10" t="s">
        <v>15</v>
      </c>
      <c r="F10" s="12">
        <v>4</v>
      </c>
      <c r="G10" s="36"/>
      <c r="H10" s="65">
        <v>8</v>
      </c>
      <c r="I10" s="16">
        <f t="shared" si="0"/>
        <v>0</v>
      </c>
      <c r="J10" s="41">
        <f t="shared" si="1"/>
        <v>0</v>
      </c>
      <c r="K10" s="41"/>
    </row>
    <row r="11" spans="1:11" x14ac:dyDescent="0.25">
      <c r="A11" s="41">
        <v>7</v>
      </c>
      <c r="B11" s="8" t="s">
        <v>31</v>
      </c>
      <c r="C11" s="41"/>
      <c r="D11" s="42" t="s">
        <v>32</v>
      </c>
      <c r="E11" s="10" t="s">
        <v>15</v>
      </c>
      <c r="F11" s="12">
        <v>150</v>
      </c>
      <c r="G11" s="36"/>
      <c r="H11" s="65">
        <v>8</v>
      </c>
      <c r="I11" s="16">
        <f t="shared" si="0"/>
        <v>0</v>
      </c>
      <c r="J11" s="41">
        <f t="shared" si="1"/>
        <v>0</v>
      </c>
      <c r="K11" s="41"/>
    </row>
    <row r="12" spans="1:11" x14ac:dyDescent="0.25">
      <c r="A12" s="8">
        <v>8</v>
      </c>
      <c r="B12" s="8" t="s">
        <v>33</v>
      </c>
      <c r="C12" s="8"/>
      <c r="D12" s="8" t="s">
        <v>34</v>
      </c>
      <c r="E12" s="10" t="s">
        <v>15</v>
      </c>
      <c r="F12" s="8">
        <v>30</v>
      </c>
      <c r="G12" s="12"/>
      <c r="H12" s="65">
        <v>8</v>
      </c>
      <c r="I12" s="16">
        <f t="shared" si="0"/>
        <v>0</v>
      </c>
      <c r="J12" s="41">
        <f t="shared" si="1"/>
        <v>0</v>
      </c>
      <c r="K12" s="8"/>
    </row>
    <row r="13" spans="1:11" x14ac:dyDescent="0.25">
      <c r="A13" s="41">
        <v>9</v>
      </c>
      <c r="B13" s="8" t="s">
        <v>33</v>
      </c>
      <c r="C13" s="8"/>
      <c r="D13" s="8" t="s">
        <v>35</v>
      </c>
      <c r="E13" s="10" t="s">
        <v>15</v>
      </c>
      <c r="F13" s="8">
        <v>50</v>
      </c>
      <c r="G13" s="12"/>
      <c r="H13" s="65">
        <v>8</v>
      </c>
      <c r="I13" s="16">
        <f t="shared" si="0"/>
        <v>0</v>
      </c>
      <c r="J13" s="41">
        <f t="shared" si="1"/>
        <v>0</v>
      </c>
      <c r="K13" s="8"/>
    </row>
    <row r="14" spans="1:11" x14ac:dyDescent="0.25">
      <c r="A14" s="41">
        <v>10</v>
      </c>
      <c r="B14" s="8" t="s">
        <v>33</v>
      </c>
      <c r="C14" s="8"/>
      <c r="D14" s="8" t="s">
        <v>36</v>
      </c>
      <c r="E14" s="10" t="s">
        <v>27</v>
      </c>
      <c r="F14" s="8">
        <v>30</v>
      </c>
      <c r="G14" s="12"/>
      <c r="H14" s="65">
        <v>8</v>
      </c>
      <c r="I14" s="16">
        <f t="shared" si="0"/>
        <v>0</v>
      </c>
      <c r="J14" s="41">
        <f t="shared" si="1"/>
        <v>0</v>
      </c>
      <c r="K14" s="8"/>
    </row>
    <row r="15" spans="1:11" x14ac:dyDescent="0.25">
      <c r="A15" s="8">
        <v>11</v>
      </c>
      <c r="B15" s="8" t="s">
        <v>37</v>
      </c>
      <c r="C15" s="8"/>
      <c r="D15" s="8" t="s">
        <v>38</v>
      </c>
      <c r="E15" s="10" t="s">
        <v>15</v>
      </c>
      <c r="F15" s="8">
        <v>40</v>
      </c>
      <c r="G15" s="12"/>
      <c r="H15" s="65">
        <v>8</v>
      </c>
      <c r="I15" s="16">
        <f t="shared" si="0"/>
        <v>0</v>
      </c>
      <c r="J15" s="41">
        <f t="shared" si="1"/>
        <v>0</v>
      </c>
      <c r="K15" s="8"/>
    </row>
    <row r="16" spans="1:11" x14ac:dyDescent="0.25">
      <c r="A16" s="41">
        <v>12</v>
      </c>
      <c r="B16" s="43" t="s">
        <v>39</v>
      </c>
      <c r="C16" s="41"/>
      <c r="D16" s="43" t="s">
        <v>40</v>
      </c>
      <c r="E16" s="44" t="s">
        <v>27</v>
      </c>
      <c r="F16" s="41">
        <v>50</v>
      </c>
      <c r="G16" s="41"/>
      <c r="H16" s="65">
        <v>8</v>
      </c>
      <c r="I16" s="16">
        <f t="shared" si="0"/>
        <v>0</v>
      </c>
      <c r="J16" s="41">
        <f t="shared" si="1"/>
        <v>0</v>
      </c>
      <c r="K16" s="41"/>
    </row>
    <row r="17" spans="1:11" x14ac:dyDescent="0.25">
      <c r="A17" s="41">
        <v>13</v>
      </c>
      <c r="B17" s="8" t="s">
        <v>41</v>
      </c>
      <c r="C17" s="8"/>
      <c r="D17" s="8" t="s">
        <v>42</v>
      </c>
      <c r="E17" s="10" t="s">
        <v>15</v>
      </c>
      <c r="F17" s="8">
        <v>30</v>
      </c>
      <c r="G17" s="12"/>
      <c r="H17" s="65">
        <v>8</v>
      </c>
      <c r="I17" s="16">
        <f t="shared" si="0"/>
        <v>0</v>
      </c>
      <c r="J17" s="41">
        <f t="shared" si="1"/>
        <v>0</v>
      </c>
      <c r="K17" s="8"/>
    </row>
    <row r="18" spans="1:11" x14ac:dyDescent="0.25">
      <c r="A18" s="8">
        <v>14</v>
      </c>
      <c r="B18" s="8" t="s">
        <v>41</v>
      </c>
      <c r="C18" s="8"/>
      <c r="D18" s="8" t="s">
        <v>43</v>
      </c>
      <c r="E18" s="10" t="s">
        <v>15</v>
      </c>
      <c r="F18" s="8">
        <v>30</v>
      </c>
      <c r="G18" s="12"/>
      <c r="H18" s="65">
        <v>8</v>
      </c>
      <c r="I18" s="16">
        <f t="shared" si="0"/>
        <v>0</v>
      </c>
      <c r="J18" s="41">
        <f t="shared" si="1"/>
        <v>0</v>
      </c>
      <c r="K18" s="8"/>
    </row>
    <row r="19" spans="1:11" ht="22.8" x14ac:dyDescent="0.25">
      <c r="A19" s="41">
        <v>15</v>
      </c>
      <c r="B19" s="8" t="s">
        <v>44</v>
      </c>
      <c r="C19" s="8"/>
      <c r="D19" s="8" t="s">
        <v>45</v>
      </c>
      <c r="E19" s="10" t="s">
        <v>15</v>
      </c>
      <c r="F19" s="8">
        <v>20</v>
      </c>
      <c r="G19" s="12"/>
      <c r="H19" s="65">
        <v>8</v>
      </c>
      <c r="I19" s="16">
        <f t="shared" si="0"/>
        <v>0</v>
      </c>
      <c r="J19" s="41">
        <f t="shared" si="1"/>
        <v>0</v>
      </c>
      <c r="K19" s="8"/>
    </row>
    <row r="20" spans="1:11" x14ac:dyDescent="0.25">
      <c r="A20" s="41">
        <v>16</v>
      </c>
      <c r="B20" s="41" t="s">
        <v>46</v>
      </c>
      <c r="C20" s="41"/>
      <c r="D20" s="41" t="s">
        <v>47</v>
      </c>
      <c r="E20" s="44" t="s">
        <v>27</v>
      </c>
      <c r="F20" s="41">
        <v>60</v>
      </c>
      <c r="G20" s="41"/>
      <c r="H20" s="65">
        <v>8</v>
      </c>
      <c r="I20" s="16">
        <f t="shared" si="0"/>
        <v>0</v>
      </c>
      <c r="J20" s="41">
        <f t="shared" si="1"/>
        <v>0</v>
      </c>
      <c r="K20" s="41"/>
    </row>
    <row r="21" spans="1:11" ht="26.4" x14ac:dyDescent="0.25">
      <c r="A21" s="8">
        <v>17</v>
      </c>
      <c r="B21" s="41" t="s">
        <v>48</v>
      </c>
      <c r="C21" s="41"/>
      <c r="D21" s="45" t="s">
        <v>49</v>
      </c>
      <c r="E21" s="44" t="s">
        <v>27</v>
      </c>
      <c r="F21" s="41">
        <v>10</v>
      </c>
      <c r="G21" s="41"/>
      <c r="H21" s="65">
        <v>8</v>
      </c>
      <c r="I21" s="16">
        <f t="shared" si="0"/>
        <v>0</v>
      </c>
      <c r="J21" s="41">
        <f t="shared" si="1"/>
        <v>0</v>
      </c>
      <c r="K21" s="41"/>
    </row>
    <row r="22" spans="1:11" ht="34.200000000000003" x14ac:dyDescent="0.25">
      <c r="A22" s="41">
        <v>18</v>
      </c>
      <c r="B22" s="29" t="s">
        <v>50</v>
      </c>
      <c r="C22" s="25"/>
      <c r="D22" s="29" t="s">
        <v>51</v>
      </c>
      <c r="E22" s="26" t="s">
        <v>15</v>
      </c>
      <c r="F22" s="27">
        <v>80</v>
      </c>
      <c r="G22" s="46"/>
      <c r="H22" s="65">
        <v>8</v>
      </c>
      <c r="I22" s="47">
        <f t="shared" si="0"/>
        <v>0</v>
      </c>
      <c r="J22" s="41">
        <f t="shared" si="1"/>
        <v>0</v>
      </c>
      <c r="K22" s="34"/>
    </row>
    <row r="23" spans="1:11" x14ac:dyDescent="0.25">
      <c r="A23" s="41">
        <v>19</v>
      </c>
      <c r="B23" s="8" t="s">
        <v>52</v>
      </c>
      <c r="C23" s="8"/>
      <c r="D23" s="8" t="s">
        <v>53</v>
      </c>
      <c r="E23" s="10" t="s">
        <v>15</v>
      </c>
      <c r="F23" s="8">
        <v>30</v>
      </c>
      <c r="G23" s="12"/>
      <c r="H23" s="65">
        <v>8</v>
      </c>
      <c r="I23" s="16">
        <f t="shared" si="0"/>
        <v>0</v>
      </c>
      <c r="J23" s="41">
        <f t="shared" si="1"/>
        <v>0</v>
      </c>
      <c r="K23" s="29"/>
    </row>
    <row r="24" spans="1:11" ht="22.8" x14ac:dyDescent="0.25">
      <c r="A24" s="8">
        <v>20</v>
      </c>
      <c r="B24" s="8" t="s">
        <v>54</v>
      </c>
      <c r="C24" s="8"/>
      <c r="D24" s="8" t="s">
        <v>55</v>
      </c>
      <c r="E24" s="10" t="s">
        <v>15</v>
      </c>
      <c r="F24" s="8">
        <v>20</v>
      </c>
      <c r="G24" s="12"/>
      <c r="H24" s="65">
        <v>8</v>
      </c>
      <c r="I24" s="16">
        <f t="shared" si="0"/>
        <v>0</v>
      </c>
      <c r="J24" s="41">
        <f t="shared" si="1"/>
        <v>0</v>
      </c>
      <c r="K24" s="8"/>
    </row>
    <row r="25" spans="1:11" ht="22.8" x14ac:dyDescent="0.25">
      <c r="A25" s="41">
        <v>21</v>
      </c>
      <c r="B25" s="8" t="s">
        <v>54</v>
      </c>
      <c r="C25" s="8"/>
      <c r="D25" s="8" t="s">
        <v>56</v>
      </c>
      <c r="E25" s="10" t="s">
        <v>15</v>
      </c>
      <c r="F25" s="8">
        <v>90</v>
      </c>
      <c r="G25" s="12"/>
      <c r="H25" s="65">
        <v>8</v>
      </c>
      <c r="I25" s="16">
        <f t="shared" si="0"/>
        <v>0</v>
      </c>
      <c r="J25" s="41">
        <f t="shared" si="1"/>
        <v>0</v>
      </c>
      <c r="K25" s="8"/>
    </row>
    <row r="26" spans="1:11" ht="26.4" x14ac:dyDescent="0.25">
      <c r="A26" s="41">
        <v>22</v>
      </c>
      <c r="B26" s="41" t="s">
        <v>57</v>
      </c>
      <c r="C26" s="41"/>
      <c r="D26" s="45" t="s">
        <v>58</v>
      </c>
      <c r="E26" s="44" t="s">
        <v>27</v>
      </c>
      <c r="F26" s="41">
        <v>40</v>
      </c>
      <c r="G26" s="41"/>
      <c r="H26" s="65">
        <v>8</v>
      </c>
      <c r="I26" s="16">
        <f t="shared" si="0"/>
        <v>0</v>
      </c>
      <c r="J26" s="41">
        <f t="shared" si="1"/>
        <v>0</v>
      </c>
      <c r="K26" s="41"/>
    </row>
    <row r="27" spans="1:11" x14ac:dyDescent="0.25">
      <c r="A27" s="8">
        <v>23</v>
      </c>
      <c r="B27" s="8" t="s">
        <v>59</v>
      </c>
      <c r="C27" s="8"/>
      <c r="D27" s="8" t="s">
        <v>60</v>
      </c>
      <c r="E27" s="10" t="s">
        <v>15</v>
      </c>
      <c r="F27" s="8">
        <v>3</v>
      </c>
      <c r="G27" s="12"/>
      <c r="H27" s="65">
        <v>8</v>
      </c>
      <c r="I27" s="16">
        <f t="shared" si="0"/>
        <v>0</v>
      </c>
      <c r="J27" s="41">
        <f t="shared" si="1"/>
        <v>0</v>
      </c>
      <c r="K27" s="8"/>
    </row>
    <row r="28" spans="1:11" x14ac:dyDescent="0.25">
      <c r="A28" s="41">
        <v>24</v>
      </c>
      <c r="B28" s="29" t="s">
        <v>61</v>
      </c>
      <c r="C28" s="25"/>
      <c r="D28" s="29" t="s">
        <v>62</v>
      </c>
      <c r="E28" s="26" t="s">
        <v>15</v>
      </c>
      <c r="F28" s="27">
        <v>8</v>
      </c>
      <c r="G28" s="46"/>
      <c r="H28" s="65">
        <v>8</v>
      </c>
      <c r="I28" s="47">
        <f t="shared" si="0"/>
        <v>0</v>
      </c>
      <c r="J28" s="41">
        <f t="shared" si="1"/>
        <v>0</v>
      </c>
      <c r="K28" s="34"/>
    </row>
    <row r="29" spans="1:11" x14ac:dyDescent="0.25">
      <c r="A29" s="41">
        <v>25</v>
      </c>
      <c r="B29" s="8" t="s">
        <v>63</v>
      </c>
      <c r="C29" s="8"/>
      <c r="D29" s="8" t="s">
        <v>64</v>
      </c>
      <c r="E29" s="10" t="s">
        <v>15</v>
      </c>
      <c r="F29" s="8">
        <v>2</v>
      </c>
      <c r="G29" s="12"/>
      <c r="H29" s="65">
        <v>8</v>
      </c>
      <c r="I29" s="16">
        <f t="shared" si="0"/>
        <v>0</v>
      </c>
      <c r="J29" s="41">
        <f t="shared" si="1"/>
        <v>0</v>
      </c>
      <c r="K29" s="8"/>
    </row>
    <row r="30" spans="1:11" ht="22.5" customHeight="1" x14ac:dyDescent="0.25">
      <c r="A30" s="8">
        <v>26</v>
      </c>
      <c r="B30" s="8" t="s">
        <v>65</v>
      </c>
      <c r="C30" s="8"/>
      <c r="D30" s="8" t="s">
        <v>66</v>
      </c>
      <c r="E30" s="10" t="s">
        <v>15</v>
      </c>
      <c r="F30" s="8">
        <v>3</v>
      </c>
      <c r="G30" s="12"/>
      <c r="H30" s="65">
        <v>8</v>
      </c>
      <c r="I30" s="16">
        <f t="shared" si="0"/>
        <v>0</v>
      </c>
      <c r="J30" s="41">
        <f t="shared" si="1"/>
        <v>0</v>
      </c>
      <c r="K30" s="8"/>
    </row>
    <row r="31" spans="1:11" x14ac:dyDescent="0.25">
      <c r="A31" s="41">
        <v>27</v>
      </c>
      <c r="B31" s="8" t="s">
        <v>67</v>
      </c>
      <c r="C31" s="8"/>
      <c r="D31" s="48" t="s">
        <v>68</v>
      </c>
      <c r="E31" s="10" t="s">
        <v>15</v>
      </c>
      <c r="F31" s="8">
        <v>60</v>
      </c>
      <c r="G31" s="12"/>
      <c r="H31" s="65">
        <v>8</v>
      </c>
      <c r="I31" s="16">
        <f t="shared" si="0"/>
        <v>0</v>
      </c>
      <c r="J31" s="41">
        <f t="shared" si="1"/>
        <v>0</v>
      </c>
      <c r="K31" s="8"/>
    </row>
    <row r="32" spans="1:11" x14ac:dyDescent="0.25">
      <c r="A32" s="41">
        <v>28</v>
      </c>
      <c r="B32" s="41" t="s">
        <v>69</v>
      </c>
      <c r="C32" s="41"/>
      <c r="D32" s="41" t="s">
        <v>70</v>
      </c>
      <c r="E32" s="44" t="s">
        <v>27</v>
      </c>
      <c r="F32" s="41">
        <v>15</v>
      </c>
      <c r="G32" s="41"/>
      <c r="H32" s="65">
        <v>8</v>
      </c>
      <c r="I32" s="16">
        <f t="shared" si="0"/>
        <v>0</v>
      </c>
      <c r="J32" s="41">
        <f t="shared" si="1"/>
        <v>0</v>
      </c>
      <c r="K32" s="41"/>
    </row>
    <row r="33" spans="1:11" x14ac:dyDescent="0.25">
      <c r="A33" s="8">
        <v>29</v>
      </c>
      <c r="B33" s="41" t="s">
        <v>69</v>
      </c>
      <c r="C33" s="41"/>
      <c r="D33" s="41" t="s">
        <v>71</v>
      </c>
      <c r="E33" s="44" t="s">
        <v>27</v>
      </c>
      <c r="F33" s="41">
        <v>15</v>
      </c>
      <c r="G33" s="41"/>
      <c r="H33" s="65">
        <v>8</v>
      </c>
      <c r="I33" s="16">
        <f t="shared" si="0"/>
        <v>0</v>
      </c>
      <c r="J33" s="41">
        <f t="shared" si="1"/>
        <v>0</v>
      </c>
      <c r="K33" s="41"/>
    </row>
    <row r="34" spans="1:11" x14ac:dyDescent="0.25">
      <c r="A34" s="41">
        <v>30</v>
      </c>
      <c r="B34" s="41" t="s">
        <v>72</v>
      </c>
      <c r="C34" s="41"/>
      <c r="D34" s="41" t="s">
        <v>73</v>
      </c>
      <c r="E34" s="44" t="s">
        <v>27</v>
      </c>
      <c r="F34" s="41">
        <v>40</v>
      </c>
      <c r="G34" s="41"/>
      <c r="H34" s="65">
        <v>8</v>
      </c>
      <c r="I34" s="16">
        <f t="shared" si="0"/>
        <v>0</v>
      </c>
      <c r="J34" s="41">
        <f t="shared" si="1"/>
        <v>0</v>
      </c>
      <c r="K34" s="41"/>
    </row>
    <row r="35" spans="1:11" x14ac:dyDescent="0.25">
      <c r="A35" s="41">
        <v>31</v>
      </c>
      <c r="B35" s="25" t="s">
        <v>74</v>
      </c>
      <c r="C35" s="25"/>
      <c r="D35" s="25" t="s">
        <v>75</v>
      </c>
      <c r="E35" s="26" t="s">
        <v>15</v>
      </c>
      <c r="F35" s="49">
        <v>1</v>
      </c>
      <c r="G35" s="46"/>
      <c r="H35" s="65">
        <v>8</v>
      </c>
      <c r="I35" s="47">
        <f t="shared" si="0"/>
        <v>0</v>
      </c>
      <c r="J35" s="41">
        <f t="shared" si="1"/>
        <v>0</v>
      </c>
      <c r="K35" s="34"/>
    </row>
    <row r="36" spans="1:11" x14ac:dyDescent="0.25">
      <c r="A36" s="8">
        <v>32</v>
      </c>
      <c r="B36" s="41" t="s">
        <v>76</v>
      </c>
      <c r="C36" s="41"/>
      <c r="D36" s="41" t="s">
        <v>77</v>
      </c>
      <c r="E36" s="44" t="s">
        <v>27</v>
      </c>
      <c r="F36" s="41">
        <v>20</v>
      </c>
      <c r="G36" s="41"/>
      <c r="H36" s="65">
        <v>8</v>
      </c>
      <c r="I36" s="16">
        <f t="shared" si="0"/>
        <v>0</v>
      </c>
      <c r="J36" s="41">
        <f t="shared" si="1"/>
        <v>0</v>
      </c>
      <c r="K36" s="41"/>
    </row>
    <row r="37" spans="1:11" ht="22.8" x14ac:dyDescent="0.25">
      <c r="A37" s="41">
        <v>33</v>
      </c>
      <c r="B37" s="8" t="s">
        <v>78</v>
      </c>
      <c r="C37" s="30"/>
      <c r="D37" s="8" t="s">
        <v>79</v>
      </c>
      <c r="E37" s="10" t="s">
        <v>15</v>
      </c>
      <c r="F37" s="8">
        <v>2</v>
      </c>
      <c r="G37" s="12"/>
      <c r="H37" s="65">
        <v>8</v>
      </c>
      <c r="I37" s="16">
        <f t="shared" si="0"/>
        <v>0</v>
      </c>
      <c r="J37" s="41">
        <f t="shared" si="1"/>
        <v>0</v>
      </c>
      <c r="K37" s="8"/>
    </row>
    <row r="38" spans="1:11" x14ac:dyDescent="0.25">
      <c r="A38" s="41">
        <v>34</v>
      </c>
      <c r="B38" s="8" t="s">
        <v>80</v>
      </c>
      <c r="C38" s="8"/>
      <c r="D38" s="8" t="s">
        <v>81</v>
      </c>
      <c r="E38" s="10" t="s">
        <v>15</v>
      </c>
      <c r="F38" s="8">
        <v>2</v>
      </c>
      <c r="G38" s="12"/>
      <c r="H38" s="65">
        <v>8</v>
      </c>
      <c r="I38" s="16">
        <f t="shared" si="0"/>
        <v>0</v>
      </c>
      <c r="J38" s="41">
        <f t="shared" si="1"/>
        <v>0</v>
      </c>
      <c r="K38" s="8"/>
    </row>
    <row r="39" spans="1:11" x14ac:dyDescent="0.25">
      <c r="A39" s="8">
        <v>35</v>
      </c>
      <c r="B39" s="8" t="s">
        <v>80</v>
      </c>
      <c r="C39" s="8"/>
      <c r="D39" s="8" t="s">
        <v>82</v>
      </c>
      <c r="E39" s="10" t="s">
        <v>15</v>
      </c>
      <c r="F39" s="8">
        <v>2</v>
      </c>
      <c r="G39" s="12"/>
      <c r="H39" s="65">
        <v>8</v>
      </c>
      <c r="I39" s="16">
        <f t="shared" si="0"/>
        <v>0</v>
      </c>
      <c r="J39" s="41">
        <f t="shared" si="1"/>
        <v>0</v>
      </c>
      <c r="K39" s="8"/>
    </row>
    <row r="40" spans="1:11" ht="26.4" x14ac:dyDescent="0.25">
      <c r="A40" s="41">
        <v>36</v>
      </c>
      <c r="B40" s="41" t="s">
        <v>83</v>
      </c>
      <c r="C40" s="41"/>
      <c r="D40" s="45" t="s">
        <v>84</v>
      </c>
      <c r="E40" s="44" t="s">
        <v>27</v>
      </c>
      <c r="F40" s="41">
        <v>2</v>
      </c>
      <c r="G40" s="41"/>
      <c r="H40" s="65">
        <v>8</v>
      </c>
      <c r="I40" s="16">
        <f t="shared" si="0"/>
        <v>0</v>
      </c>
      <c r="J40" s="41">
        <f t="shared" si="1"/>
        <v>0</v>
      </c>
      <c r="K40" s="41"/>
    </row>
    <row r="41" spans="1:11" x14ac:dyDescent="0.25">
      <c r="A41" s="41">
        <v>37</v>
      </c>
      <c r="B41" s="41" t="s">
        <v>85</v>
      </c>
      <c r="C41" s="41"/>
      <c r="D41" s="41" t="s">
        <v>86</v>
      </c>
      <c r="E41" s="44" t="s">
        <v>27</v>
      </c>
      <c r="F41" s="41">
        <v>6</v>
      </c>
      <c r="G41" s="41"/>
      <c r="H41" s="65">
        <v>8</v>
      </c>
      <c r="I41" s="16">
        <f t="shared" si="0"/>
        <v>0</v>
      </c>
      <c r="J41" s="41">
        <f t="shared" si="1"/>
        <v>0</v>
      </c>
      <c r="K41" s="41"/>
    </row>
    <row r="42" spans="1:11" x14ac:dyDescent="0.25">
      <c r="A42" s="8">
        <v>38</v>
      </c>
      <c r="B42" s="31" t="s">
        <v>87</v>
      </c>
      <c r="C42" s="8"/>
      <c r="D42" s="31" t="s">
        <v>88</v>
      </c>
      <c r="E42" s="10" t="s">
        <v>15</v>
      </c>
      <c r="F42" s="31">
        <v>20</v>
      </c>
      <c r="G42" s="32"/>
      <c r="H42" s="65">
        <v>8</v>
      </c>
      <c r="I42" s="33">
        <f t="shared" si="0"/>
        <v>0</v>
      </c>
      <c r="J42" s="41">
        <f t="shared" si="1"/>
        <v>0</v>
      </c>
      <c r="K42" s="8"/>
    </row>
    <row r="43" spans="1:11" x14ac:dyDescent="0.25">
      <c r="A43" s="41">
        <v>39</v>
      </c>
      <c r="B43" s="41" t="s">
        <v>89</v>
      </c>
      <c r="C43" s="41"/>
      <c r="D43" s="41" t="s">
        <v>90</v>
      </c>
      <c r="E43" s="44" t="s">
        <v>27</v>
      </c>
      <c r="F43" s="41">
        <v>10</v>
      </c>
      <c r="G43" s="41"/>
      <c r="H43" s="65">
        <v>8</v>
      </c>
      <c r="I43" s="16">
        <f t="shared" si="0"/>
        <v>0</v>
      </c>
      <c r="J43" s="41">
        <f t="shared" si="1"/>
        <v>0</v>
      </c>
      <c r="K43" s="41"/>
    </row>
    <row r="44" spans="1:11" x14ac:dyDescent="0.25">
      <c r="A44" s="41">
        <v>40</v>
      </c>
      <c r="B44" s="29" t="s">
        <v>91</v>
      </c>
      <c r="C44" s="25"/>
      <c r="D44" s="29" t="s">
        <v>92</v>
      </c>
      <c r="E44" s="26" t="s">
        <v>15</v>
      </c>
      <c r="F44" s="27">
        <v>2</v>
      </c>
      <c r="G44" s="46"/>
      <c r="H44" s="65">
        <v>8</v>
      </c>
      <c r="I44" s="47">
        <f t="shared" si="0"/>
        <v>0</v>
      </c>
      <c r="J44" s="41">
        <f t="shared" si="1"/>
        <v>0</v>
      </c>
      <c r="K44" s="34"/>
    </row>
    <row r="45" spans="1:11" ht="31.5" customHeight="1" x14ac:dyDescent="0.25">
      <c r="A45" s="8">
        <v>41</v>
      </c>
      <c r="B45" s="8" t="s">
        <v>93</v>
      </c>
      <c r="C45" s="8"/>
      <c r="D45" s="35" t="s">
        <v>94</v>
      </c>
      <c r="E45" s="10" t="s">
        <v>15</v>
      </c>
      <c r="F45" s="8">
        <v>5</v>
      </c>
      <c r="G45" s="12"/>
      <c r="H45" s="65">
        <v>8</v>
      </c>
      <c r="I45" s="16">
        <f t="shared" si="0"/>
        <v>0</v>
      </c>
      <c r="J45" s="41">
        <f t="shared" si="1"/>
        <v>0</v>
      </c>
      <c r="K45" s="8"/>
    </row>
    <row r="46" spans="1:11" x14ac:dyDescent="0.25">
      <c r="A46" s="41">
        <v>42</v>
      </c>
      <c r="B46" s="8" t="s">
        <v>95</v>
      </c>
      <c r="C46" s="8"/>
      <c r="D46" s="8" t="s">
        <v>96</v>
      </c>
      <c r="E46" s="10" t="s">
        <v>15</v>
      </c>
      <c r="F46" s="8">
        <v>100</v>
      </c>
      <c r="G46" s="12"/>
      <c r="H46" s="65">
        <v>8</v>
      </c>
      <c r="I46" s="16">
        <f t="shared" si="0"/>
        <v>0</v>
      </c>
      <c r="J46" s="41">
        <f t="shared" si="1"/>
        <v>0</v>
      </c>
      <c r="K46" s="8"/>
    </row>
    <row r="47" spans="1:11" x14ac:dyDescent="0.25">
      <c r="A47" s="41">
        <v>43</v>
      </c>
      <c r="B47" s="41" t="s">
        <v>97</v>
      </c>
      <c r="C47" s="41"/>
      <c r="D47" s="41" t="s">
        <v>98</v>
      </c>
      <c r="E47" s="44" t="s">
        <v>27</v>
      </c>
      <c r="F47" s="41">
        <v>10</v>
      </c>
      <c r="G47" s="41"/>
      <c r="H47" s="65">
        <v>8</v>
      </c>
      <c r="I47" s="16">
        <f t="shared" si="0"/>
        <v>0</v>
      </c>
      <c r="J47" s="41">
        <f t="shared" si="1"/>
        <v>0</v>
      </c>
      <c r="K47" s="41"/>
    </row>
    <row r="48" spans="1:11" x14ac:dyDescent="0.25">
      <c r="A48" s="8">
        <v>44</v>
      </c>
      <c r="B48" s="41" t="s">
        <v>99</v>
      </c>
      <c r="C48" s="41"/>
      <c r="D48" s="41" t="s">
        <v>100</v>
      </c>
      <c r="E48" s="44" t="s">
        <v>27</v>
      </c>
      <c r="F48" s="41">
        <v>60</v>
      </c>
      <c r="G48" s="41"/>
      <c r="H48" s="65">
        <v>8</v>
      </c>
      <c r="I48" s="16">
        <f t="shared" si="0"/>
        <v>0</v>
      </c>
      <c r="J48" s="41">
        <f t="shared" si="1"/>
        <v>0</v>
      </c>
      <c r="K48" s="41"/>
    </row>
    <row r="49" spans="1:11" x14ac:dyDescent="0.25">
      <c r="A49" s="41">
        <v>45</v>
      </c>
      <c r="B49" s="41" t="s">
        <v>101</v>
      </c>
      <c r="C49" s="41"/>
      <c r="D49" s="41" t="s">
        <v>102</v>
      </c>
      <c r="E49" s="44" t="s">
        <v>27</v>
      </c>
      <c r="F49" s="41">
        <v>15</v>
      </c>
      <c r="G49" s="41"/>
      <c r="H49" s="65">
        <v>8</v>
      </c>
      <c r="I49" s="16">
        <f t="shared" si="0"/>
        <v>0</v>
      </c>
      <c r="J49" s="41">
        <f t="shared" si="1"/>
        <v>0</v>
      </c>
      <c r="K49" s="41"/>
    </row>
    <row r="50" spans="1:11" ht="26.4" x14ac:dyDescent="0.25">
      <c r="A50" s="41">
        <v>46</v>
      </c>
      <c r="B50" s="41" t="s">
        <v>103</v>
      </c>
      <c r="C50" s="41"/>
      <c r="D50" s="45" t="s">
        <v>104</v>
      </c>
      <c r="E50" s="44" t="s">
        <v>27</v>
      </c>
      <c r="F50" s="41">
        <v>2</v>
      </c>
      <c r="G50" s="41"/>
      <c r="H50" s="65">
        <v>8</v>
      </c>
      <c r="I50" s="16">
        <f t="shared" si="0"/>
        <v>0</v>
      </c>
      <c r="J50" s="41">
        <f t="shared" si="1"/>
        <v>0</v>
      </c>
      <c r="K50" s="41"/>
    </row>
    <row r="51" spans="1:11" x14ac:dyDescent="0.25">
      <c r="A51" s="41"/>
      <c r="B51" s="41"/>
      <c r="C51" s="41"/>
      <c r="D51" s="41"/>
      <c r="E51" s="41"/>
      <c r="F51" s="41"/>
      <c r="G51" s="41"/>
      <c r="H51" s="41"/>
      <c r="I51" s="60">
        <f>SUM(I5:I50)</f>
        <v>0</v>
      </c>
      <c r="J51" s="60">
        <f>SUM(J5:J50)</f>
        <v>0</v>
      </c>
      <c r="K51" s="41"/>
    </row>
  </sheetData>
  <mergeCells count="3">
    <mergeCell ref="A1:K1"/>
    <mergeCell ref="A2:K2"/>
    <mergeCell ref="A3:K3"/>
  </mergeCells>
  <pageMargins left="0.78749999999999998" right="0.78749999999999998" top="1.0249999999999999" bottom="1.0249999999999999" header="0.78749999999999998" footer="0.78749999999999998"/>
  <pageSetup paperSize="9" scale="52" firstPageNumber="0" orientation="portrait" horizontalDpi="300" verticalDpi="300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4"/>
  <sheetViews>
    <sheetView view="pageBreakPreview" zoomScale="60" zoomScaleNormal="100" workbookViewId="0">
      <selection activeCell="H12" sqref="H12:H13"/>
    </sheetView>
  </sheetViews>
  <sheetFormatPr defaultColWidth="11.5546875" defaultRowHeight="13.2" x14ac:dyDescent="0.25"/>
  <cols>
    <col min="1" max="1" width="4.44140625" customWidth="1"/>
    <col min="2" max="2" width="22.88671875" customWidth="1"/>
    <col min="4" max="4" width="19.33203125" customWidth="1"/>
    <col min="9" max="9" width="12" bestFit="1" customWidth="1"/>
    <col min="10" max="10" width="14.44140625" customWidth="1"/>
  </cols>
  <sheetData>
    <row r="1" spans="1:11" ht="51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100000000000001" customHeight="1" x14ac:dyDescent="0.3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8" x14ac:dyDescent="0.25">
      <c r="A3" s="71" t="s">
        <v>166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0.6" x14ac:dyDescent="0.25">
      <c r="A4" s="37" t="s">
        <v>19</v>
      </c>
      <c r="B4" s="38" t="s">
        <v>3</v>
      </c>
      <c r="C4" s="39" t="s">
        <v>4</v>
      </c>
      <c r="D4" s="39" t="s">
        <v>5</v>
      </c>
      <c r="E4" s="38" t="s">
        <v>6</v>
      </c>
      <c r="F4" s="37" t="s">
        <v>20</v>
      </c>
      <c r="G4" s="37" t="s">
        <v>8</v>
      </c>
      <c r="H4" s="37" t="s">
        <v>9</v>
      </c>
      <c r="I4" s="39" t="s">
        <v>10</v>
      </c>
      <c r="J4" s="39" t="s">
        <v>11</v>
      </c>
      <c r="K4" s="40" t="s">
        <v>12</v>
      </c>
    </row>
    <row r="5" spans="1:11" x14ac:dyDescent="0.25">
      <c r="A5" s="41">
        <v>1</v>
      </c>
      <c r="B5" s="29" t="s">
        <v>105</v>
      </c>
      <c r="C5" s="25"/>
      <c r="D5" s="29" t="s">
        <v>106</v>
      </c>
      <c r="E5" s="26" t="s">
        <v>15</v>
      </c>
      <c r="F5" s="27">
        <v>30</v>
      </c>
      <c r="G5" s="46"/>
      <c r="H5" s="28">
        <v>8</v>
      </c>
      <c r="I5" s="47">
        <f t="shared" ref="I5:I13" si="0">F5*G5</f>
        <v>0</v>
      </c>
      <c r="J5" s="47">
        <f>I5+I5*H5%</f>
        <v>0</v>
      </c>
      <c r="K5" s="34"/>
    </row>
    <row r="6" spans="1:11" x14ac:dyDescent="0.25">
      <c r="A6" s="8">
        <v>2</v>
      </c>
      <c r="B6" s="29" t="s">
        <v>105</v>
      </c>
      <c r="C6" s="25"/>
      <c r="D6" s="29" t="s">
        <v>107</v>
      </c>
      <c r="E6" s="26" t="s">
        <v>15</v>
      </c>
      <c r="F6" s="27">
        <v>60</v>
      </c>
      <c r="G6" s="46"/>
      <c r="H6" s="28">
        <v>8</v>
      </c>
      <c r="I6" s="47">
        <f t="shared" si="0"/>
        <v>0</v>
      </c>
      <c r="J6" s="47">
        <f t="shared" ref="J6:J13" si="1">I6+I6*H6%</f>
        <v>0</v>
      </c>
      <c r="K6" s="34"/>
    </row>
    <row r="7" spans="1:11" x14ac:dyDescent="0.25">
      <c r="A7" s="41">
        <v>3</v>
      </c>
      <c r="B7" s="8" t="s">
        <v>108</v>
      </c>
      <c r="C7" s="8"/>
      <c r="D7" s="8" t="s">
        <v>109</v>
      </c>
      <c r="E7" s="10" t="s">
        <v>15</v>
      </c>
      <c r="F7" s="8">
        <v>40</v>
      </c>
      <c r="G7" s="12"/>
      <c r="H7" s="10">
        <v>8</v>
      </c>
      <c r="I7" s="16">
        <f t="shared" si="0"/>
        <v>0</v>
      </c>
      <c r="J7" s="47">
        <f t="shared" si="1"/>
        <v>0</v>
      </c>
      <c r="K7" s="8"/>
    </row>
    <row r="8" spans="1:11" x14ac:dyDescent="0.25">
      <c r="A8" s="41">
        <v>4</v>
      </c>
      <c r="B8" s="8" t="s">
        <v>110</v>
      </c>
      <c r="C8" s="8"/>
      <c r="D8" s="8" t="s">
        <v>111</v>
      </c>
      <c r="E8" s="10" t="s">
        <v>15</v>
      </c>
      <c r="F8" s="8">
        <v>50</v>
      </c>
      <c r="G8" s="12"/>
      <c r="H8" s="10">
        <v>8</v>
      </c>
      <c r="I8" s="16">
        <f t="shared" si="0"/>
        <v>0</v>
      </c>
      <c r="J8" s="47">
        <f t="shared" si="1"/>
        <v>0</v>
      </c>
      <c r="K8" s="8"/>
    </row>
    <row r="9" spans="1:11" x14ac:dyDescent="0.25">
      <c r="A9" s="8">
        <v>5</v>
      </c>
      <c r="B9" s="41" t="s">
        <v>112</v>
      </c>
      <c r="C9" s="41"/>
      <c r="D9" s="41" t="s">
        <v>113</v>
      </c>
      <c r="E9" s="44" t="s">
        <v>27</v>
      </c>
      <c r="F9" s="41">
        <v>20</v>
      </c>
      <c r="G9" s="41"/>
      <c r="H9" s="44">
        <v>8</v>
      </c>
      <c r="I9" s="16">
        <f t="shared" si="0"/>
        <v>0</v>
      </c>
      <c r="J9" s="47">
        <f t="shared" si="1"/>
        <v>0</v>
      </c>
      <c r="K9" s="41"/>
    </row>
    <row r="10" spans="1:11" x14ac:dyDescent="0.25">
      <c r="A10" s="41">
        <v>6</v>
      </c>
      <c r="B10" s="41" t="s">
        <v>114</v>
      </c>
      <c r="C10" s="41"/>
      <c r="D10" s="41" t="s">
        <v>115</v>
      </c>
      <c r="E10" s="44" t="s">
        <v>27</v>
      </c>
      <c r="F10" s="41">
        <v>30</v>
      </c>
      <c r="G10" s="41"/>
      <c r="H10" s="44">
        <v>8</v>
      </c>
      <c r="I10" s="16">
        <f t="shared" si="0"/>
        <v>0</v>
      </c>
      <c r="J10" s="47">
        <f t="shared" si="1"/>
        <v>0</v>
      </c>
      <c r="K10" s="41"/>
    </row>
    <row r="11" spans="1:11" x14ac:dyDescent="0.25">
      <c r="A11" s="41">
        <v>7</v>
      </c>
      <c r="B11" s="41" t="s">
        <v>116</v>
      </c>
      <c r="C11" s="41"/>
      <c r="D11" s="41" t="s">
        <v>117</v>
      </c>
      <c r="E11" s="44" t="s">
        <v>27</v>
      </c>
      <c r="F11" s="41">
        <v>20</v>
      </c>
      <c r="G11" s="41"/>
      <c r="H11" s="44">
        <v>8</v>
      </c>
      <c r="I11" s="16">
        <f t="shared" si="0"/>
        <v>0</v>
      </c>
      <c r="J11" s="47">
        <f t="shared" si="1"/>
        <v>0</v>
      </c>
      <c r="K11" s="41"/>
    </row>
    <row r="12" spans="1:11" ht="26.25" customHeight="1" x14ac:dyDescent="0.25">
      <c r="A12" s="8">
        <v>8</v>
      </c>
      <c r="B12" s="29" t="s">
        <v>118</v>
      </c>
      <c r="C12" s="25"/>
      <c r="D12" s="29" t="s">
        <v>119</v>
      </c>
      <c r="E12" s="26" t="s">
        <v>15</v>
      </c>
      <c r="F12" s="27">
        <v>40</v>
      </c>
      <c r="G12" s="46"/>
      <c r="H12" s="28">
        <v>8</v>
      </c>
      <c r="I12" s="16">
        <f t="shared" si="0"/>
        <v>0</v>
      </c>
      <c r="J12" s="47">
        <f t="shared" si="1"/>
        <v>0</v>
      </c>
      <c r="K12" s="34"/>
    </row>
    <row r="13" spans="1:11" x14ac:dyDescent="0.25">
      <c r="A13" s="41">
        <v>9</v>
      </c>
      <c r="B13" s="41" t="s">
        <v>120</v>
      </c>
      <c r="C13" s="41"/>
      <c r="D13" s="41" t="s">
        <v>121</v>
      </c>
      <c r="E13" s="41"/>
      <c r="F13" s="41">
        <v>20</v>
      </c>
      <c r="G13" s="41"/>
      <c r="H13" s="28">
        <v>8</v>
      </c>
      <c r="I13" s="16">
        <f t="shared" si="0"/>
        <v>0</v>
      </c>
      <c r="J13" s="47">
        <f t="shared" si="1"/>
        <v>0</v>
      </c>
      <c r="K13" s="41"/>
    </row>
    <row r="14" spans="1:11" x14ac:dyDescent="0.25">
      <c r="A14" s="41"/>
      <c r="B14" s="41"/>
      <c r="C14" s="41"/>
      <c r="D14" s="41"/>
      <c r="E14" s="41"/>
      <c r="F14" s="41"/>
      <c r="G14" s="41"/>
      <c r="H14" s="41"/>
      <c r="I14" s="62">
        <f>SUM(I5:I13)</f>
        <v>0</v>
      </c>
      <c r="J14" s="62">
        <f>SUM(J5:J13)</f>
        <v>0</v>
      </c>
      <c r="K14" s="41"/>
    </row>
  </sheetData>
  <mergeCells count="3">
    <mergeCell ref="A3:K3"/>
    <mergeCell ref="A1:K1"/>
    <mergeCell ref="A2:K2"/>
  </mergeCells>
  <pageMargins left="0.78749999999999998" right="0.78749999999999998" top="1.0249999999999999" bottom="1.0249999999999999" header="0.78749999999999998" footer="0.78749999999999998"/>
  <pageSetup paperSize="9" scale="61" firstPageNumber="0" orientation="portrait" horizontalDpi="300" verticalDpi="300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3"/>
  <sheetViews>
    <sheetView view="pageBreakPreview" zoomScale="60" zoomScaleNormal="100" workbookViewId="0">
      <selection activeCell="G5" sqref="G5:G12"/>
    </sheetView>
  </sheetViews>
  <sheetFormatPr defaultColWidth="11.5546875" defaultRowHeight="13.2" x14ac:dyDescent="0.25"/>
  <cols>
    <col min="1" max="1" width="6.33203125" customWidth="1"/>
    <col min="2" max="2" width="15.5546875" customWidth="1"/>
    <col min="4" max="4" width="17" customWidth="1"/>
    <col min="9" max="9" width="12.33203125" bestFit="1" customWidth="1"/>
    <col min="10" max="10" width="13" customWidth="1"/>
  </cols>
  <sheetData>
    <row r="1" spans="1:11" ht="51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100000000000001" customHeight="1" x14ac:dyDescent="0.3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8" x14ac:dyDescent="0.25">
      <c r="A3" s="71" t="s">
        <v>167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0.6" x14ac:dyDescent="0.25">
      <c r="A4" s="37" t="s">
        <v>19</v>
      </c>
      <c r="B4" s="38" t="s">
        <v>3</v>
      </c>
      <c r="C4" s="39" t="s">
        <v>4</v>
      </c>
      <c r="D4" s="39" t="s">
        <v>5</v>
      </c>
      <c r="E4" s="38" t="s">
        <v>6</v>
      </c>
      <c r="F4" s="37" t="s">
        <v>20</v>
      </c>
      <c r="G4" s="37" t="s">
        <v>8</v>
      </c>
      <c r="H4" s="37" t="s">
        <v>9</v>
      </c>
      <c r="I4" s="39" t="s">
        <v>10</v>
      </c>
      <c r="J4" s="39" t="s">
        <v>11</v>
      </c>
      <c r="K4" s="40" t="s">
        <v>12</v>
      </c>
    </row>
    <row r="5" spans="1:11" ht="24.75" customHeight="1" x14ac:dyDescent="0.25">
      <c r="A5" s="8">
        <v>1</v>
      </c>
      <c r="B5" s="8" t="s">
        <v>122</v>
      </c>
      <c r="C5" s="8"/>
      <c r="D5" s="8" t="s">
        <v>123</v>
      </c>
      <c r="E5" s="10" t="s">
        <v>15</v>
      </c>
      <c r="F5" s="8">
        <v>30</v>
      </c>
      <c r="G5" s="12"/>
      <c r="H5" s="10">
        <v>8</v>
      </c>
      <c r="I5" s="16">
        <f t="shared" ref="I5:I12" si="0">F5*G5</f>
        <v>0</v>
      </c>
      <c r="J5" s="16">
        <f>I5+I5*H5%</f>
        <v>0</v>
      </c>
      <c r="K5" s="8"/>
    </row>
    <row r="6" spans="1:11" ht="27" customHeight="1" x14ac:dyDescent="0.25">
      <c r="A6" s="41">
        <v>2</v>
      </c>
      <c r="B6" s="8" t="s">
        <v>122</v>
      </c>
      <c r="C6" s="8"/>
      <c r="D6" s="8" t="s">
        <v>124</v>
      </c>
      <c r="E6" s="10" t="s">
        <v>15</v>
      </c>
      <c r="F6" s="8">
        <v>80</v>
      </c>
      <c r="G6" s="12"/>
      <c r="H6" s="10">
        <v>8</v>
      </c>
      <c r="I6" s="16">
        <f t="shared" si="0"/>
        <v>0</v>
      </c>
      <c r="J6" s="16">
        <f t="shared" ref="J6:J12" si="1">I6+I6*H6%</f>
        <v>0</v>
      </c>
      <c r="K6" s="8"/>
    </row>
    <row r="7" spans="1:11" x14ac:dyDescent="0.25">
      <c r="A7" s="8">
        <v>3</v>
      </c>
      <c r="B7" s="29" t="s">
        <v>125</v>
      </c>
      <c r="C7" s="56"/>
      <c r="D7" s="29" t="s">
        <v>126</v>
      </c>
      <c r="E7" s="57" t="s">
        <v>15</v>
      </c>
      <c r="F7" s="29">
        <v>150</v>
      </c>
      <c r="G7" s="58"/>
      <c r="H7" s="59">
        <v>8</v>
      </c>
      <c r="I7" s="16">
        <f t="shared" si="0"/>
        <v>0</v>
      </c>
      <c r="J7" s="16">
        <f t="shared" si="1"/>
        <v>0</v>
      </c>
      <c r="K7" s="34"/>
    </row>
    <row r="8" spans="1:11" x14ac:dyDescent="0.25">
      <c r="A8" s="41">
        <v>4</v>
      </c>
      <c r="B8" s="29" t="s">
        <v>127</v>
      </c>
      <c r="C8" s="56"/>
      <c r="D8" s="29" t="s">
        <v>128</v>
      </c>
      <c r="E8" s="57" t="s">
        <v>15</v>
      </c>
      <c r="F8" s="29">
        <v>100</v>
      </c>
      <c r="G8" s="58"/>
      <c r="H8" s="59">
        <v>8</v>
      </c>
      <c r="I8" s="16">
        <f t="shared" si="0"/>
        <v>0</v>
      </c>
      <c r="J8" s="16">
        <f t="shared" si="1"/>
        <v>0</v>
      </c>
      <c r="K8" s="34"/>
    </row>
    <row r="9" spans="1:11" ht="27.75" customHeight="1" x14ac:dyDescent="0.25">
      <c r="A9" s="8">
        <v>5</v>
      </c>
      <c r="B9" s="29" t="s">
        <v>129</v>
      </c>
      <c r="C9" s="56"/>
      <c r="D9" s="29" t="s">
        <v>126</v>
      </c>
      <c r="E9" s="57" t="s">
        <v>27</v>
      </c>
      <c r="F9" s="29">
        <v>150</v>
      </c>
      <c r="G9" s="58"/>
      <c r="H9" s="59">
        <v>8</v>
      </c>
      <c r="I9" s="16">
        <f t="shared" si="0"/>
        <v>0</v>
      </c>
      <c r="J9" s="16">
        <f t="shared" si="1"/>
        <v>0</v>
      </c>
      <c r="K9" s="34"/>
    </row>
    <row r="10" spans="1:11" ht="30" customHeight="1" x14ac:dyDescent="0.25">
      <c r="A10" s="41">
        <v>6</v>
      </c>
      <c r="B10" s="29" t="s">
        <v>130</v>
      </c>
      <c r="C10" s="56"/>
      <c r="D10" s="29" t="s">
        <v>131</v>
      </c>
      <c r="E10" s="57" t="s">
        <v>15</v>
      </c>
      <c r="F10" s="29">
        <v>10</v>
      </c>
      <c r="G10" s="58"/>
      <c r="H10" s="59">
        <v>8</v>
      </c>
      <c r="I10" s="16">
        <f t="shared" si="0"/>
        <v>0</v>
      </c>
      <c r="J10" s="16">
        <f t="shared" si="1"/>
        <v>0</v>
      </c>
      <c r="K10" s="34"/>
    </row>
    <row r="11" spans="1:11" x14ac:dyDescent="0.25">
      <c r="A11" s="8">
        <v>7</v>
      </c>
      <c r="B11" s="8" t="s">
        <v>132</v>
      </c>
      <c r="C11" s="8"/>
      <c r="D11" s="8" t="s">
        <v>133</v>
      </c>
      <c r="E11" s="10" t="s">
        <v>15</v>
      </c>
      <c r="F11" s="8">
        <v>15</v>
      </c>
      <c r="G11" s="12"/>
      <c r="H11" s="10">
        <v>8</v>
      </c>
      <c r="I11" s="16">
        <f t="shared" si="0"/>
        <v>0</v>
      </c>
      <c r="J11" s="16">
        <f t="shared" si="1"/>
        <v>0</v>
      </c>
      <c r="K11" s="8"/>
    </row>
    <row r="12" spans="1:11" x14ac:dyDescent="0.25">
      <c r="A12" s="41">
        <v>8</v>
      </c>
      <c r="B12" s="41" t="s">
        <v>132</v>
      </c>
      <c r="C12" s="41"/>
      <c r="D12" s="41" t="s">
        <v>134</v>
      </c>
      <c r="E12" s="41" t="s">
        <v>15</v>
      </c>
      <c r="F12" s="41">
        <v>30</v>
      </c>
      <c r="G12" s="41"/>
      <c r="H12" s="44">
        <v>8</v>
      </c>
      <c r="I12" s="16">
        <f t="shared" si="0"/>
        <v>0</v>
      </c>
      <c r="J12" s="16">
        <f t="shared" si="1"/>
        <v>0</v>
      </c>
      <c r="K12" s="41"/>
    </row>
    <row r="13" spans="1:11" x14ac:dyDescent="0.25">
      <c r="A13" s="41"/>
      <c r="B13" s="41"/>
      <c r="C13" s="41"/>
      <c r="D13" s="41"/>
      <c r="E13" s="41"/>
      <c r="F13" s="41"/>
      <c r="G13" s="41"/>
      <c r="H13" s="41"/>
      <c r="I13" s="60">
        <f>SUM(I5:I12)</f>
        <v>0</v>
      </c>
      <c r="J13" s="60">
        <f>SUM(J5:J12)</f>
        <v>0</v>
      </c>
      <c r="K13" s="41"/>
    </row>
  </sheetData>
  <mergeCells count="3">
    <mergeCell ref="A3:K3"/>
    <mergeCell ref="A1:K1"/>
    <mergeCell ref="A2:K2"/>
  </mergeCells>
  <pageMargins left="0.78749999999999998" right="0.78749999999999998" top="1.0249999999999999" bottom="1.0249999999999999" header="0.78749999999999998" footer="0.78749999999999998"/>
  <pageSetup paperSize="9" scale="65" firstPageNumber="0" orientation="portrait" horizontalDpi="300" verticalDpi="300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"/>
  <sheetViews>
    <sheetView view="pageBreakPreview" zoomScale="60" zoomScaleNormal="100" workbookViewId="0">
      <selection activeCell="F21" sqref="F21"/>
    </sheetView>
  </sheetViews>
  <sheetFormatPr defaultColWidth="11.5546875" defaultRowHeight="13.2" x14ac:dyDescent="0.25"/>
  <cols>
    <col min="1" max="1" width="4.109375" customWidth="1"/>
    <col min="2" max="2" width="19.33203125" customWidth="1"/>
    <col min="4" max="4" width="19.33203125" customWidth="1"/>
    <col min="9" max="9" width="12.33203125" bestFit="1" customWidth="1"/>
    <col min="10" max="10" width="14" customWidth="1"/>
  </cols>
  <sheetData>
    <row r="1" spans="1:11" ht="51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100000000000001" customHeight="1" x14ac:dyDescent="0.3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8" x14ac:dyDescent="0.25">
      <c r="A3" s="71" t="s">
        <v>168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0.6" x14ac:dyDescent="0.25">
      <c r="A4" s="37" t="s">
        <v>19</v>
      </c>
      <c r="B4" s="38" t="s">
        <v>3</v>
      </c>
      <c r="C4" s="39" t="s">
        <v>4</v>
      </c>
      <c r="D4" s="39" t="s">
        <v>5</v>
      </c>
      <c r="E4" s="38" t="s">
        <v>6</v>
      </c>
      <c r="F4" s="37" t="s">
        <v>20</v>
      </c>
      <c r="G4" s="37" t="s">
        <v>8</v>
      </c>
      <c r="H4" s="37" t="s">
        <v>9</v>
      </c>
      <c r="I4" s="39" t="s">
        <v>10</v>
      </c>
      <c r="J4" s="39" t="s">
        <v>11</v>
      </c>
      <c r="K4" s="40" t="s">
        <v>12</v>
      </c>
    </row>
    <row r="5" spans="1:11" x14ac:dyDescent="0.25">
      <c r="A5" s="41">
        <v>1</v>
      </c>
      <c r="B5" s="29" t="s">
        <v>135</v>
      </c>
      <c r="C5" s="25"/>
      <c r="D5" s="29" t="s">
        <v>136</v>
      </c>
      <c r="E5" s="26" t="s">
        <v>15</v>
      </c>
      <c r="F5" s="27">
        <v>600</v>
      </c>
      <c r="G5" s="46"/>
      <c r="H5" s="34">
        <v>8</v>
      </c>
      <c r="I5" s="47">
        <f t="shared" ref="I5:I21" si="0">F5*G5</f>
        <v>0</v>
      </c>
      <c r="J5" s="47">
        <f t="shared" ref="J5:J21" si="1">I5+(I5*H5/100)</f>
        <v>0</v>
      </c>
      <c r="K5" s="34"/>
    </row>
    <row r="6" spans="1:11" x14ac:dyDescent="0.25">
      <c r="A6" s="8">
        <v>2</v>
      </c>
      <c r="B6" s="29" t="s">
        <v>135</v>
      </c>
      <c r="C6" s="25"/>
      <c r="D6" s="29" t="s">
        <v>137</v>
      </c>
      <c r="E6" s="26" t="s">
        <v>15</v>
      </c>
      <c r="F6" s="27">
        <v>30</v>
      </c>
      <c r="G6" s="46"/>
      <c r="H6" s="34">
        <v>8</v>
      </c>
      <c r="I6" s="47">
        <f t="shared" si="0"/>
        <v>0</v>
      </c>
      <c r="J6" s="47">
        <f t="shared" si="1"/>
        <v>0</v>
      </c>
      <c r="K6" s="34"/>
    </row>
    <row r="7" spans="1:11" x14ac:dyDescent="0.25">
      <c r="A7" s="41">
        <v>3</v>
      </c>
      <c r="B7" s="8" t="s">
        <v>138</v>
      </c>
      <c r="C7" s="8"/>
      <c r="D7" s="8" t="s">
        <v>139</v>
      </c>
      <c r="E7" s="10" t="s">
        <v>15</v>
      </c>
      <c r="F7" s="8">
        <v>15</v>
      </c>
      <c r="G7" s="12"/>
      <c r="H7" s="36">
        <v>8</v>
      </c>
      <c r="I7" s="16">
        <f t="shared" si="0"/>
        <v>0</v>
      </c>
      <c r="J7" s="16">
        <f t="shared" si="1"/>
        <v>0</v>
      </c>
      <c r="K7" s="8"/>
    </row>
    <row r="8" spans="1:11" x14ac:dyDescent="0.25">
      <c r="A8" s="41">
        <v>4</v>
      </c>
      <c r="B8" s="8" t="s">
        <v>138</v>
      </c>
      <c r="C8" s="8"/>
      <c r="D8" s="8" t="s">
        <v>140</v>
      </c>
      <c r="E8" s="10" t="s">
        <v>15</v>
      </c>
      <c r="F8" s="8">
        <v>5</v>
      </c>
      <c r="G8" s="12"/>
      <c r="H8" s="36">
        <v>8</v>
      </c>
      <c r="I8" s="16">
        <f t="shared" si="0"/>
        <v>0</v>
      </c>
      <c r="J8" s="16">
        <f t="shared" si="1"/>
        <v>0</v>
      </c>
      <c r="K8" s="8"/>
    </row>
    <row r="9" spans="1:11" x14ac:dyDescent="0.25">
      <c r="A9" s="8">
        <v>5</v>
      </c>
      <c r="B9" s="8" t="s">
        <v>138</v>
      </c>
      <c r="C9" s="8"/>
      <c r="D9" s="8" t="s">
        <v>141</v>
      </c>
      <c r="E9" s="10" t="s">
        <v>15</v>
      </c>
      <c r="F9" s="8">
        <v>5</v>
      </c>
      <c r="G9" s="12"/>
      <c r="H9" s="36">
        <v>8</v>
      </c>
      <c r="I9" s="16">
        <f t="shared" si="0"/>
        <v>0</v>
      </c>
      <c r="J9" s="16">
        <f t="shared" si="1"/>
        <v>0</v>
      </c>
      <c r="K9" s="8"/>
    </row>
    <row r="10" spans="1:11" x14ac:dyDescent="0.25">
      <c r="A10" s="41">
        <v>6</v>
      </c>
      <c r="B10" s="8" t="s">
        <v>142</v>
      </c>
      <c r="C10" s="8"/>
      <c r="D10" s="8" t="s">
        <v>143</v>
      </c>
      <c r="E10" s="10" t="s">
        <v>15</v>
      </c>
      <c r="F10" s="8">
        <v>30</v>
      </c>
      <c r="G10" s="12"/>
      <c r="H10" s="36">
        <v>8</v>
      </c>
      <c r="I10" s="16">
        <f t="shared" si="0"/>
        <v>0</v>
      </c>
      <c r="J10" s="16">
        <f t="shared" si="1"/>
        <v>0</v>
      </c>
      <c r="K10" s="8"/>
    </row>
    <row r="11" spans="1:11" x14ac:dyDescent="0.25">
      <c r="A11" s="41">
        <v>7</v>
      </c>
      <c r="B11" s="41" t="s">
        <v>144</v>
      </c>
      <c r="C11" s="41"/>
      <c r="D11" s="41" t="s">
        <v>145</v>
      </c>
      <c r="E11" s="44" t="s">
        <v>27</v>
      </c>
      <c r="F11" s="41">
        <v>400</v>
      </c>
      <c r="G11" s="41"/>
      <c r="H11" s="55">
        <v>8</v>
      </c>
      <c r="I11" s="16">
        <f t="shared" si="0"/>
        <v>0</v>
      </c>
      <c r="J11" s="16">
        <f t="shared" si="1"/>
        <v>0</v>
      </c>
      <c r="K11" s="41"/>
    </row>
    <row r="12" spans="1:11" x14ac:dyDescent="0.25">
      <c r="A12" s="8">
        <v>8</v>
      </c>
      <c r="B12" s="29" t="s">
        <v>146</v>
      </c>
      <c r="C12" s="25"/>
      <c r="D12" s="29" t="s">
        <v>147</v>
      </c>
      <c r="E12" s="26" t="s">
        <v>15</v>
      </c>
      <c r="F12" s="27">
        <v>20</v>
      </c>
      <c r="G12" s="46"/>
      <c r="H12" s="34">
        <v>8</v>
      </c>
      <c r="I12" s="47">
        <f t="shared" si="0"/>
        <v>0</v>
      </c>
      <c r="J12" s="47">
        <f t="shared" si="1"/>
        <v>0</v>
      </c>
      <c r="K12" s="34"/>
    </row>
    <row r="13" spans="1:11" x14ac:dyDescent="0.25">
      <c r="A13" s="41">
        <v>9</v>
      </c>
      <c r="B13" s="29" t="s">
        <v>146</v>
      </c>
      <c r="C13" s="25"/>
      <c r="D13" s="29" t="s">
        <v>148</v>
      </c>
      <c r="E13" s="26" t="s">
        <v>15</v>
      </c>
      <c r="F13" s="27">
        <v>10</v>
      </c>
      <c r="G13" s="46"/>
      <c r="H13" s="34">
        <v>8</v>
      </c>
      <c r="I13" s="47">
        <f t="shared" si="0"/>
        <v>0</v>
      </c>
      <c r="J13" s="47">
        <f t="shared" si="1"/>
        <v>0</v>
      </c>
      <c r="K13" s="34"/>
    </row>
    <row r="14" spans="1:11" x14ac:dyDescent="0.25">
      <c r="A14" s="41">
        <v>10</v>
      </c>
      <c r="B14" s="29" t="s">
        <v>149</v>
      </c>
      <c r="C14" s="25"/>
      <c r="D14" s="29" t="s">
        <v>150</v>
      </c>
      <c r="E14" s="26" t="s">
        <v>15</v>
      </c>
      <c r="F14" s="27">
        <v>10</v>
      </c>
      <c r="G14" s="46"/>
      <c r="H14" s="34">
        <v>8</v>
      </c>
      <c r="I14" s="47">
        <f t="shared" si="0"/>
        <v>0</v>
      </c>
      <c r="J14" s="47">
        <f t="shared" si="1"/>
        <v>0</v>
      </c>
      <c r="K14" s="34"/>
    </row>
    <row r="15" spans="1:11" x14ac:dyDescent="0.25">
      <c r="A15" s="8">
        <v>11</v>
      </c>
      <c r="B15" s="41" t="s">
        <v>151</v>
      </c>
      <c r="C15" s="41"/>
      <c r="D15" s="41" t="s">
        <v>152</v>
      </c>
      <c r="E15" s="41" t="s">
        <v>27</v>
      </c>
      <c r="F15" s="41">
        <v>5</v>
      </c>
      <c r="G15" s="41"/>
      <c r="H15" s="41">
        <v>8</v>
      </c>
      <c r="I15" s="47">
        <f t="shared" si="0"/>
        <v>0</v>
      </c>
      <c r="J15" s="47">
        <f t="shared" si="1"/>
        <v>0</v>
      </c>
      <c r="K15" s="41"/>
    </row>
    <row r="16" spans="1:11" x14ac:dyDescent="0.25">
      <c r="A16" s="41">
        <v>12</v>
      </c>
      <c r="B16" s="29" t="s">
        <v>153</v>
      </c>
      <c r="C16" s="25"/>
      <c r="D16" s="29" t="s">
        <v>154</v>
      </c>
      <c r="E16" s="26" t="s">
        <v>15</v>
      </c>
      <c r="F16" s="27">
        <v>30</v>
      </c>
      <c r="G16" s="46"/>
      <c r="H16" s="34">
        <v>8</v>
      </c>
      <c r="I16" s="47">
        <f t="shared" si="0"/>
        <v>0</v>
      </c>
      <c r="J16" s="47">
        <f t="shared" si="1"/>
        <v>0</v>
      </c>
      <c r="K16" s="34"/>
    </row>
    <row r="17" spans="1:11" x14ac:dyDescent="0.25">
      <c r="A17" s="41">
        <v>13</v>
      </c>
      <c r="B17" s="29" t="s">
        <v>153</v>
      </c>
      <c r="C17" s="25"/>
      <c r="D17" s="29" t="s">
        <v>155</v>
      </c>
      <c r="E17" s="26" t="s">
        <v>15</v>
      </c>
      <c r="F17" s="27">
        <v>50</v>
      </c>
      <c r="G17" s="46"/>
      <c r="H17" s="34">
        <v>8</v>
      </c>
      <c r="I17" s="47">
        <f t="shared" si="0"/>
        <v>0</v>
      </c>
      <c r="J17" s="47">
        <f t="shared" si="1"/>
        <v>0</v>
      </c>
      <c r="K17" s="34"/>
    </row>
    <row r="18" spans="1:11" x14ac:dyDescent="0.25">
      <c r="A18" s="8">
        <v>14</v>
      </c>
      <c r="B18" s="29" t="s">
        <v>153</v>
      </c>
      <c r="C18" s="25"/>
      <c r="D18" s="29" t="s">
        <v>156</v>
      </c>
      <c r="E18" s="26" t="s">
        <v>15</v>
      </c>
      <c r="F18" s="27">
        <v>30</v>
      </c>
      <c r="G18" s="46"/>
      <c r="H18" s="34">
        <v>8</v>
      </c>
      <c r="I18" s="47">
        <f t="shared" si="0"/>
        <v>0</v>
      </c>
      <c r="J18" s="47">
        <f t="shared" si="1"/>
        <v>0</v>
      </c>
      <c r="K18" s="34"/>
    </row>
    <row r="19" spans="1:11" x14ac:dyDescent="0.25">
      <c r="A19" s="41">
        <v>15</v>
      </c>
      <c r="B19" s="29" t="s">
        <v>157</v>
      </c>
      <c r="C19" s="25"/>
      <c r="D19" s="29" t="s">
        <v>158</v>
      </c>
      <c r="E19" s="26" t="s">
        <v>15</v>
      </c>
      <c r="F19" s="27">
        <v>25</v>
      </c>
      <c r="G19" s="46"/>
      <c r="H19" s="34">
        <v>8</v>
      </c>
      <c r="I19" s="47">
        <f t="shared" si="0"/>
        <v>0</v>
      </c>
      <c r="J19" s="47">
        <f t="shared" si="1"/>
        <v>0</v>
      </c>
      <c r="K19" s="34"/>
    </row>
    <row r="20" spans="1:11" x14ac:dyDescent="0.25">
      <c r="A20" s="41">
        <v>16</v>
      </c>
      <c r="B20" s="29" t="s">
        <v>157</v>
      </c>
      <c r="C20" s="25"/>
      <c r="D20" s="29" t="s">
        <v>159</v>
      </c>
      <c r="E20" s="26" t="s">
        <v>15</v>
      </c>
      <c r="F20" s="27">
        <v>100</v>
      </c>
      <c r="G20" s="46"/>
      <c r="H20" s="34">
        <v>8</v>
      </c>
      <c r="I20" s="47">
        <f t="shared" si="0"/>
        <v>0</v>
      </c>
      <c r="J20" s="47">
        <f t="shared" si="1"/>
        <v>0</v>
      </c>
      <c r="K20" s="34"/>
    </row>
    <row r="21" spans="1:11" x14ac:dyDescent="0.25">
      <c r="A21" s="41">
        <v>17</v>
      </c>
      <c r="B21" s="29" t="s">
        <v>160</v>
      </c>
      <c r="C21" s="25"/>
      <c r="D21" s="29" t="s">
        <v>161</v>
      </c>
      <c r="E21" s="26" t="s">
        <v>15</v>
      </c>
      <c r="F21" s="27">
        <v>15</v>
      </c>
      <c r="G21" s="46"/>
      <c r="H21" s="34">
        <v>8</v>
      </c>
      <c r="I21" s="47">
        <f t="shared" si="0"/>
        <v>0</v>
      </c>
      <c r="J21" s="47">
        <f t="shared" si="1"/>
        <v>0</v>
      </c>
      <c r="K21" s="34"/>
    </row>
    <row r="22" spans="1:11" x14ac:dyDescent="0.25">
      <c r="A22" s="41"/>
      <c r="B22" s="41"/>
      <c r="C22" s="41"/>
      <c r="D22" s="41"/>
      <c r="E22" s="41"/>
      <c r="F22" s="41"/>
      <c r="G22" s="41"/>
      <c r="H22" s="41"/>
      <c r="I22" s="60">
        <f>SUM(I5:I21)</f>
        <v>0</v>
      </c>
      <c r="J22" s="60">
        <f>SUM(J5:J21)</f>
        <v>0</v>
      </c>
      <c r="K22" s="41"/>
    </row>
  </sheetData>
  <mergeCells count="3">
    <mergeCell ref="A1:K1"/>
    <mergeCell ref="A2:K2"/>
    <mergeCell ref="A3:K3"/>
  </mergeCells>
  <pageMargins left="0.78749999999999998" right="0.78749999999999998" top="1.0249999999999999" bottom="1.0249999999999999" header="0.78749999999999998" footer="0.78749999999999998"/>
  <pageSetup paperSize="9" scale="62" firstPageNumber="0" orientation="portrait" horizontalDpi="300" verticalDpi="300" r:id="rId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"/>
  <sheetViews>
    <sheetView view="pageBreakPreview" zoomScale="60" zoomScaleNormal="100" workbookViewId="0">
      <selection activeCell="G5" sqref="G5:G7"/>
    </sheetView>
  </sheetViews>
  <sheetFormatPr defaultColWidth="11.5546875" defaultRowHeight="13.2" x14ac:dyDescent="0.25"/>
  <cols>
    <col min="1" max="1" width="6.33203125" customWidth="1"/>
    <col min="2" max="2" width="15.5546875" customWidth="1"/>
    <col min="9" max="9" width="12.33203125" bestFit="1" customWidth="1"/>
    <col min="10" max="10" width="13.88671875" customWidth="1"/>
  </cols>
  <sheetData>
    <row r="1" spans="1:11" ht="51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100000000000001" customHeight="1" x14ac:dyDescent="0.3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8" x14ac:dyDescent="0.25">
      <c r="A3" s="71" t="s">
        <v>169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0.6" x14ac:dyDescent="0.25">
      <c r="A4" s="37" t="s">
        <v>19</v>
      </c>
      <c r="B4" s="38" t="s">
        <v>3</v>
      </c>
      <c r="C4" s="39" t="s">
        <v>4</v>
      </c>
      <c r="D4" s="39" t="s">
        <v>5</v>
      </c>
      <c r="E4" s="38" t="s">
        <v>6</v>
      </c>
      <c r="F4" s="37" t="s">
        <v>20</v>
      </c>
      <c r="G4" s="37" t="s">
        <v>8</v>
      </c>
      <c r="H4" s="37" t="s">
        <v>9</v>
      </c>
      <c r="I4" s="39" t="s">
        <v>10</v>
      </c>
      <c r="J4" s="39" t="s">
        <v>11</v>
      </c>
      <c r="K4" s="40" t="s">
        <v>12</v>
      </c>
    </row>
    <row r="5" spans="1:11" ht="22.8" x14ac:dyDescent="0.25">
      <c r="A5" s="50">
        <v>1</v>
      </c>
      <c r="B5" s="8" t="s">
        <v>162</v>
      </c>
      <c r="C5" s="8"/>
      <c r="D5" s="8" t="s">
        <v>163</v>
      </c>
      <c r="E5" s="10" t="s">
        <v>15</v>
      </c>
      <c r="F5" s="8">
        <v>10</v>
      </c>
      <c r="G5" s="12"/>
      <c r="H5" s="10">
        <v>8</v>
      </c>
      <c r="I5" s="16">
        <f>F5*G5</f>
        <v>0</v>
      </c>
      <c r="J5" s="16">
        <f>I5+(I5*H5/100)</f>
        <v>0</v>
      </c>
      <c r="K5" s="8"/>
    </row>
    <row r="6" spans="1:11" ht="22.8" x14ac:dyDescent="0.25">
      <c r="A6" s="50">
        <v>2</v>
      </c>
      <c r="B6" s="51" t="s">
        <v>162</v>
      </c>
      <c r="C6" s="51"/>
      <c r="D6" s="51" t="s">
        <v>164</v>
      </c>
      <c r="E6" s="52" t="s">
        <v>15</v>
      </c>
      <c r="F6" s="51">
        <v>5</v>
      </c>
      <c r="G6" s="53"/>
      <c r="H6" s="52">
        <v>8</v>
      </c>
      <c r="I6" s="54">
        <f>F6*G6</f>
        <v>0</v>
      </c>
      <c r="J6" s="54">
        <f>I6+(I6*H6/100)</f>
        <v>0</v>
      </c>
      <c r="K6" s="51"/>
    </row>
    <row r="7" spans="1:11" ht="22.8" x14ac:dyDescent="0.25">
      <c r="A7" s="44">
        <v>3</v>
      </c>
      <c r="B7" s="8" t="s">
        <v>162</v>
      </c>
      <c r="C7" s="8"/>
      <c r="D7" s="8" t="s">
        <v>165</v>
      </c>
      <c r="E7" s="10" t="s">
        <v>15</v>
      </c>
      <c r="F7" s="8">
        <v>10</v>
      </c>
      <c r="G7" s="12"/>
      <c r="H7" s="10">
        <v>8</v>
      </c>
      <c r="I7" s="16">
        <f>F7*G7</f>
        <v>0</v>
      </c>
      <c r="J7" s="16">
        <f>I7+(I7*H7/100)</f>
        <v>0</v>
      </c>
      <c r="K7" s="8"/>
    </row>
    <row r="8" spans="1:11" x14ac:dyDescent="0.25">
      <c r="A8" s="41"/>
      <c r="B8" s="41"/>
      <c r="C8" s="41"/>
      <c r="D8" s="41"/>
      <c r="E8" s="41"/>
      <c r="F8" s="41"/>
      <c r="G8" s="41"/>
      <c r="H8" s="41"/>
      <c r="I8" s="61">
        <f>SUM(I5:I7)</f>
        <v>0</v>
      </c>
      <c r="J8" s="61">
        <f>SUM(J5:J7)</f>
        <v>0</v>
      </c>
      <c r="K8" s="41"/>
    </row>
  </sheetData>
  <mergeCells count="3">
    <mergeCell ref="A1:K1"/>
    <mergeCell ref="A2:K2"/>
    <mergeCell ref="A3:K3"/>
  </mergeCells>
  <pageMargins left="0.78749999999999998" right="0.78749999999999998" top="1.0249999999999999" bottom="1.0249999999999999" header="0.78749999999999998" footer="0.78749999999999998"/>
  <pageSetup paperSize="9" scale="67" firstPageNumber="0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1 - ALBUMINY</vt:lpstr>
      <vt:lpstr>PAKIET 2 - LEKI 1</vt:lpstr>
      <vt:lpstr>PAKIET 3 - LEKI 2</vt:lpstr>
      <vt:lpstr>PAKIET 4 - LEKI 3</vt:lpstr>
      <vt:lpstr>PAKIET 5 - LEKI 4</vt:lpstr>
      <vt:lpstr>PAKIET 6 - IMMUNOGLOBULINY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Linkiewicz-Mendel</dc:creator>
  <cp:lastModifiedBy>Agnieszka</cp:lastModifiedBy>
  <cp:revision>6</cp:revision>
  <cp:lastPrinted>2022-12-14T22:04:33Z</cp:lastPrinted>
  <dcterms:created xsi:type="dcterms:W3CDTF">2022-12-05T10:05:11Z</dcterms:created>
  <dcterms:modified xsi:type="dcterms:W3CDTF">2022-12-14T22:04:50Z</dcterms:modified>
  <dc:language>pl-PL</dc:language>
</cp:coreProperties>
</file>