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! Projekty\! PROVEM\Gniew - Wierzyca\Cz Kosztorysowa\"/>
    </mc:Choice>
  </mc:AlternateContent>
  <xr:revisionPtr revIDLastSave="0" documentId="8_{EC1388F5-B39B-48AE-8BE3-B0822DC819D4}" xr6:coauthVersionLast="47" xr6:coauthVersionMax="47" xr10:uidLastSave="{00000000-0000-0000-0000-000000000000}"/>
  <bookViews>
    <workbookView xWindow="-120" yWindow="-120" windowWidth="29040" windowHeight="15990" xr2:uid="{43A3AC49-2780-4F26-A3B6-D46BBD6A407E}"/>
  </bookViews>
  <sheets>
    <sheet name="Wykaz Robot" sheetId="1" r:id="rId1"/>
    <sheet name="Kosztorys Ofertowy" sheetId="2" r:id="rId2"/>
  </sheets>
  <externalReferences>
    <externalReference r:id="rId3"/>
  </externalReferences>
  <definedNames>
    <definedName name="waluta">[1]Opcje!$B$2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2" l="1"/>
  <c r="H59" i="2"/>
  <c r="H57" i="2"/>
  <c r="H54" i="2"/>
  <c r="H50" i="2"/>
  <c r="H48" i="2"/>
  <c r="H46" i="2"/>
  <c r="H42" i="2"/>
  <c r="H41" i="2"/>
  <c r="H39" i="2"/>
  <c r="H38" i="2"/>
  <c r="H34" i="2"/>
  <c r="H31" i="2"/>
  <c r="H30" i="2"/>
  <c r="H29" i="2"/>
  <c r="H28" i="2"/>
  <c r="H27" i="2"/>
  <c r="H26" i="2"/>
  <c r="H22" i="2"/>
  <c r="H18" i="2"/>
  <c r="H16" i="2"/>
  <c r="H13" i="2"/>
  <c r="G61" i="2" s="1"/>
  <c r="H8" i="2"/>
  <c r="G8" i="2"/>
</calcChain>
</file>

<file path=xl/sharedStrings.xml><?xml version="1.0" encoding="utf-8"?>
<sst xmlns="http://schemas.openxmlformats.org/spreadsheetml/2006/main" count="449" uniqueCount="183">
  <si>
    <t>W Y KA Z   R O B Ó T   -   ROBOTY MOSTOWE</t>
  </si>
  <si>
    <t>Budowa drewnianego mostu przez rzekę Wierzycę w miejscowości Gniew</t>
  </si>
  <si>
    <t>Most drogowy nad rzeką Wierzyca w ciągu drogi gminnej w miejscowości Gniew</t>
  </si>
  <si>
    <t xml:space="preserve">Numer </t>
  </si>
  <si>
    <t>Wyszczególnienie</t>
  </si>
  <si>
    <t>j. m.</t>
  </si>
  <si>
    <t>ilość</t>
  </si>
  <si>
    <t>Lp.</t>
  </si>
  <si>
    <t>Specyfikacji</t>
  </si>
  <si>
    <t>elementów</t>
  </si>
  <si>
    <t>Technicznej</t>
  </si>
  <si>
    <t>rozliczeniowych</t>
  </si>
  <si>
    <t>D.01.00.00</t>
  </si>
  <si>
    <t>ROBOTY PRZYGOTOWAWCZE</t>
  </si>
  <si>
    <t>D.01.01.00</t>
  </si>
  <si>
    <t>Roboty pomiarowe</t>
  </si>
  <si>
    <t>1</t>
  </si>
  <si>
    <t>D.01.01.01</t>
  </si>
  <si>
    <t>ODTWORZENIE (WYZNACZENIE) TRASY I PUNKTÓW WYSOKOŚCIOWYCH</t>
  </si>
  <si>
    <t>th</t>
  </si>
  <si>
    <t>1.1</t>
  </si>
  <si>
    <t>20</t>
  </si>
  <si>
    <t>WYZNACZENIE TRASY i punktów wysokościowych w terenie równinnym</t>
  </si>
  <si>
    <t>-</t>
  </si>
  <si>
    <t xml:space="preserve">   ¨1</t>
  </si>
  <si>
    <t>D.01.02.00</t>
  </si>
  <si>
    <t>Karczowanie + humus + rozbiórki</t>
  </si>
  <si>
    <t>2</t>
  </si>
  <si>
    <t>D.01.02.01</t>
  </si>
  <si>
    <t>USUNIĘCIE DRZEW I KRZAKÓW</t>
  </si>
  <si>
    <t>2.1</t>
  </si>
  <si>
    <t>22</t>
  </si>
  <si>
    <t>Karczowanie krzaków i poszycia</t>
  </si>
  <si>
    <t>m2</t>
  </si>
  <si>
    <t>usunięcie zakrzewień w obrębie mostu   ¨7,8+9,6</t>
  </si>
  <si>
    <t>3</t>
  </si>
  <si>
    <t>D.01.02.02</t>
  </si>
  <si>
    <t>USUNIĘCIE WARSTWY HUMUSU /I DARNINY/</t>
  </si>
  <si>
    <t>3.1</t>
  </si>
  <si>
    <t>12</t>
  </si>
  <si>
    <t>Mechaniczne usunięcie warstwy ziemi urodzajnej /humusu/ grub. w-wy do 15 cm</t>
  </si>
  <si>
    <t>usunięcie humusu na potrzeby wykonania umocnień i zasypki przy przyczółkach   ¨(17,30+23,20)x1,25</t>
  </si>
  <si>
    <t>D.06.00.00</t>
  </si>
  <si>
    <t>ROBOTY WYKOŃCZENIOWE</t>
  </si>
  <si>
    <t>D.06.01.00</t>
  </si>
  <si>
    <t>UMOCNIENIE SKARP, ROWÓW I ŚCIEKÓW</t>
  </si>
  <si>
    <t>4</t>
  </si>
  <si>
    <t>D.06.01.01</t>
  </si>
  <si>
    <t>4.1</t>
  </si>
  <si>
    <t>Wykonanie umocnienia skarp przez humusowanie z obsianiem, grubość warstwy humusu 10 cm</t>
  </si>
  <si>
    <t>skarpy i teren wokół przyczółków   ¨(17,30+23,20)x1,15</t>
  </si>
  <si>
    <t>ew. rekultywacja terenu po placu budowy   ¨66,00</t>
  </si>
  <si>
    <t>M.21.00.00</t>
  </si>
  <si>
    <t>FUNDAMENTY</t>
  </si>
  <si>
    <t>M.21.01.00</t>
  </si>
  <si>
    <t>P a l e  w b i j a n e</t>
  </si>
  <si>
    <t>5</t>
  </si>
  <si>
    <t>M.21.01.05</t>
  </si>
  <si>
    <t>PALE STALOWE</t>
  </si>
  <si>
    <t>m</t>
  </si>
  <si>
    <t>5.1</t>
  </si>
  <si>
    <t>11</t>
  </si>
  <si>
    <t>wbicie pali z rury stalowej o średn. d=300 mm na głębokość do 8 m - na lądzie</t>
  </si>
  <si>
    <t>L=5,00 m   ¨2x4x5,0</t>
  </si>
  <si>
    <t>5.2</t>
  </si>
  <si>
    <t>31</t>
  </si>
  <si>
    <t>wbicie pali z rury stalowej o średn. do d=300 mm na głębokość do 8 m - na wodzie</t>
  </si>
  <si>
    <t>pale L=9,00 m   ¨2x4x9,00</t>
  </si>
  <si>
    <t>5.3</t>
  </si>
  <si>
    <t>32</t>
  </si>
  <si>
    <t>wbicie pali z rury stalowej o średn. do d=300 mm na głębokość ponad 8 m - na wodzie</t>
  </si>
  <si>
    <t>pale L=12,0 m   ¨4x12,0</t>
  </si>
  <si>
    <t>5.4</t>
  </si>
  <si>
    <t>48</t>
  </si>
  <si>
    <t>wypełnienie pala w wodzie betonem klasy C16/20</t>
  </si>
  <si>
    <t>m3</t>
  </si>
  <si>
    <t xml:space="preserve">   ¨((0,225x0,225x3,14)/4)x(2x4x5,0+2x4x9,0+4x12,0)</t>
  </si>
  <si>
    <t>5.5</t>
  </si>
  <si>
    <t>71</t>
  </si>
  <si>
    <t>wykonanie konstrukcji pala stalowego</t>
  </si>
  <si>
    <t>kg</t>
  </si>
  <si>
    <t>zakup pali wraz z wykonaniem powłok antykorozyjnych   ¨(2x4x5,0+2x4x9,0+4x12,0)x57,8</t>
  </si>
  <si>
    <t>5.6</t>
  </si>
  <si>
    <t>96</t>
  </si>
  <si>
    <t>wykonanie i montaż głowicy pala mocującego pomost drewniany</t>
  </si>
  <si>
    <t>głowca pala   ¨28x17,80</t>
  </si>
  <si>
    <t>M.21.53.00</t>
  </si>
  <si>
    <t>R o b o t y  z i e m n e  p r z y  f u n d a m e n t a c h</t>
  </si>
  <si>
    <t>6</t>
  </si>
  <si>
    <t>M.21.53.02</t>
  </si>
  <si>
    <t>WYKOPY OTWARTE BEZ ZABEZPIECZEŃ</t>
  </si>
  <si>
    <t>6.1</t>
  </si>
  <si>
    <t>Wykonanie wykopu otwartego bez zabezpieczeń</t>
  </si>
  <si>
    <t>Odkopanie przyczółków do poziomu wymiany nowych elementów   ¨2x(1,26x7,20)x1,15</t>
  </si>
  <si>
    <t>M.22.00.00</t>
  </si>
  <si>
    <t>KORPUSY PODPÓR</t>
  </si>
  <si>
    <t>M.22.55.00</t>
  </si>
  <si>
    <t>P o d p o r y  d r e w n i a n e</t>
  </si>
  <si>
    <t>7</t>
  </si>
  <si>
    <t>M.22.55.02</t>
  </si>
  <si>
    <t>WYMIANA ELEMENTÓW PODPORY DREWNIANEJ</t>
  </si>
  <si>
    <t>7.1</t>
  </si>
  <si>
    <t>Wymiana elementów podpory drewnianej - na lądzie</t>
  </si>
  <si>
    <t>Budowa drewnianych elementów przyczółków z bali 240x240, desek 150x80 mm, palików fi 160 mm   ¨2x(0,24x0,24x6,0+0,02x1,50x9+0,08x0,15x6,5x8)</t>
  </si>
  <si>
    <t>Budowa drewnianych elementów filarów z bali 240x240 - belek oczepowych   ¨2x(0,24x0,24x6,0)</t>
  </si>
  <si>
    <t>7.2</t>
  </si>
  <si>
    <t>Wymiana elementów podpory drewnianej - nad wodą</t>
  </si>
  <si>
    <t>Budowa drewnianych elementów filarów z bali 240x240 - belek oczepowych   ¨3x(0,24x0,24x6,0)</t>
  </si>
  <si>
    <t>8</t>
  </si>
  <si>
    <t>M.22.55.50</t>
  </si>
  <si>
    <t>ROZBIÓRKA PODPORY DREWNIANEJ</t>
  </si>
  <si>
    <t>8.1</t>
  </si>
  <si>
    <t>Wykonanie rozbiórki podpory drewnianej - na lądzie</t>
  </si>
  <si>
    <t>Rozbiórka zbutwiałych elementów przyczółków   ¨2x(0,24x0,24x6,0+0,045x4,0x4+0,032x8x2,0+1,1x0,08x6,0)</t>
  </si>
  <si>
    <t>Rozbiórka zbutwiałych elementów filarów   ¨2x(0,045x4x5,0+0,24x0,24x6,0)</t>
  </si>
  <si>
    <t>8.2</t>
  </si>
  <si>
    <t>Wykonanie rozbiórki podpory drewnianej - nad wodą</t>
  </si>
  <si>
    <t>Rozbiórka zbutwiałych elementów filarów   ¨2x(0,045x4x8,0+0,24x0,24x(6,0+5,0+6,8))+(0,045x4x10,0+0,24x0,24x(6,0+5,0+6,8))</t>
  </si>
  <si>
    <t>M.23.00.00</t>
  </si>
  <si>
    <t>USTROJE NOŚNE</t>
  </si>
  <si>
    <t>M.23.55.00</t>
  </si>
  <si>
    <t>P r z ę s ł a  d r e w n i a n e</t>
  </si>
  <si>
    <t>9</t>
  </si>
  <si>
    <t>M.23.55.05</t>
  </si>
  <si>
    <t>BUDOWA POMOSTU DREWNIANEGO</t>
  </si>
  <si>
    <t>9.1</t>
  </si>
  <si>
    <t>Wykonanie budowy pomostu drewnianego drewnem zaimpregnowanym - nad wodą</t>
  </si>
  <si>
    <t>zakup i montaż dźwigarów nośnych 260x220 (belek podłużnych)   ¨0,26x0,22x(8x4x6,50+2x8x3,50)</t>
  </si>
  <si>
    <t>zakup i montaż słupków balustrady 120x150   ¨0,15x0,12x(2x17x1,50)</t>
  </si>
  <si>
    <t>zakup i montaż poprzeczek między słupkami 60x100 (relingi)   ¨0,1x0,06x(2x2x30,40)</t>
  </si>
  <si>
    <t>zakup i montaż zastrzałów balustrady 120x150   ¨0,12x0,15x(2x7x1,40)</t>
  </si>
  <si>
    <t>zakup i montaż pochwytów 120x120 (poręczy)   ¨0,12x0,12x2x32,00</t>
  </si>
  <si>
    <t>zakup i montaż belek krawędziowych 150x150   ¨2x0,15x0,15x32,00</t>
  </si>
  <si>
    <t>10</t>
  </si>
  <si>
    <t>M.23.55.06</t>
  </si>
  <si>
    <t>BUDOWA POKŁADU POMOSTU DREWNIANEGO</t>
  </si>
  <si>
    <t>10.1</t>
  </si>
  <si>
    <t>Wykonanie budowy pokładu pomostu drewnianego drewnem zaimpregnowanym- nad wodą</t>
  </si>
  <si>
    <t>zakup i montaż desek pokładu dolnego 150x80   ¨180x(0,08x0,15x4,50)</t>
  </si>
  <si>
    <t>zakup i montaż desek pokładu górnego 40x150   ¨27x32,0x(0,04x0,15)</t>
  </si>
  <si>
    <t>M.23.55.51</t>
  </si>
  <si>
    <t>ROZBIÓRKA POMOSTU DREWNIANEGO</t>
  </si>
  <si>
    <t>11.1</t>
  </si>
  <si>
    <t>Wykonanie rozbiórki pomostu drewnianego - nad wodą</t>
  </si>
  <si>
    <t>Pomost drewniany nad wodą (pokład dolny i górny)   ¨(180x(0,08x0,15x4,50)+27x32,0x(0,04x0,15))x1,1</t>
  </si>
  <si>
    <t>Balustrady, zastrzały, belki krawędziowe   ¨0,9+0,7+0,4+0,9</t>
  </si>
  <si>
    <t>Belki podłużne   ¨15,1</t>
  </si>
  <si>
    <t>M.29.00.00</t>
  </si>
  <si>
    <t>ROBOTY PRZYOBIEKTOWE</t>
  </si>
  <si>
    <t>M.29.04.00</t>
  </si>
  <si>
    <t xml:space="preserve">R o b o t y  z i e m n e  </t>
  </si>
  <si>
    <t>M.29.04.01</t>
  </si>
  <si>
    <t>ZASYPKI GRUNTOWE</t>
  </si>
  <si>
    <t>12.1</t>
  </si>
  <si>
    <t>wykonanie zasypki piaskowej</t>
  </si>
  <si>
    <t>zasypanie i obsypanie przyczółków   ¨2x1,36x8,80</t>
  </si>
  <si>
    <t>M.29.16.00</t>
  </si>
  <si>
    <t>U m o c n i e n i e  k o r y t a  r z e k i</t>
  </si>
  <si>
    <t>13</t>
  </si>
  <si>
    <t>M.29.16.01</t>
  </si>
  <si>
    <t>UMOCNIENIE KORYTA RZEKI</t>
  </si>
  <si>
    <t>13.1</t>
  </si>
  <si>
    <t>16</t>
  </si>
  <si>
    <t>palisada z pali drewnianych impregnowanych</t>
  </si>
  <si>
    <t>Umocnienie drewnianą palisadą skrap w rejonie przyczółków   ¨2x6,0+4x2,0</t>
  </si>
  <si>
    <t>Umocnienie wzdłuż brzegu rzeki palisadą i podwójnąkiszką faszynową   ¨2x20,0</t>
  </si>
  <si>
    <t>14</t>
  </si>
  <si>
    <t>M.29.51.02</t>
  </si>
  <si>
    <t>NAPRAWA SKARP</t>
  </si>
  <si>
    <t>14.1</t>
  </si>
  <si>
    <t>51</t>
  </si>
  <si>
    <t>Wykonanie naprawy skarp przez uzupełnienie ubytku nasypu ziemnego</t>
  </si>
  <si>
    <t>profilacja skarp w ramach prowadzonych robót budowlanych   ¨38,0x0,15x1,1</t>
  </si>
  <si>
    <t>koniec</t>
  </si>
  <si>
    <t>ROBOTY MOSTOWE - KOSZTORYS OFERTOWY</t>
  </si>
  <si>
    <t>Cena</t>
  </si>
  <si>
    <t>jednostk.</t>
  </si>
  <si>
    <t>Wartość</t>
  </si>
  <si>
    <t>nazwa</t>
  </si>
  <si>
    <t>Wykonanie naprawy pomostu przęsła drewnianego - nad wodą</t>
  </si>
  <si>
    <t>Wykonanie wymiany pomostu przęsła drewnianego drewnem zaimpregnowanym - nad wodą</t>
  </si>
  <si>
    <t>Wykonanie rozbiórki pomostu drewnianego drewnem zaimpregnowanym - nad wodą</t>
  </si>
  <si>
    <t>( Do przeniesienia do zestawienia zbiorczego)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</si>
</sst>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12"/>
      <name val="PL Times New Roman"/>
      <charset val="238"/>
    </font>
    <font>
      <b/>
      <sz val="10"/>
      <color indexed="12"/>
      <name val="PL Times New Roman"/>
      <charset val="238"/>
    </font>
    <font>
      <b/>
      <sz val="10"/>
      <color indexed="12"/>
      <name val="Arial CE"/>
      <charset val="238"/>
    </font>
    <font>
      <b/>
      <sz val="10"/>
      <color indexed="10"/>
      <name val="Arial CE"/>
    </font>
    <font>
      <sz val="10"/>
      <name val="Arial CE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</font>
    <font>
      <b/>
      <sz val="11"/>
      <name val="Arial CE"/>
      <family val="2"/>
      <charset val="238"/>
    </font>
    <font>
      <i/>
      <sz val="10"/>
      <color indexed="12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/>
  </cellStyleXfs>
  <cellXfs count="156">
    <xf numFmtId="0" fontId="0" fillId="0" borderId="0" xfId="0"/>
    <xf numFmtId="49" fontId="1" fillId="0" borderId="0" xfId="1" applyNumberFormat="1" applyAlignment="1" applyProtection="1">
      <alignment horizontal="left" indent="1"/>
      <protection locked="0"/>
    </xf>
    <xf numFmtId="164" fontId="1" fillId="0" borderId="0" xfId="1" applyAlignment="1" applyProtection="1">
      <alignment horizontal="center"/>
      <protection locked="0"/>
    </xf>
    <xf numFmtId="0" fontId="1" fillId="0" borderId="0" xfId="1" applyNumberFormat="1" applyAlignment="1" applyProtection="1">
      <alignment horizontal="center"/>
      <protection locked="0"/>
    </xf>
    <xf numFmtId="164" fontId="1" fillId="0" borderId="0" xfId="1" applyProtection="1">
      <protection locked="0"/>
    </xf>
    <xf numFmtId="165" fontId="1" fillId="0" borderId="0" xfId="1" applyNumberFormat="1" applyAlignment="1" applyProtection="1">
      <alignment horizontal="right"/>
      <protection locked="0"/>
    </xf>
    <xf numFmtId="164" fontId="2" fillId="0" borderId="0" xfId="1" applyFont="1" applyAlignment="1" applyProtection="1">
      <alignment horizontal="center"/>
      <protection locked="0"/>
    </xf>
    <xf numFmtId="164" fontId="3" fillId="0" borderId="0" xfId="1" applyFont="1" applyAlignment="1" applyProtection="1">
      <alignment horizontal="center"/>
      <protection locked="0"/>
    </xf>
    <xf numFmtId="164" fontId="4" fillId="0" borderId="0" xfId="1" applyFont="1" applyAlignment="1" applyProtection="1">
      <alignment horizontal="center"/>
      <protection locked="0"/>
    </xf>
    <xf numFmtId="49" fontId="5" fillId="0" borderId="0" xfId="1" applyNumberFormat="1" applyFont="1" applyAlignment="1" applyProtection="1">
      <alignment horizontal="left" vertical="center" indent="1"/>
      <protection locked="0"/>
    </xf>
    <xf numFmtId="164" fontId="6" fillId="0" borderId="0" xfId="1" applyFont="1" applyAlignment="1" applyProtection="1">
      <alignment horizontal="center" vertical="center"/>
      <protection locked="0"/>
    </xf>
    <xf numFmtId="0" fontId="6" fillId="0" borderId="0" xfId="1" applyNumberFormat="1" applyFont="1" applyAlignment="1" applyProtection="1">
      <alignment horizontal="center"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5" fontId="7" fillId="0" borderId="0" xfId="1" applyNumberFormat="1" applyFont="1" applyAlignment="1" applyProtection="1">
      <alignment horizontal="right"/>
      <protection locked="0"/>
    </xf>
    <xf numFmtId="49" fontId="6" fillId="2" borderId="2" xfId="1" applyNumberFormat="1" applyFont="1" applyFill="1" applyBorder="1" applyAlignment="1">
      <alignment horizontal="left" indent="1"/>
    </xf>
    <xf numFmtId="164" fontId="6" fillId="2" borderId="3" xfId="1" applyFont="1" applyFill="1" applyBorder="1" applyAlignment="1">
      <alignment horizontal="center"/>
    </xf>
    <xf numFmtId="164" fontId="6" fillId="2" borderId="4" xfId="1" applyFont="1" applyFill="1" applyBorder="1" applyAlignment="1">
      <alignment horizontal="center"/>
    </xf>
    <xf numFmtId="164" fontId="6" fillId="2" borderId="2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indent="1"/>
    </xf>
    <xf numFmtId="164" fontId="6" fillId="2" borderId="6" xfId="1" applyFont="1" applyFill="1" applyBorder="1" applyAlignment="1">
      <alignment horizontal="center"/>
    </xf>
    <xf numFmtId="164" fontId="6" fillId="2" borderId="7" xfId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6" fillId="2" borderId="6" xfId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left" indent="1"/>
    </xf>
    <xf numFmtId="164" fontId="6" fillId="2" borderId="9" xfId="1" applyFont="1" applyFill="1" applyBorder="1" applyAlignment="1">
      <alignment horizontal="center"/>
    </xf>
    <xf numFmtId="164" fontId="6" fillId="2" borderId="10" xfId="1" applyFont="1" applyFill="1" applyBorder="1" applyAlignment="1">
      <alignment horizontal="center"/>
    </xf>
    <xf numFmtId="164" fontId="6" fillId="2" borderId="8" xfId="1" applyFont="1" applyFill="1" applyBorder="1" applyAlignment="1">
      <alignment horizontal="center"/>
    </xf>
    <xf numFmtId="164" fontId="6" fillId="2" borderId="9" xfId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49" fontId="1" fillId="0" borderId="3" xfId="1" applyNumberFormat="1" applyBorder="1" applyAlignment="1">
      <alignment horizontal="center" vertical="top"/>
    </xf>
    <xf numFmtId="164" fontId="1" fillId="0" borderId="11" xfId="1" applyBorder="1" applyAlignment="1">
      <alignment horizontal="center" vertical="top"/>
    </xf>
    <xf numFmtId="49" fontId="1" fillId="0" borderId="11" xfId="1" applyNumberFormat="1" applyBorder="1" applyAlignment="1">
      <alignment horizontal="center" vertical="top"/>
    </xf>
    <xf numFmtId="164" fontId="1" fillId="0" borderId="11" xfId="1" applyBorder="1" applyAlignment="1">
      <alignment vertical="top" wrapText="1"/>
    </xf>
    <xf numFmtId="165" fontId="1" fillId="0" borderId="4" xfId="1" applyNumberFormat="1" applyBorder="1" applyAlignment="1">
      <alignment horizontal="right" vertical="top"/>
    </xf>
    <xf numFmtId="49" fontId="8" fillId="3" borderId="12" xfId="1" applyNumberFormat="1" applyFont="1" applyFill="1" applyBorder="1" applyAlignment="1">
      <alignment horizontal="center" vertical="center"/>
    </xf>
    <xf numFmtId="164" fontId="8" fillId="3" borderId="12" xfId="1" applyFont="1" applyFill="1" applyBorder="1" applyAlignment="1">
      <alignment horizontal="center" vertical="center"/>
    </xf>
    <xf numFmtId="164" fontId="8" fillId="3" borderId="12" xfId="1" applyFont="1" applyFill="1" applyBorder="1" applyAlignment="1">
      <alignment vertical="center" wrapText="1"/>
    </xf>
    <xf numFmtId="165" fontId="8" fillId="3" borderId="12" xfId="1" applyNumberFormat="1" applyFont="1" applyFill="1" applyBorder="1" applyAlignment="1">
      <alignment horizontal="right" vertical="center"/>
    </xf>
    <xf numFmtId="49" fontId="8" fillId="4" borderId="12" xfId="1" applyNumberFormat="1" applyFont="1" applyFill="1" applyBorder="1" applyAlignment="1">
      <alignment horizontal="center" vertical="center"/>
    </xf>
    <xf numFmtId="164" fontId="8" fillId="4" borderId="12" xfId="1" applyFont="1" applyFill="1" applyBorder="1" applyAlignment="1">
      <alignment horizontal="center" vertical="center"/>
    </xf>
    <xf numFmtId="164" fontId="8" fillId="4" borderId="12" xfId="1" applyFont="1" applyFill="1" applyBorder="1" applyAlignment="1">
      <alignment vertical="center" wrapText="1"/>
    </xf>
    <xf numFmtId="165" fontId="8" fillId="4" borderId="12" xfId="1" applyNumberFormat="1" applyFont="1" applyFill="1" applyBorder="1" applyAlignment="1">
      <alignment horizontal="right" vertical="center"/>
    </xf>
    <xf numFmtId="49" fontId="8" fillId="0" borderId="12" xfId="1" applyNumberFormat="1" applyFont="1" applyBorder="1" applyAlignment="1">
      <alignment horizontal="center" vertical="top"/>
    </xf>
    <xf numFmtId="164" fontId="8" fillId="0" borderId="12" xfId="1" applyFont="1" applyBorder="1" applyAlignment="1">
      <alignment horizontal="center" vertical="top"/>
    </xf>
    <xf numFmtId="164" fontId="8" fillId="0" borderId="12" xfId="1" applyFont="1" applyBorder="1" applyAlignment="1">
      <alignment vertical="top" wrapText="1"/>
    </xf>
    <xf numFmtId="165" fontId="8" fillId="0" borderId="12" xfId="1" applyNumberFormat="1" applyFont="1" applyBorder="1" applyAlignment="1">
      <alignment horizontal="right" vertical="top"/>
    </xf>
    <xf numFmtId="49" fontId="1" fillId="0" borderId="13" xfId="1" applyNumberFormat="1" applyBorder="1" applyAlignment="1">
      <alignment horizontal="center" vertical="top"/>
    </xf>
    <xf numFmtId="164" fontId="1" fillId="0" borderId="13" xfId="1" applyBorder="1" applyAlignment="1">
      <alignment horizontal="center" vertical="top"/>
    </xf>
    <xf numFmtId="164" fontId="1" fillId="0" borderId="13" xfId="1" applyBorder="1" applyAlignment="1">
      <alignment vertical="top" wrapText="1"/>
    </xf>
    <xf numFmtId="165" fontId="1" fillId="0" borderId="13" xfId="1" applyNumberFormat="1" applyBorder="1" applyAlignment="1">
      <alignment horizontal="right" vertical="top"/>
    </xf>
    <xf numFmtId="49" fontId="1" fillId="0" borderId="14" xfId="1" applyNumberFormat="1" applyBorder="1" applyAlignment="1">
      <alignment horizontal="center" vertical="top"/>
    </xf>
    <xf numFmtId="164" fontId="1" fillId="0" borderId="14" xfId="1" applyBorder="1" applyAlignment="1">
      <alignment horizontal="center" vertical="top"/>
    </xf>
    <xf numFmtId="164" fontId="1" fillId="0" borderId="15" xfId="1" applyBorder="1" applyAlignment="1">
      <alignment vertical="top" wrapText="1"/>
    </xf>
    <xf numFmtId="164" fontId="1" fillId="0" borderId="15" xfId="1" applyBorder="1" applyAlignment="1">
      <alignment horizontal="center" vertical="top"/>
    </xf>
    <xf numFmtId="165" fontId="1" fillId="0" borderId="15" xfId="1" applyNumberFormat="1" applyBorder="1" applyAlignment="1">
      <alignment horizontal="left" vertical="top"/>
    </xf>
    <xf numFmtId="165" fontId="8" fillId="4" borderId="12" xfId="1" applyNumberFormat="1" applyFont="1" applyFill="1" applyBorder="1" applyAlignment="1">
      <alignment horizontal="left" vertical="center"/>
    </xf>
    <xf numFmtId="165" fontId="8" fillId="0" borderId="12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center" vertical="top"/>
    </xf>
    <xf numFmtId="164" fontId="8" fillId="0" borderId="14" xfId="1" applyFont="1" applyBorder="1" applyAlignment="1">
      <alignment horizontal="center" vertical="top"/>
    </xf>
    <xf numFmtId="164" fontId="8" fillId="0" borderId="14" xfId="1" applyFont="1" applyBorder="1" applyAlignment="1">
      <alignment vertical="top" wrapText="1"/>
    </xf>
    <xf numFmtId="165" fontId="8" fillId="0" borderId="14" xfId="1" applyNumberFormat="1" applyFont="1" applyBorder="1" applyAlignment="1">
      <alignment horizontal="left" vertical="top"/>
    </xf>
    <xf numFmtId="49" fontId="8" fillId="3" borderId="14" xfId="1" applyNumberFormat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vertical="center" wrapText="1"/>
    </xf>
    <xf numFmtId="165" fontId="8" fillId="3" borderId="14" xfId="1" applyNumberFormat="1" applyFont="1" applyFill="1" applyBorder="1" applyAlignment="1">
      <alignment horizontal="left" vertical="center"/>
    </xf>
    <xf numFmtId="49" fontId="1" fillId="0" borderId="16" xfId="1" applyNumberFormat="1" applyBorder="1" applyAlignment="1">
      <alignment horizontal="center" vertical="top"/>
    </xf>
    <xf numFmtId="164" fontId="1" fillId="0" borderId="16" xfId="1" applyBorder="1" applyAlignment="1">
      <alignment horizontal="center" vertical="top"/>
    </xf>
    <xf numFmtId="164" fontId="1" fillId="0" borderId="17" xfId="1" applyBorder="1" applyAlignment="1">
      <alignment vertical="top" wrapText="1"/>
    </xf>
    <xf numFmtId="164" fontId="1" fillId="0" borderId="17" xfId="1" applyBorder="1" applyAlignment="1">
      <alignment horizontal="center" vertical="top"/>
    </xf>
    <xf numFmtId="165" fontId="1" fillId="0" borderId="17" xfId="1" applyNumberFormat="1" applyBorder="1" applyAlignment="1">
      <alignment horizontal="left" vertical="top"/>
    </xf>
    <xf numFmtId="49" fontId="8" fillId="3" borderId="16" xfId="1" applyNumberFormat="1" applyFont="1" applyFill="1" applyBorder="1" applyAlignment="1">
      <alignment horizontal="center" vertical="center"/>
    </xf>
    <xf numFmtId="164" fontId="8" fillId="3" borderId="16" xfId="1" applyFont="1" applyFill="1" applyBorder="1" applyAlignment="1">
      <alignment horizontal="center" vertical="center"/>
    </xf>
    <xf numFmtId="164" fontId="8" fillId="3" borderId="16" xfId="1" applyFont="1" applyFill="1" applyBorder="1" applyAlignment="1">
      <alignment vertical="center" wrapText="1"/>
    </xf>
    <xf numFmtId="165" fontId="8" fillId="3" borderId="16" xfId="1" applyNumberFormat="1" applyFont="1" applyFill="1" applyBorder="1" applyAlignment="1">
      <alignment horizontal="right" vertical="center"/>
    </xf>
    <xf numFmtId="164" fontId="1" fillId="0" borderId="16" xfId="1" applyBorder="1" applyAlignment="1">
      <alignment vertical="top" wrapText="1"/>
    </xf>
    <xf numFmtId="165" fontId="1" fillId="0" borderId="16" xfId="1" applyNumberFormat="1" applyBorder="1" applyAlignment="1">
      <alignment horizontal="right" vertical="top"/>
    </xf>
    <xf numFmtId="49" fontId="8" fillId="4" borderId="14" xfId="1" applyNumberFormat="1" applyFont="1" applyFill="1" applyBorder="1" applyAlignment="1">
      <alignment horizontal="center" vertical="center"/>
    </xf>
    <xf numFmtId="164" fontId="8" fillId="4" borderId="14" xfId="1" applyFont="1" applyFill="1" applyBorder="1" applyAlignment="1">
      <alignment horizontal="center" vertical="center"/>
    </xf>
    <xf numFmtId="164" fontId="8" fillId="4" borderId="14" xfId="1" applyFont="1" applyFill="1" applyBorder="1" applyAlignment="1">
      <alignment vertical="center" wrapText="1"/>
    </xf>
    <xf numFmtId="165" fontId="8" fillId="4" borderId="14" xfId="1" applyNumberFormat="1" applyFont="1" applyFill="1" applyBorder="1" applyAlignment="1">
      <alignment horizontal="left" vertical="center"/>
    </xf>
    <xf numFmtId="49" fontId="8" fillId="0" borderId="16" xfId="1" applyNumberFormat="1" applyFont="1" applyBorder="1" applyAlignment="1">
      <alignment horizontal="center" vertical="top"/>
    </xf>
    <xf numFmtId="164" fontId="8" fillId="0" borderId="16" xfId="1" applyFont="1" applyBorder="1" applyAlignment="1">
      <alignment horizontal="center" vertical="top"/>
    </xf>
    <xf numFmtId="164" fontId="8" fillId="0" borderId="16" xfId="1" applyFont="1" applyBorder="1" applyAlignment="1">
      <alignment vertical="top" wrapText="1"/>
    </xf>
    <xf numFmtId="165" fontId="8" fillId="0" borderId="16" xfId="1" applyNumberFormat="1" applyFont="1" applyBorder="1" applyAlignment="1">
      <alignment horizontal="left" vertical="top"/>
    </xf>
    <xf numFmtId="49" fontId="1" fillId="0" borderId="18" xfId="1" applyNumberFormat="1" applyBorder="1" applyAlignment="1">
      <alignment horizontal="center" vertical="top"/>
    </xf>
    <xf numFmtId="165" fontId="8" fillId="3" borderId="12" xfId="1" applyNumberFormat="1" applyFont="1" applyFill="1" applyBorder="1" applyAlignment="1">
      <alignment horizontal="left" vertical="center"/>
    </xf>
    <xf numFmtId="165" fontId="8" fillId="3" borderId="16" xfId="1" applyNumberFormat="1" applyFont="1" applyFill="1" applyBorder="1" applyAlignment="1">
      <alignment horizontal="left" vertical="center"/>
    </xf>
    <xf numFmtId="49" fontId="9" fillId="0" borderId="9" xfId="1" applyNumberFormat="1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49" fontId="9" fillId="0" borderId="1" xfId="1" applyNumberFormat="1" applyFont="1" applyBorder="1" applyAlignment="1">
      <alignment horizontal="center" vertical="top"/>
    </xf>
    <xf numFmtId="164" fontId="1" fillId="0" borderId="1" xfId="1" applyBorder="1" applyAlignment="1">
      <alignment vertical="top" wrapText="1"/>
    </xf>
    <xf numFmtId="164" fontId="1" fillId="0" borderId="1" xfId="1" applyBorder="1" applyAlignment="1">
      <alignment horizontal="center" vertical="top"/>
    </xf>
    <xf numFmtId="165" fontId="1" fillId="0" borderId="10" xfId="1" applyNumberFormat="1" applyBorder="1" applyAlignment="1">
      <alignment horizontal="right" vertical="top"/>
    </xf>
    <xf numFmtId="49" fontId="1" fillId="0" borderId="0" xfId="1" applyNumberFormat="1" applyAlignment="1" applyProtection="1">
      <alignment horizontal="center"/>
      <protection locked="0"/>
    </xf>
    <xf numFmtId="164" fontId="1" fillId="0" borderId="0" xfId="1" applyAlignment="1" applyProtection="1">
      <alignment horizontal="left"/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3" fontId="5" fillId="0" borderId="0" xfId="1" applyNumberFormat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/>
      <protection locked="0"/>
    </xf>
    <xf numFmtId="164" fontId="6" fillId="0" borderId="1" xfId="1" applyFont="1" applyBorder="1" applyProtection="1">
      <protection locked="0"/>
    </xf>
    <xf numFmtId="165" fontId="7" fillId="0" borderId="0" xfId="1" applyNumberFormat="1" applyFont="1" applyAlignment="1" applyProtection="1">
      <alignment horizontal="center"/>
      <protection locked="0"/>
    </xf>
    <xf numFmtId="164" fontId="10" fillId="0" borderId="0" xfId="1" applyFont="1" applyAlignment="1" applyProtection="1">
      <alignment horizontal="center"/>
      <protection locked="0"/>
    </xf>
    <xf numFmtId="3" fontId="6" fillId="2" borderId="2" xfId="1" applyNumberFormat="1" applyFont="1" applyFill="1" applyBorder="1" applyAlignment="1">
      <alignment horizont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/>
    </xf>
    <xf numFmtId="3" fontId="6" fillId="2" borderId="8" xfId="1" applyNumberFormat="1" applyFont="1" applyFill="1" applyBorder="1" applyAlignment="1">
      <alignment horizontal="center" vertical="center"/>
    </xf>
    <xf numFmtId="165" fontId="1" fillId="0" borderId="11" xfId="1" applyNumberFormat="1" applyBorder="1" applyAlignment="1">
      <alignment horizontal="center" vertical="top"/>
    </xf>
    <xf numFmtId="4" fontId="1" fillId="0" borderId="11" xfId="1" applyNumberFormat="1" applyBorder="1" applyAlignment="1" applyProtection="1">
      <alignment horizontal="center" vertical="top"/>
      <protection locked="0"/>
    </xf>
    <xf numFmtId="4" fontId="1" fillId="0" borderId="4" xfId="1" applyNumberFormat="1" applyBorder="1" applyAlignment="1">
      <alignment horizontal="center" vertical="top"/>
    </xf>
    <xf numFmtId="165" fontId="8" fillId="3" borderId="12" xfId="1" applyNumberFormat="1" applyFont="1" applyFill="1" applyBorder="1" applyAlignment="1">
      <alignment horizontal="center" vertical="center"/>
    </xf>
    <xf numFmtId="4" fontId="8" fillId="3" borderId="12" xfId="1" applyNumberFormat="1" applyFont="1" applyFill="1" applyBorder="1" applyAlignment="1" applyProtection="1">
      <alignment horizontal="center" vertical="center"/>
      <protection locked="0"/>
    </xf>
    <xf numFmtId="4" fontId="8" fillId="3" borderId="12" xfId="1" applyNumberFormat="1" applyFont="1" applyFill="1" applyBorder="1" applyAlignment="1">
      <alignment horizontal="center" vertical="center"/>
    </xf>
    <xf numFmtId="165" fontId="8" fillId="4" borderId="12" xfId="1" applyNumberFormat="1" applyFont="1" applyFill="1" applyBorder="1" applyAlignment="1">
      <alignment horizontal="center" vertical="center"/>
    </xf>
    <xf numFmtId="4" fontId="8" fillId="4" borderId="12" xfId="1" applyNumberFormat="1" applyFont="1" applyFill="1" applyBorder="1" applyAlignment="1" applyProtection="1">
      <alignment horizontal="center" vertical="center"/>
      <protection locked="0"/>
    </xf>
    <xf numFmtId="4" fontId="8" fillId="4" borderId="12" xfId="1" applyNumberFormat="1" applyFont="1" applyFill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top"/>
    </xf>
    <xf numFmtId="4" fontId="8" fillId="0" borderId="12" xfId="1" applyNumberFormat="1" applyFont="1" applyBorder="1" applyAlignment="1" applyProtection="1">
      <alignment horizontal="center" vertical="top"/>
      <protection locked="0"/>
    </xf>
    <xf numFmtId="4" fontId="8" fillId="0" borderId="12" xfId="1" applyNumberFormat="1" applyFont="1" applyBorder="1" applyAlignment="1">
      <alignment horizontal="center" vertical="top"/>
    </xf>
    <xf numFmtId="49" fontId="1" fillId="0" borderId="12" xfId="1" applyNumberFormat="1" applyBorder="1" applyAlignment="1">
      <alignment horizontal="center" vertical="top"/>
    </xf>
    <xf numFmtId="164" fontId="1" fillId="0" borderId="12" xfId="1" applyBorder="1" applyAlignment="1">
      <alignment horizontal="center" vertical="top"/>
    </xf>
    <xf numFmtId="164" fontId="1" fillId="0" borderId="12" xfId="1" applyBorder="1" applyAlignment="1">
      <alignment vertical="top" wrapText="1"/>
    </xf>
    <xf numFmtId="165" fontId="1" fillId="0" borderId="12" xfId="1" applyNumberFormat="1" applyBorder="1" applyAlignment="1">
      <alignment horizontal="right" vertical="top"/>
    </xf>
    <xf numFmtId="4" fontId="1" fillId="0" borderId="12" xfId="1" applyNumberFormat="1" applyBorder="1" applyAlignment="1" applyProtection="1">
      <alignment horizontal="center" vertical="top"/>
      <protection locked="0"/>
    </xf>
    <xf numFmtId="4" fontId="1" fillId="0" borderId="12" xfId="1" applyNumberFormat="1" applyBorder="1" applyAlignment="1">
      <alignment horizontal="center" vertical="top"/>
    </xf>
    <xf numFmtId="49" fontId="8" fillId="3" borderId="13" xfId="1" applyNumberFormat="1" applyFont="1" applyFill="1" applyBorder="1" applyAlignment="1">
      <alignment horizontal="center" vertical="center"/>
    </xf>
    <xf numFmtId="164" fontId="8" fillId="3" borderId="13" xfId="1" applyFont="1" applyFill="1" applyBorder="1" applyAlignment="1">
      <alignment horizontal="center" vertical="center"/>
    </xf>
    <xf numFmtId="164" fontId="8" fillId="3" borderId="13" xfId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>
      <alignment horizontal="center" vertical="center"/>
    </xf>
    <xf numFmtId="4" fontId="8" fillId="3" borderId="13" xfId="1" applyNumberFormat="1" applyFont="1" applyFill="1" applyBorder="1" applyAlignment="1" applyProtection="1">
      <alignment horizontal="center" vertical="center"/>
      <protection locked="0"/>
    </xf>
    <xf numFmtId="4" fontId="8" fillId="3" borderId="13" xfId="1" applyNumberFormat="1" applyFont="1" applyFill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top"/>
    </xf>
    <xf numFmtId="164" fontId="8" fillId="0" borderId="13" xfId="1" applyFont="1" applyBorder="1" applyAlignment="1">
      <alignment horizontal="center" vertical="top"/>
    </xf>
    <xf numFmtId="164" fontId="8" fillId="0" borderId="13" xfId="1" applyFont="1" applyBorder="1" applyAlignment="1">
      <alignment vertical="top" wrapText="1"/>
    </xf>
    <xf numFmtId="165" fontId="8" fillId="0" borderId="13" xfId="1" applyNumberFormat="1" applyFont="1" applyBorder="1" applyAlignment="1">
      <alignment horizontal="right" vertical="top"/>
    </xf>
    <xf numFmtId="4" fontId="8" fillId="0" borderId="13" xfId="1" applyNumberFormat="1" applyFont="1" applyBorder="1" applyAlignment="1" applyProtection="1">
      <alignment horizontal="center" vertical="top"/>
      <protection locked="0"/>
    </xf>
    <xf numFmtId="4" fontId="8" fillId="0" borderId="13" xfId="1" applyNumberFormat="1" applyFont="1" applyBorder="1" applyAlignment="1">
      <alignment horizontal="center" vertical="top"/>
    </xf>
    <xf numFmtId="165" fontId="8" fillId="3" borderId="13" xfId="1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horizontal="center" vertical="top"/>
    </xf>
    <xf numFmtId="49" fontId="1" fillId="0" borderId="1" xfId="1" applyNumberFormat="1" applyBorder="1" applyAlignment="1">
      <alignment horizontal="center" vertical="top"/>
    </xf>
    <xf numFmtId="165" fontId="1" fillId="0" borderId="1" xfId="1" applyNumberFormat="1" applyBorder="1" applyAlignment="1">
      <alignment horizontal="center" vertical="top"/>
    </xf>
    <xf numFmtId="4" fontId="9" fillId="0" borderId="1" xfId="1" applyNumberFormat="1" applyFont="1" applyBorder="1" applyAlignment="1" applyProtection="1">
      <alignment horizontal="center" vertical="top"/>
      <protection locked="0"/>
    </xf>
    <xf numFmtId="4" fontId="1" fillId="0" borderId="10" xfId="1" applyNumberFormat="1" applyBorder="1" applyAlignment="1">
      <alignment horizontal="center" vertical="top"/>
    </xf>
    <xf numFmtId="164" fontId="11" fillId="5" borderId="19" xfId="1" applyFont="1" applyFill="1" applyBorder="1" applyAlignment="1">
      <alignment horizontal="left" vertical="center" indent="1"/>
    </xf>
    <xf numFmtId="164" fontId="11" fillId="5" borderId="20" xfId="1" applyFont="1" applyFill="1" applyBorder="1" applyAlignment="1">
      <alignment horizontal="center" vertical="center"/>
    </xf>
    <xf numFmtId="164" fontId="6" fillId="5" borderId="21" xfId="1" applyFont="1" applyFill="1" applyBorder="1" applyAlignment="1">
      <alignment vertical="center"/>
    </xf>
    <xf numFmtId="164" fontId="6" fillId="3" borderId="22" xfId="1" applyFont="1" applyFill="1" applyBorder="1" applyAlignment="1">
      <alignment horizontal="center" vertical="center"/>
    </xf>
    <xf numFmtId="165" fontId="6" fillId="3" borderId="22" xfId="1" applyNumberFormat="1" applyFont="1" applyFill="1" applyBorder="1" applyAlignment="1">
      <alignment horizontal="center" vertical="center"/>
    </xf>
    <xf numFmtId="4" fontId="12" fillId="5" borderId="23" xfId="1" applyNumberFormat="1" applyFont="1" applyFill="1" applyBorder="1" applyAlignment="1">
      <alignment horizontal="center" vertical="center"/>
    </xf>
    <xf numFmtId="4" fontId="12" fillId="5" borderId="24" xfId="1" applyNumberFormat="1" applyFont="1" applyFill="1" applyBorder="1" applyAlignment="1">
      <alignment horizontal="center" vertical="center"/>
    </xf>
    <xf numFmtId="3" fontId="1" fillId="0" borderId="0" xfId="1" applyNumberFormat="1" applyAlignment="1" applyProtection="1">
      <alignment horizontal="center"/>
      <protection locked="0"/>
    </xf>
    <xf numFmtId="164" fontId="13" fillId="6" borderId="25" xfId="1" applyFont="1" applyFill="1" applyBorder="1" applyAlignment="1">
      <alignment vertical="top" wrapText="1"/>
    </xf>
    <xf numFmtId="165" fontId="1" fillId="0" borderId="0" xfId="1" applyNumberFormat="1" applyAlignment="1" applyProtection="1">
      <alignment horizontal="center"/>
      <protection locked="0"/>
    </xf>
  </cellXfs>
  <cellStyles count="2">
    <cellStyle name="Normalny" xfId="0" builtinId="0"/>
    <cellStyle name="Normalny_koszt" xfId="1" xr:uid="{C2BFCFE7-D453-4404-AD2C-3B4B9A549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EMP\KosztorysV5%20-%20Wierzyca%20Rev.00.xls" TargetMode="External"/><Relationship Id="rId1" Type="http://schemas.openxmlformats.org/officeDocument/2006/relationships/externalLinkPath" Target="file:///E:\TEMP\KosztorysV5%20-%20Wierzyca%20Rev.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09A7-9080-4050-A9A3-6E4BDD7D983D}">
  <dimension ref="A1:F101"/>
  <sheetViews>
    <sheetView tabSelected="1" workbookViewId="0">
      <selection activeCell="O52" sqref="O52"/>
    </sheetView>
  </sheetViews>
  <sheetFormatPr defaultRowHeight="15"/>
  <cols>
    <col min="1" max="1" width="4.7109375" style="1" customWidth="1"/>
    <col min="2" max="2" width="10.28515625" style="2" customWidth="1"/>
    <col min="3" max="3" width="3.7109375" style="96" customWidth="1"/>
    <col min="4" max="4" width="62.42578125" style="4" customWidth="1"/>
    <col min="5" max="5" width="6.7109375" style="2" customWidth="1"/>
    <col min="6" max="6" width="9.28515625" style="5" customWidth="1"/>
  </cols>
  <sheetData>
    <row r="1" spans="1:6">
      <c r="C1" s="3"/>
    </row>
    <row r="2" spans="1:6" ht="15.75">
      <c r="A2" s="6" t="s">
        <v>0</v>
      </c>
      <c r="B2" s="6"/>
      <c r="C2" s="6"/>
      <c r="D2" s="6"/>
      <c r="E2" s="6"/>
      <c r="F2" s="6"/>
    </row>
    <row r="3" spans="1:6">
      <c r="A3" s="7" t="s">
        <v>1</v>
      </c>
      <c r="B3" s="7"/>
      <c r="C3" s="7"/>
      <c r="D3" s="7"/>
      <c r="E3" s="7"/>
      <c r="F3" s="7"/>
    </row>
    <row r="4" spans="1:6">
      <c r="A4" s="8" t="s">
        <v>2</v>
      </c>
      <c r="B4" s="8"/>
      <c r="C4" s="8"/>
      <c r="D4" s="8"/>
      <c r="E4" s="8"/>
      <c r="F4" s="8"/>
    </row>
    <row r="5" spans="1:6">
      <c r="A5" s="9"/>
      <c r="B5" s="10"/>
      <c r="C5" s="11"/>
      <c r="D5" s="12"/>
      <c r="E5" s="10"/>
      <c r="F5" s="13"/>
    </row>
    <row r="6" spans="1:6">
      <c r="A6" s="14"/>
      <c r="B6" s="15" t="s">
        <v>3</v>
      </c>
      <c r="C6" s="16"/>
      <c r="D6" s="17" t="s">
        <v>4</v>
      </c>
      <c r="E6" s="18" t="s">
        <v>5</v>
      </c>
      <c r="F6" s="19" t="s">
        <v>6</v>
      </c>
    </row>
    <row r="7" spans="1:6">
      <c r="A7" s="20" t="s">
        <v>7</v>
      </c>
      <c r="B7" s="21" t="s">
        <v>8</v>
      </c>
      <c r="C7" s="22"/>
      <c r="D7" s="23" t="s">
        <v>9</v>
      </c>
      <c r="E7" s="24"/>
      <c r="F7" s="25"/>
    </row>
    <row r="8" spans="1:6">
      <c r="A8" s="26"/>
      <c r="B8" s="27" t="s">
        <v>10</v>
      </c>
      <c r="C8" s="28"/>
      <c r="D8" s="29" t="s">
        <v>11</v>
      </c>
      <c r="E8" s="30"/>
      <c r="F8" s="31"/>
    </row>
    <row r="9" spans="1:6">
      <c r="A9" s="32"/>
      <c r="B9" s="33"/>
      <c r="C9" s="34"/>
      <c r="D9" s="35"/>
      <c r="E9" s="33"/>
      <c r="F9" s="36"/>
    </row>
    <row r="10" spans="1:6">
      <c r="A10" s="37"/>
      <c r="B10" s="38" t="s">
        <v>12</v>
      </c>
      <c r="C10" s="37"/>
      <c r="D10" s="39" t="s">
        <v>13</v>
      </c>
      <c r="E10" s="38"/>
      <c r="F10" s="40"/>
    </row>
    <row r="11" spans="1:6">
      <c r="A11" s="41"/>
      <c r="B11" s="42" t="s">
        <v>14</v>
      </c>
      <c r="C11" s="41"/>
      <c r="D11" s="43" t="s">
        <v>15</v>
      </c>
      <c r="E11" s="42"/>
      <c r="F11" s="44"/>
    </row>
    <row r="12" spans="1:6" ht="25.5">
      <c r="A12" s="45" t="s">
        <v>16</v>
      </c>
      <c r="B12" s="46" t="s">
        <v>17</v>
      </c>
      <c r="C12" s="45"/>
      <c r="D12" s="47" t="s">
        <v>18</v>
      </c>
      <c r="E12" s="46" t="s">
        <v>19</v>
      </c>
      <c r="F12" s="48"/>
    </row>
    <row r="13" spans="1:6" ht="25.5">
      <c r="A13" s="49" t="s">
        <v>20</v>
      </c>
      <c r="B13" s="50" t="s">
        <v>17</v>
      </c>
      <c r="C13" s="49" t="s">
        <v>21</v>
      </c>
      <c r="D13" s="51" t="s">
        <v>22</v>
      </c>
      <c r="E13" s="50" t="s">
        <v>23</v>
      </c>
      <c r="F13" s="52">
        <v>1</v>
      </c>
    </row>
    <row r="14" spans="1:6">
      <c r="A14" s="53"/>
      <c r="B14" s="54"/>
      <c r="C14" s="53"/>
      <c r="D14" s="55" t="s">
        <v>24</v>
      </c>
      <c r="E14" s="56"/>
      <c r="F14" s="57">
        <v>1</v>
      </c>
    </row>
    <row r="15" spans="1:6">
      <c r="A15" s="41"/>
      <c r="B15" s="42" t="s">
        <v>25</v>
      </c>
      <c r="C15" s="41"/>
      <c r="D15" s="43" t="s">
        <v>26</v>
      </c>
      <c r="E15" s="42"/>
      <c r="F15" s="58"/>
    </row>
    <row r="16" spans="1:6">
      <c r="A16" s="45" t="s">
        <v>27</v>
      </c>
      <c r="B16" s="46" t="s">
        <v>28</v>
      </c>
      <c r="C16" s="45"/>
      <c r="D16" s="47" t="s">
        <v>29</v>
      </c>
      <c r="E16" s="46" t="s">
        <v>23</v>
      </c>
      <c r="F16" s="59"/>
    </row>
    <row r="17" spans="1:6">
      <c r="A17" s="49" t="s">
        <v>30</v>
      </c>
      <c r="B17" s="50" t="s">
        <v>28</v>
      </c>
      <c r="C17" s="49" t="s">
        <v>31</v>
      </c>
      <c r="D17" s="51" t="s">
        <v>32</v>
      </c>
      <c r="E17" s="50" t="s">
        <v>33</v>
      </c>
      <c r="F17" s="52">
        <v>17.399999999999999</v>
      </c>
    </row>
    <row r="18" spans="1:6">
      <c r="A18" s="53"/>
      <c r="B18" s="54"/>
      <c r="C18" s="53"/>
      <c r="D18" s="55" t="s">
        <v>34</v>
      </c>
      <c r="E18" s="56"/>
      <c r="F18" s="57">
        <v>17.399999999999999</v>
      </c>
    </row>
    <row r="19" spans="1:6">
      <c r="A19" s="60" t="s">
        <v>35</v>
      </c>
      <c r="B19" s="61" t="s">
        <v>36</v>
      </c>
      <c r="C19" s="60"/>
      <c r="D19" s="62" t="s">
        <v>37</v>
      </c>
      <c r="E19" s="61" t="s">
        <v>23</v>
      </c>
      <c r="F19" s="63"/>
    </row>
    <row r="20" spans="1:6" ht="25.5">
      <c r="A20" s="49" t="s">
        <v>38</v>
      </c>
      <c r="B20" s="50" t="s">
        <v>36</v>
      </c>
      <c r="C20" s="49" t="s">
        <v>39</v>
      </c>
      <c r="D20" s="51" t="s">
        <v>40</v>
      </c>
      <c r="E20" s="50" t="s">
        <v>33</v>
      </c>
      <c r="F20" s="52">
        <v>50.6</v>
      </c>
    </row>
    <row r="21" spans="1:6" ht="25.5">
      <c r="A21" s="53"/>
      <c r="B21" s="54"/>
      <c r="C21" s="53"/>
      <c r="D21" s="55" t="s">
        <v>41</v>
      </c>
      <c r="E21" s="56"/>
      <c r="F21" s="57">
        <v>50.6</v>
      </c>
    </row>
    <row r="22" spans="1:6">
      <c r="A22" s="64"/>
      <c r="B22" s="65" t="s">
        <v>42</v>
      </c>
      <c r="C22" s="64"/>
      <c r="D22" s="66" t="s">
        <v>43</v>
      </c>
      <c r="E22" s="65"/>
      <c r="F22" s="67"/>
    </row>
    <row r="23" spans="1:6">
      <c r="A23" s="41"/>
      <c r="B23" s="42" t="s">
        <v>44</v>
      </c>
      <c r="C23" s="41"/>
      <c r="D23" s="43" t="s">
        <v>45</v>
      </c>
      <c r="E23" s="42"/>
      <c r="F23" s="58"/>
    </row>
    <row r="24" spans="1:6">
      <c r="A24" s="45" t="s">
        <v>46</v>
      </c>
      <c r="B24" s="46" t="s">
        <v>47</v>
      </c>
      <c r="C24" s="45"/>
      <c r="D24" s="47" t="s">
        <v>45</v>
      </c>
      <c r="E24" s="46" t="s">
        <v>23</v>
      </c>
      <c r="F24" s="59"/>
    </row>
    <row r="25" spans="1:6" ht="25.5">
      <c r="A25" s="49" t="s">
        <v>48</v>
      </c>
      <c r="B25" s="50" t="s">
        <v>47</v>
      </c>
      <c r="C25" s="49" t="s">
        <v>31</v>
      </c>
      <c r="D25" s="51" t="s">
        <v>49</v>
      </c>
      <c r="E25" s="50" t="s">
        <v>33</v>
      </c>
      <c r="F25" s="52">
        <v>112.6</v>
      </c>
    </row>
    <row r="26" spans="1:6">
      <c r="A26" s="68"/>
      <c r="B26" s="69"/>
      <c r="C26" s="68"/>
      <c r="D26" s="70" t="s">
        <v>50</v>
      </c>
      <c r="E26" s="71"/>
      <c r="F26" s="72">
        <v>46.6</v>
      </c>
    </row>
    <row r="27" spans="1:6">
      <c r="A27" s="53"/>
      <c r="B27" s="54"/>
      <c r="C27" s="53"/>
      <c r="D27" s="55" t="s">
        <v>51</v>
      </c>
      <c r="E27" s="56"/>
      <c r="F27" s="57">
        <v>66</v>
      </c>
    </row>
    <row r="28" spans="1:6">
      <c r="A28" s="73"/>
      <c r="B28" s="74" t="s">
        <v>52</v>
      </c>
      <c r="C28" s="73"/>
      <c r="D28" s="75" t="s">
        <v>53</v>
      </c>
      <c r="E28" s="74"/>
      <c r="F28" s="76"/>
    </row>
    <row r="29" spans="1:6">
      <c r="A29" s="41"/>
      <c r="B29" s="42" t="s">
        <v>54</v>
      </c>
      <c r="C29" s="41"/>
      <c r="D29" s="43" t="s">
        <v>55</v>
      </c>
      <c r="E29" s="42"/>
      <c r="F29" s="44"/>
    </row>
    <row r="30" spans="1:6">
      <c r="A30" s="45" t="s">
        <v>56</v>
      </c>
      <c r="B30" s="46" t="s">
        <v>57</v>
      </c>
      <c r="C30" s="45"/>
      <c r="D30" s="47" t="s">
        <v>58</v>
      </c>
      <c r="E30" s="46" t="s">
        <v>59</v>
      </c>
      <c r="F30" s="59"/>
    </row>
    <row r="31" spans="1:6" ht="25.5">
      <c r="A31" s="49" t="s">
        <v>60</v>
      </c>
      <c r="B31" s="50" t="s">
        <v>57</v>
      </c>
      <c r="C31" s="49" t="s">
        <v>61</v>
      </c>
      <c r="D31" s="51" t="s">
        <v>62</v>
      </c>
      <c r="E31" s="50" t="s">
        <v>59</v>
      </c>
      <c r="F31" s="52">
        <v>40</v>
      </c>
    </row>
    <row r="32" spans="1:6">
      <c r="A32" s="53"/>
      <c r="B32" s="54"/>
      <c r="C32" s="53"/>
      <c r="D32" s="55" t="s">
        <v>63</v>
      </c>
      <c r="E32" s="56"/>
      <c r="F32" s="57">
        <v>40</v>
      </c>
    </row>
    <row r="33" spans="1:6" ht="25.5">
      <c r="A33" s="68" t="s">
        <v>64</v>
      </c>
      <c r="B33" s="69" t="s">
        <v>57</v>
      </c>
      <c r="C33" s="68" t="s">
        <v>65</v>
      </c>
      <c r="D33" s="77" t="s">
        <v>66</v>
      </c>
      <c r="E33" s="69" t="s">
        <v>59</v>
      </c>
      <c r="F33" s="78">
        <v>72</v>
      </c>
    </row>
    <row r="34" spans="1:6">
      <c r="A34" s="53"/>
      <c r="B34" s="54"/>
      <c r="C34" s="53"/>
      <c r="D34" s="55" t="s">
        <v>67</v>
      </c>
      <c r="E34" s="56"/>
      <c r="F34" s="57">
        <v>72</v>
      </c>
    </row>
    <row r="35" spans="1:6" ht="25.5">
      <c r="A35" s="49" t="s">
        <v>68</v>
      </c>
      <c r="B35" s="50" t="s">
        <v>57</v>
      </c>
      <c r="C35" s="49" t="s">
        <v>69</v>
      </c>
      <c r="D35" s="51" t="s">
        <v>70</v>
      </c>
      <c r="E35" s="50" t="s">
        <v>59</v>
      </c>
      <c r="F35" s="52">
        <v>48</v>
      </c>
    </row>
    <row r="36" spans="1:6">
      <c r="A36" s="53"/>
      <c r="B36" s="54"/>
      <c r="C36" s="53"/>
      <c r="D36" s="55" t="s">
        <v>71</v>
      </c>
      <c r="E36" s="56"/>
      <c r="F36" s="57">
        <v>48</v>
      </c>
    </row>
    <row r="37" spans="1:6">
      <c r="A37" s="68" t="s">
        <v>72</v>
      </c>
      <c r="B37" s="69" t="s">
        <v>57</v>
      </c>
      <c r="C37" s="68" t="s">
        <v>73</v>
      </c>
      <c r="D37" s="77" t="s">
        <v>74</v>
      </c>
      <c r="E37" s="69" t="s">
        <v>75</v>
      </c>
      <c r="F37" s="78">
        <v>6.4</v>
      </c>
    </row>
    <row r="38" spans="1:6">
      <c r="A38" s="53"/>
      <c r="B38" s="54"/>
      <c r="C38" s="53"/>
      <c r="D38" s="55" t="s">
        <v>76</v>
      </c>
      <c r="E38" s="56"/>
      <c r="F38" s="57">
        <v>6.4</v>
      </c>
    </row>
    <row r="39" spans="1:6">
      <c r="A39" s="49" t="s">
        <v>77</v>
      </c>
      <c r="B39" s="50" t="s">
        <v>57</v>
      </c>
      <c r="C39" s="49" t="s">
        <v>78</v>
      </c>
      <c r="D39" s="51" t="s">
        <v>79</v>
      </c>
      <c r="E39" s="50" t="s">
        <v>80</v>
      </c>
      <c r="F39" s="52">
        <v>9248</v>
      </c>
    </row>
    <row r="40" spans="1:6" ht="25.5">
      <c r="A40" s="53"/>
      <c r="B40" s="54"/>
      <c r="C40" s="53"/>
      <c r="D40" s="55" t="s">
        <v>81</v>
      </c>
      <c r="E40" s="56"/>
      <c r="F40" s="57">
        <v>9248</v>
      </c>
    </row>
    <row r="41" spans="1:6">
      <c r="A41" s="49" t="s">
        <v>82</v>
      </c>
      <c r="B41" s="50" t="s">
        <v>57</v>
      </c>
      <c r="C41" s="49" t="s">
        <v>83</v>
      </c>
      <c r="D41" s="51" t="s">
        <v>84</v>
      </c>
      <c r="E41" s="50" t="s">
        <v>80</v>
      </c>
      <c r="F41" s="52">
        <v>498.4</v>
      </c>
    </row>
    <row r="42" spans="1:6">
      <c r="A42" s="53"/>
      <c r="B42" s="54"/>
      <c r="C42" s="53"/>
      <c r="D42" s="55" t="s">
        <v>85</v>
      </c>
      <c r="E42" s="56"/>
      <c r="F42" s="57">
        <v>498.4</v>
      </c>
    </row>
    <row r="43" spans="1:6">
      <c r="A43" s="79"/>
      <c r="B43" s="80" t="s">
        <v>86</v>
      </c>
      <c r="C43" s="79"/>
      <c r="D43" s="81" t="s">
        <v>87</v>
      </c>
      <c r="E43" s="80"/>
      <c r="F43" s="82"/>
    </row>
    <row r="44" spans="1:6">
      <c r="A44" s="83" t="s">
        <v>88</v>
      </c>
      <c r="B44" s="84" t="s">
        <v>89</v>
      </c>
      <c r="C44" s="83"/>
      <c r="D44" s="85" t="s">
        <v>90</v>
      </c>
      <c r="E44" s="84" t="s">
        <v>75</v>
      </c>
      <c r="F44" s="86"/>
    </row>
    <row r="45" spans="1:6">
      <c r="A45" s="49" t="s">
        <v>91</v>
      </c>
      <c r="B45" s="50" t="s">
        <v>89</v>
      </c>
      <c r="C45" s="87" t="s">
        <v>61</v>
      </c>
      <c r="D45" s="51" t="s">
        <v>92</v>
      </c>
      <c r="E45" s="50" t="s">
        <v>75</v>
      </c>
      <c r="F45" s="52">
        <v>20.9</v>
      </c>
    </row>
    <row r="46" spans="1:6" ht="25.5">
      <c r="A46" s="53"/>
      <c r="B46" s="54"/>
      <c r="C46" s="53"/>
      <c r="D46" s="55" t="s">
        <v>93</v>
      </c>
      <c r="E46" s="56"/>
      <c r="F46" s="57">
        <v>20.9</v>
      </c>
    </row>
    <row r="47" spans="1:6">
      <c r="A47" s="37"/>
      <c r="B47" s="38" t="s">
        <v>94</v>
      </c>
      <c r="C47" s="37"/>
      <c r="D47" s="39" t="s">
        <v>95</v>
      </c>
      <c r="E47" s="38"/>
      <c r="F47" s="88"/>
    </row>
    <row r="48" spans="1:6">
      <c r="A48" s="41"/>
      <c r="B48" s="42" t="s">
        <v>96</v>
      </c>
      <c r="C48" s="41"/>
      <c r="D48" s="43" t="s">
        <v>97</v>
      </c>
      <c r="E48" s="42"/>
      <c r="F48" s="58"/>
    </row>
    <row r="49" spans="1:6">
      <c r="A49" s="60" t="s">
        <v>98</v>
      </c>
      <c r="B49" s="61" t="s">
        <v>99</v>
      </c>
      <c r="C49" s="60"/>
      <c r="D49" s="62" t="s">
        <v>100</v>
      </c>
      <c r="E49" s="61" t="s">
        <v>75</v>
      </c>
      <c r="F49" s="63"/>
    </row>
    <row r="50" spans="1:6">
      <c r="A50" s="49" t="s">
        <v>101</v>
      </c>
      <c r="B50" s="50" t="s">
        <v>99</v>
      </c>
      <c r="C50" s="49" t="s">
        <v>61</v>
      </c>
      <c r="D50" s="51" t="s">
        <v>102</v>
      </c>
      <c r="E50" s="50" t="s">
        <v>75</v>
      </c>
      <c r="F50" s="52">
        <v>3.2</v>
      </c>
    </row>
    <row r="51" spans="1:6" ht="38.25">
      <c r="A51" s="68"/>
      <c r="B51" s="69"/>
      <c r="C51" s="68"/>
      <c r="D51" s="70" t="s">
        <v>103</v>
      </c>
      <c r="E51" s="71"/>
      <c r="F51" s="72">
        <v>2.5</v>
      </c>
    </row>
    <row r="52" spans="1:6" ht="25.5">
      <c r="A52" s="53"/>
      <c r="B52" s="54"/>
      <c r="C52" s="53"/>
      <c r="D52" s="55" t="s">
        <v>104</v>
      </c>
      <c r="E52" s="56"/>
      <c r="F52" s="57">
        <v>0.7</v>
      </c>
    </row>
    <row r="53" spans="1:6">
      <c r="A53" s="49" t="s">
        <v>105</v>
      </c>
      <c r="B53" s="50" t="s">
        <v>99</v>
      </c>
      <c r="C53" s="49" t="s">
        <v>65</v>
      </c>
      <c r="D53" s="51" t="s">
        <v>106</v>
      </c>
      <c r="E53" s="50" t="s">
        <v>75</v>
      </c>
      <c r="F53" s="52">
        <v>1</v>
      </c>
    </row>
    <row r="54" spans="1:6" ht="25.5">
      <c r="A54" s="53"/>
      <c r="B54" s="54"/>
      <c r="C54" s="53"/>
      <c r="D54" s="55" t="s">
        <v>107</v>
      </c>
      <c r="E54" s="56"/>
      <c r="F54" s="57">
        <v>1</v>
      </c>
    </row>
    <row r="55" spans="1:6">
      <c r="A55" s="60" t="s">
        <v>108</v>
      </c>
      <c r="B55" s="61" t="s">
        <v>109</v>
      </c>
      <c r="C55" s="60"/>
      <c r="D55" s="62" t="s">
        <v>110</v>
      </c>
      <c r="E55" s="61" t="s">
        <v>75</v>
      </c>
      <c r="F55" s="63"/>
    </row>
    <row r="56" spans="1:6">
      <c r="A56" s="49" t="s">
        <v>111</v>
      </c>
      <c r="B56" s="50" t="s">
        <v>109</v>
      </c>
      <c r="C56" s="49" t="s">
        <v>61</v>
      </c>
      <c r="D56" s="51" t="s">
        <v>112</v>
      </c>
      <c r="E56" s="50" t="s">
        <v>75</v>
      </c>
      <c r="F56" s="52">
        <v>6.7</v>
      </c>
    </row>
    <row r="57" spans="1:6" ht="25.5">
      <c r="A57" s="68"/>
      <c r="B57" s="69"/>
      <c r="C57" s="68"/>
      <c r="D57" s="70" t="s">
        <v>113</v>
      </c>
      <c r="E57" s="71"/>
      <c r="F57" s="72">
        <v>4.2</v>
      </c>
    </row>
    <row r="58" spans="1:6" ht="25.5">
      <c r="A58" s="53"/>
      <c r="B58" s="54"/>
      <c r="C58" s="53"/>
      <c r="D58" s="55" t="s">
        <v>114</v>
      </c>
      <c r="E58" s="56"/>
      <c r="F58" s="57">
        <v>2.5</v>
      </c>
    </row>
    <row r="59" spans="1:6">
      <c r="A59" s="49" t="s">
        <v>115</v>
      </c>
      <c r="B59" s="50" t="s">
        <v>109</v>
      </c>
      <c r="C59" s="49" t="s">
        <v>65</v>
      </c>
      <c r="D59" s="51" t="s">
        <v>116</v>
      </c>
      <c r="E59" s="50" t="s">
        <v>75</v>
      </c>
      <c r="F59" s="52">
        <v>7.8</v>
      </c>
    </row>
    <row r="60" spans="1:6" ht="38.25">
      <c r="A60" s="53"/>
      <c r="B60" s="54"/>
      <c r="C60" s="53"/>
      <c r="D60" s="55" t="s">
        <v>117</v>
      </c>
      <c r="E60" s="56"/>
      <c r="F60" s="57">
        <v>7.8</v>
      </c>
    </row>
    <row r="61" spans="1:6">
      <c r="A61" s="73"/>
      <c r="B61" s="74" t="s">
        <v>118</v>
      </c>
      <c r="C61" s="73"/>
      <c r="D61" s="75" t="s">
        <v>119</v>
      </c>
      <c r="E61" s="74"/>
      <c r="F61" s="89"/>
    </row>
    <row r="62" spans="1:6">
      <c r="A62" s="41"/>
      <c r="B62" s="42" t="s">
        <v>120</v>
      </c>
      <c r="C62" s="41"/>
      <c r="D62" s="43" t="s">
        <v>121</v>
      </c>
      <c r="E62" s="42"/>
      <c r="F62" s="58"/>
    </row>
    <row r="63" spans="1:6">
      <c r="A63" s="45" t="s">
        <v>122</v>
      </c>
      <c r="B63" s="46" t="s">
        <v>123</v>
      </c>
      <c r="C63" s="45"/>
      <c r="D63" s="47" t="s">
        <v>124</v>
      </c>
      <c r="E63" s="46" t="s">
        <v>75</v>
      </c>
      <c r="F63" s="59"/>
    </row>
    <row r="64" spans="1:6" ht="25.5">
      <c r="A64" s="49" t="s">
        <v>125</v>
      </c>
      <c r="B64" s="50" t="s">
        <v>123</v>
      </c>
      <c r="C64" s="49" t="s">
        <v>65</v>
      </c>
      <c r="D64" s="51" t="s">
        <v>126</v>
      </c>
      <c r="E64" s="50" t="s">
        <v>75</v>
      </c>
      <c r="F64" s="52">
        <v>19.399999999999999</v>
      </c>
    </row>
    <row r="65" spans="1:6" ht="25.5">
      <c r="A65" s="68"/>
      <c r="B65" s="69"/>
      <c r="C65" s="68"/>
      <c r="D65" s="70" t="s">
        <v>127</v>
      </c>
      <c r="E65" s="71"/>
      <c r="F65" s="72">
        <v>15.1</v>
      </c>
    </row>
    <row r="66" spans="1:6">
      <c r="A66" s="68"/>
      <c r="B66" s="69"/>
      <c r="C66" s="68"/>
      <c r="D66" s="70" t="s">
        <v>128</v>
      </c>
      <c r="E66" s="71"/>
      <c r="F66" s="72">
        <v>0.9</v>
      </c>
    </row>
    <row r="67" spans="1:6" ht="25.5">
      <c r="A67" s="68"/>
      <c r="B67" s="69"/>
      <c r="C67" s="68"/>
      <c r="D67" s="70" t="s">
        <v>129</v>
      </c>
      <c r="E67" s="71"/>
      <c r="F67" s="72">
        <v>0.7</v>
      </c>
    </row>
    <row r="68" spans="1:6">
      <c r="A68" s="68"/>
      <c r="B68" s="69"/>
      <c r="C68" s="68"/>
      <c r="D68" s="70" t="s">
        <v>130</v>
      </c>
      <c r="E68" s="71"/>
      <c r="F68" s="72">
        <v>0.4</v>
      </c>
    </row>
    <row r="69" spans="1:6">
      <c r="A69" s="68"/>
      <c r="B69" s="69"/>
      <c r="C69" s="68"/>
      <c r="D69" s="70" t="s">
        <v>131</v>
      </c>
      <c r="E69" s="71"/>
      <c r="F69" s="72">
        <v>0.9</v>
      </c>
    </row>
    <row r="70" spans="1:6">
      <c r="A70" s="53"/>
      <c r="B70" s="54"/>
      <c r="C70" s="53"/>
      <c r="D70" s="55" t="s">
        <v>132</v>
      </c>
      <c r="E70" s="56"/>
      <c r="F70" s="57">
        <v>1.4</v>
      </c>
    </row>
    <row r="71" spans="1:6">
      <c r="A71" s="45" t="s">
        <v>133</v>
      </c>
      <c r="B71" s="46" t="s">
        <v>134</v>
      </c>
      <c r="C71" s="45"/>
      <c r="D71" s="47" t="s">
        <v>135</v>
      </c>
      <c r="E71" s="46" t="s">
        <v>75</v>
      </c>
      <c r="F71" s="59"/>
    </row>
    <row r="72" spans="1:6" ht="25.5">
      <c r="A72" s="49" t="s">
        <v>136</v>
      </c>
      <c r="B72" s="50" t="s">
        <v>134</v>
      </c>
      <c r="C72" s="49" t="s">
        <v>65</v>
      </c>
      <c r="D72" s="51" t="s">
        <v>137</v>
      </c>
      <c r="E72" s="50" t="s">
        <v>75</v>
      </c>
      <c r="F72" s="52">
        <v>14.9</v>
      </c>
    </row>
    <row r="73" spans="1:6">
      <c r="A73" s="68"/>
      <c r="B73" s="69"/>
      <c r="C73" s="68"/>
      <c r="D73" s="70" t="s">
        <v>138</v>
      </c>
      <c r="E73" s="71"/>
      <c r="F73" s="72">
        <v>9.6999999999999993</v>
      </c>
    </row>
    <row r="74" spans="1:6">
      <c r="A74" s="53"/>
      <c r="B74" s="54"/>
      <c r="C74" s="53"/>
      <c r="D74" s="55" t="s">
        <v>139</v>
      </c>
      <c r="E74" s="56"/>
      <c r="F74" s="57">
        <v>5.2</v>
      </c>
    </row>
    <row r="75" spans="1:6">
      <c r="A75" s="60" t="s">
        <v>61</v>
      </c>
      <c r="B75" s="61" t="s">
        <v>140</v>
      </c>
      <c r="C75" s="60"/>
      <c r="D75" s="62" t="s">
        <v>141</v>
      </c>
      <c r="E75" s="61" t="s">
        <v>75</v>
      </c>
      <c r="F75" s="63"/>
    </row>
    <row r="76" spans="1:6">
      <c r="A76" s="49" t="s">
        <v>142</v>
      </c>
      <c r="B76" s="50" t="s">
        <v>140</v>
      </c>
      <c r="C76" s="49" t="s">
        <v>65</v>
      </c>
      <c r="D76" s="51" t="s">
        <v>143</v>
      </c>
      <c r="E76" s="50" t="s">
        <v>75</v>
      </c>
      <c r="F76" s="52">
        <v>34.4</v>
      </c>
    </row>
    <row r="77" spans="1:6" ht="25.5">
      <c r="A77" s="68"/>
      <c r="B77" s="69"/>
      <c r="C77" s="68"/>
      <c r="D77" s="70" t="s">
        <v>144</v>
      </c>
      <c r="E77" s="71"/>
      <c r="F77" s="72">
        <v>16.399999999999999</v>
      </c>
    </row>
    <row r="78" spans="1:6">
      <c r="A78" s="68"/>
      <c r="B78" s="69"/>
      <c r="C78" s="68"/>
      <c r="D78" s="70" t="s">
        <v>145</v>
      </c>
      <c r="E78" s="71"/>
      <c r="F78" s="72">
        <v>2.9</v>
      </c>
    </row>
    <row r="79" spans="1:6">
      <c r="A79" s="53"/>
      <c r="B79" s="54"/>
      <c r="C79" s="53"/>
      <c r="D79" s="55" t="s">
        <v>146</v>
      </c>
      <c r="E79" s="56"/>
      <c r="F79" s="57">
        <v>15.1</v>
      </c>
    </row>
    <row r="80" spans="1:6">
      <c r="A80" s="73"/>
      <c r="B80" s="74" t="s">
        <v>147</v>
      </c>
      <c r="C80" s="73"/>
      <c r="D80" s="75" t="s">
        <v>148</v>
      </c>
      <c r="E80" s="74"/>
      <c r="F80" s="89"/>
    </row>
    <row r="81" spans="1:6">
      <c r="A81" s="41"/>
      <c r="B81" s="42" t="s">
        <v>149</v>
      </c>
      <c r="C81" s="41"/>
      <c r="D81" s="43" t="s">
        <v>150</v>
      </c>
      <c r="E81" s="42"/>
      <c r="F81" s="58"/>
    </row>
    <row r="82" spans="1:6">
      <c r="A82" s="45" t="s">
        <v>39</v>
      </c>
      <c r="B82" s="46" t="s">
        <v>151</v>
      </c>
      <c r="C82" s="45"/>
      <c r="D82" s="47" t="s">
        <v>152</v>
      </c>
      <c r="E82" s="46" t="s">
        <v>75</v>
      </c>
      <c r="F82" s="59"/>
    </row>
    <row r="83" spans="1:6">
      <c r="A83" s="49" t="s">
        <v>153</v>
      </c>
      <c r="B83" s="50" t="s">
        <v>151</v>
      </c>
      <c r="C83" s="49" t="s">
        <v>61</v>
      </c>
      <c r="D83" s="51" t="s">
        <v>154</v>
      </c>
      <c r="E83" s="50" t="s">
        <v>75</v>
      </c>
      <c r="F83" s="52">
        <v>23.9</v>
      </c>
    </row>
    <row r="84" spans="1:6">
      <c r="A84" s="53"/>
      <c r="B84" s="54"/>
      <c r="C84" s="53"/>
      <c r="D84" s="55" t="s">
        <v>155</v>
      </c>
      <c r="E84" s="56"/>
      <c r="F84" s="57">
        <v>23.9</v>
      </c>
    </row>
    <row r="85" spans="1:6">
      <c r="A85" s="41"/>
      <c r="B85" s="42" t="s">
        <v>156</v>
      </c>
      <c r="C85" s="41"/>
      <c r="D85" s="43" t="s">
        <v>157</v>
      </c>
      <c r="E85" s="42"/>
      <c r="F85" s="58"/>
    </row>
    <row r="86" spans="1:6">
      <c r="A86" s="45" t="s">
        <v>158</v>
      </c>
      <c r="B86" s="46" t="s">
        <v>159</v>
      </c>
      <c r="C86" s="45"/>
      <c r="D86" s="47" t="s">
        <v>160</v>
      </c>
      <c r="E86" s="46" t="s">
        <v>59</v>
      </c>
      <c r="F86" s="59"/>
    </row>
    <row r="87" spans="1:6">
      <c r="A87" s="49" t="s">
        <v>161</v>
      </c>
      <c r="B87" s="50" t="s">
        <v>159</v>
      </c>
      <c r="C87" s="49" t="s">
        <v>162</v>
      </c>
      <c r="D87" s="51" t="s">
        <v>163</v>
      </c>
      <c r="E87" s="50" t="s">
        <v>59</v>
      </c>
      <c r="F87" s="52">
        <v>60</v>
      </c>
    </row>
    <row r="88" spans="1:6" ht="25.5">
      <c r="A88" s="68"/>
      <c r="B88" s="69"/>
      <c r="C88" s="68"/>
      <c r="D88" s="70" t="s">
        <v>164</v>
      </c>
      <c r="E88" s="71"/>
      <c r="F88" s="72">
        <v>20</v>
      </c>
    </row>
    <row r="89" spans="1:6" ht="25.5">
      <c r="A89" s="53"/>
      <c r="B89" s="54"/>
      <c r="C89" s="53"/>
      <c r="D89" s="55" t="s">
        <v>165</v>
      </c>
      <c r="E89" s="56"/>
      <c r="F89" s="57">
        <v>40</v>
      </c>
    </row>
    <row r="90" spans="1:6">
      <c r="A90" s="60" t="s">
        <v>166</v>
      </c>
      <c r="B90" s="61" t="s">
        <v>167</v>
      </c>
      <c r="C90" s="60"/>
      <c r="D90" s="62" t="s">
        <v>168</v>
      </c>
      <c r="E90" s="61" t="s">
        <v>75</v>
      </c>
      <c r="F90" s="63"/>
    </row>
    <row r="91" spans="1:6">
      <c r="A91" s="49" t="s">
        <v>169</v>
      </c>
      <c r="B91" s="50" t="s">
        <v>167</v>
      </c>
      <c r="C91" s="49" t="s">
        <v>170</v>
      </c>
      <c r="D91" s="51" t="s">
        <v>171</v>
      </c>
      <c r="E91" s="50" t="s">
        <v>75</v>
      </c>
      <c r="F91" s="52">
        <v>6.3</v>
      </c>
    </row>
    <row r="92" spans="1:6" ht="25.5">
      <c r="A92" s="53"/>
      <c r="B92" s="54"/>
      <c r="C92" s="53"/>
      <c r="D92" s="55" t="s">
        <v>172</v>
      </c>
      <c r="E92" s="56"/>
      <c r="F92" s="57">
        <v>6.3</v>
      </c>
    </row>
    <row r="93" spans="1:6">
      <c r="A93" s="90" t="s">
        <v>173</v>
      </c>
      <c r="B93" s="91" t="s">
        <v>173</v>
      </c>
      <c r="C93" s="92" t="s">
        <v>173</v>
      </c>
      <c r="D93" s="93"/>
      <c r="E93" s="94"/>
      <c r="F93" s="95"/>
    </row>
    <row r="101" spans="4:4">
      <c r="D101" s="97"/>
    </row>
  </sheetData>
  <mergeCells count="8">
    <mergeCell ref="A2:F2"/>
    <mergeCell ref="A3:F3"/>
    <mergeCell ref="A4:F4"/>
    <mergeCell ref="B6:C6"/>
    <mergeCell ref="E6:E8"/>
    <mergeCell ref="F6:F8"/>
    <mergeCell ref="B7:C7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EE2E-44EB-442F-A826-E0669D3481A8}">
  <dimension ref="A2:H62"/>
  <sheetViews>
    <sheetView topLeftCell="A34" workbookViewId="0">
      <selection activeCell="L67" sqref="L67"/>
    </sheetView>
  </sheetViews>
  <sheetFormatPr defaultRowHeight="15"/>
  <cols>
    <col min="1" max="1" width="4.7109375" style="153" customWidth="1"/>
    <col min="2" max="2" width="10.28515625" style="2" customWidth="1"/>
    <col min="3" max="3" width="3.7109375" style="2" customWidth="1"/>
    <col min="4" max="4" width="45.28515625" style="4" customWidth="1"/>
    <col min="5" max="5" width="7.140625" style="2" bestFit="1" customWidth="1"/>
    <col min="6" max="6" width="9.28515625" style="155" customWidth="1"/>
    <col min="7" max="7" width="9.28515625" style="2" customWidth="1"/>
    <col min="8" max="8" width="10.7109375" style="2" customWidth="1"/>
  </cols>
  <sheetData>
    <row r="2" spans="1:8" ht="15.75">
      <c r="A2" s="6" t="s">
        <v>174</v>
      </c>
      <c r="B2" s="6"/>
      <c r="C2" s="6"/>
      <c r="D2" s="6"/>
      <c r="E2" s="6"/>
      <c r="F2" s="6"/>
      <c r="G2" s="6"/>
      <c r="H2" s="6"/>
    </row>
    <row r="3" spans="1:8">
      <c r="A3" s="98" t="s">
        <v>1</v>
      </c>
      <c r="B3" s="98"/>
      <c r="C3" s="98"/>
      <c r="D3" s="98"/>
      <c r="E3" s="98"/>
      <c r="F3" s="98"/>
      <c r="G3" s="98"/>
      <c r="H3" s="98"/>
    </row>
    <row r="4" spans="1:8">
      <c r="A4" s="98" t="s">
        <v>2</v>
      </c>
      <c r="B4" s="98"/>
      <c r="C4" s="98"/>
      <c r="D4" s="98"/>
      <c r="E4" s="98"/>
      <c r="F4" s="98"/>
      <c r="G4" s="98"/>
      <c r="H4" s="98"/>
    </row>
    <row r="5" spans="1:8">
      <c r="A5" s="99"/>
      <c r="B5" s="100"/>
      <c r="C5" s="100"/>
      <c r="D5" s="101"/>
      <c r="E5" s="100"/>
      <c r="F5" s="102"/>
      <c r="G5" s="103"/>
      <c r="H5" s="100"/>
    </row>
    <row r="6" spans="1:8">
      <c r="A6" s="104"/>
      <c r="B6" s="15" t="s">
        <v>3</v>
      </c>
      <c r="C6" s="16"/>
      <c r="D6" s="17" t="s">
        <v>4</v>
      </c>
      <c r="E6" s="105" t="s">
        <v>5</v>
      </c>
      <c r="F6" s="19" t="s">
        <v>6</v>
      </c>
      <c r="G6" s="17" t="s">
        <v>175</v>
      </c>
      <c r="H6" s="17"/>
    </row>
    <row r="7" spans="1:8">
      <c r="A7" s="106" t="s">
        <v>7</v>
      </c>
      <c r="B7" s="21" t="s">
        <v>8</v>
      </c>
      <c r="C7" s="22"/>
      <c r="D7" s="23" t="s">
        <v>9</v>
      </c>
      <c r="E7" s="107"/>
      <c r="F7" s="25"/>
      <c r="G7" s="23" t="s">
        <v>176</v>
      </c>
      <c r="H7" s="23" t="s">
        <v>177</v>
      </c>
    </row>
    <row r="8" spans="1:8">
      <c r="A8" s="108"/>
      <c r="B8" s="27" t="s">
        <v>10</v>
      </c>
      <c r="C8" s="28"/>
      <c r="D8" s="29" t="s">
        <v>11</v>
      </c>
      <c r="E8" s="109" t="s">
        <v>178</v>
      </c>
      <c r="F8" s="31"/>
      <c r="G8" s="29" t="str">
        <f>waluta</f>
        <v>PLN</v>
      </c>
      <c r="H8" s="29" t="str">
        <f>waluta</f>
        <v>PLN</v>
      </c>
    </row>
    <row r="9" spans="1:8">
      <c r="A9" s="32"/>
      <c r="B9" s="33"/>
      <c r="C9" s="34"/>
      <c r="D9" s="35"/>
      <c r="E9" s="33"/>
      <c r="F9" s="110"/>
      <c r="G9" s="111"/>
      <c r="H9" s="112"/>
    </row>
    <row r="10" spans="1:8">
      <c r="A10" s="37"/>
      <c r="B10" s="38" t="s">
        <v>12</v>
      </c>
      <c r="C10" s="37"/>
      <c r="D10" s="39" t="s">
        <v>13</v>
      </c>
      <c r="E10" s="38"/>
      <c r="F10" s="113"/>
      <c r="G10" s="114"/>
      <c r="H10" s="115"/>
    </row>
    <row r="11" spans="1:8">
      <c r="A11" s="41"/>
      <c r="B11" s="42" t="s">
        <v>14</v>
      </c>
      <c r="C11" s="41"/>
      <c r="D11" s="43" t="s">
        <v>15</v>
      </c>
      <c r="E11" s="42"/>
      <c r="F11" s="116"/>
      <c r="G11" s="117"/>
      <c r="H11" s="118"/>
    </row>
    <row r="12" spans="1:8" ht="25.5">
      <c r="A12" s="45" t="s">
        <v>16</v>
      </c>
      <c r="B12" s="46" t="s">
        <v>17</v>
      </c>
      <c r="C12" s="45"/>
      <c r="D12" s="47" t="s">
        <v>18</v>
      </c>
      <c r="E12" s="46" t="s">
        <v>19</v>
      </c>
      <c r="F12" s="119"/>
      <c r="G12" s="120"/>
      <c r="H12" s="121"/>
    </row>
    <row r="13" spans="1:8" ht="25.5">
      <c r="A13" s="122" t="s">
        <v>20</v>
      </c>
      <c r="B13" s="123" t="s">
        <v>17</v>
      </c>
      <c r="C13" s="122" t="s">
        <v>21</v>
      </c>
      <c r="D13" s="124" t="s">
        <v>22</v>
      </c>
      <c r="E13" s="123" t="s">
        <v>23</v>
      </c>
      <c r="F13" s="125">
        <v>1</v>
      </c>
      <c r="G13" s="126"/>
      <c r="H13" s="127">
        <f>ROUND($F$13*$G$13,2)</f>
        <v>0</v>
      </c>
    </row>
    <row r="14" spans="1:8">
      <c r="A14" s="41"/>
      <c r="B14" s="42" t="s">
        <v>25</v>
      </c>
      <c r="C14" s="41"/>
      <c r="D14" s="43" t="s">
        <v>26</v>
      </c>
      <c r="E14" s="42"/>
      <c r="F14" s="44"/>
      <c r="G14" s="117"/>
      <c r="H14" s="118"/>
    </row>
    <row r="15" spans="1:8">
      <c r="A15" s="45" t="s">
        <v>27</v>
      </c>
      <c r="B15" s="46" t="s">
        <v>28</v>
      </c>
      <c r="C15" s="45"/>
      <c r="D15" s="47" t="s">
        <v>29</v>
      </c>
      <c r="E15" s="46" t="s">
        <v>23</v>
      </c>
      <c r="F15" s="48"/>
      <c r="G15" s="120"/>
      <c r="H15" s="121"/>
    </row>
    <row r="16" spans="1:8">
      <c r="A16" s="122" t="s">
        <v>30</v>
      </c>
      <c r="B16" s="123" t="s">
        <v>28</v>
      </c>
      <c r="C16" s="122" t="s">
        <v>31</v>
      </c>
      <c r="D16" s="124" t="s">
        <v>32</v>
      </c>
      <c r="E16" s="123" t="s">
        <v>33</v>
      </c>
      <c r="F16" s="125">
        <v>17.399999999999999</v>
      </c>
      <c r="G16" s="126"/>
      <c r="H16" s="127">
        <f>ROUND($F$16*$G$16,2)</f>
        <v>0</v>
      </c>
    </row>
    <row r="17" spans="1:8">
      <c r="A17" s="45" t="s">
        <v>35</v>
      </c>
      <c r="B17" s="46" t="s">
        <v>36</v>
      </c>
      <c r="C17" s="45"/>
      <c r="D17" s="47" t="s">
        <v>37</v>
      </c>
      <c r="E17" s="46" t="s">
        <v>23</v>
      </c>
      <c r="F17" s="48"/>
      <c r="G17" s="120"/>
      <c r="H17" s="121"/>
    </row>
    <row r="18" spans="1:8" ht="25.5">
      <c r="A18" s="122" t="s">
        <v>38</v>
      </c>
      <c r="B18" s="123" t="s">
        <v>36</v>
      </c>
      <c r="C18" s="122" t="s">
        <v>39</v>
      </c>
      <c r="D18" s="124" t="s">
        <v>40</v>
      </c>
      <c r="E18" s="123" t="s">
        <v>33</v>
      </c>
      <c r="F18" s="125">
        <v>50.6</v>
      </c>
      <c r="G18" s="126"/>
      <c r="H18" s="127">
        <f>ROUND($F$18*$G$18,2)</f>
        <v>0</v>
      </c>
    </row>
    <row r="19" spans="1:8">
      <c r="A19" s="37"/>
      <c r="B19" s="38" t="s">
        <v>42</v>
      </c>
      <c r="C19" s="37"/>
      <c r="D19" s="39" t="s">
        <v>43</v>
      </c>
      <c r="E19" s="38"/>
      <c r="F19" s="40"/>
      <c r="G19" s="114"/>
      <c r="H19" s="115"/>
    </row>
    <row r="20" spans="1:8">
      <c r="A20" s="41"/>
      <c r="B20" s="42" t="s">
        <v>44</v>
      </c>
      <c r="C20" s="41"/>
      <c r="D20" s="43" t="s">
        <v>45</v>
      </c>
      <c r="E20" s="42"/>
      <c r="F20" s="44"/>
      <c r="G20" s="117"/>
      <c r="H20" s="118"/>
    </row>
    <row r="21" spans="1:8">
      <c r="A21" s="45" t="s">
        <v>46</v>
      </c>
      <c r="B21" s="46" t="s">
        <v>47</v>
      </c>
      <c r="C21" s="45"/>
      <c r="D21" s="47" t="s">
        <v>45</v>
      </c>
      <c r="E21" s="46" t="s">
        <v>23</v>
      </c>
      <c r="F21" s="48"/>
      <c r="G21" s="120"/>
      <c r="H21" s="121"/>
    </row>
    <row r="22" spans="1:8" ht="25.5">
      <c r="A22" s="122" t="s">
        <v>48</v>
      </c>
      <c r="B22" s="123" t="s">
        <v>47</v>
      </c>
      <c r="C22" s="122" t="s">
        <v>31</v>
      </c>
      <c r="D22" s="124" t="s">
        <v>49</v>
      </c>
      <c r="E22" s="123" t="s">
        <v>33</v>
      </c>
      <c r="F22" s="125">
        <v>112.6</v>
      </c>
      <c r="G22" s="126"/>
      <c r="H22" s="127">
        <f>ROUND($F$22*$G$22,2)</f>
        <v>0</v>
      </c>
    </row>
    <row r="23" spans="1:8">
      <c r="A23" s="128"/>
      <c r="B23" s="129" t="s">
        <v>52</v>
      </c>
      <c r="C23" s="128"/>
      <c r="D23" s="130" t="s">
        <v>53</v>
      </c>
      <c r="E23" s="129"/>
      <c r="F23" s="131"/>
      <c r="G23" s="132"/>
      <c r="H23" s="133"/>
    </row>
    <row r="24" spans="1:8">
      <c r="A24" s="41"/>
      <c r="B24" s="42" t="s">
        <v>54</v>
      </c>
      <c r="C24" s="41"/>
      <c r="D24" s="43" t="s">
        <v>55</v>
      </c>
      <c r="E24" s="42"/>
      <c r="F24" s="116"/>
      <c r="G24" s="117"/>
      <c r="H24" s="118"/>
    </row>
    <row r="25" spans="1:8">
      <c r="A25" s="45" t="s">
        <v>56</v>
      </c>
      <c r="B25" s="46" t="s">
        <v>57</v>
      </c>
      <c r="C25" s="45"/>
      <c r="D25" s="47" t="s">
        <v>58</v>
      </c>
      <c r="E25" s="46" t="s">
        <v>59</v>
      </c>
      <c r="F25" s="48"/>
      <c r="G25" s="120"/>
      <c r="H25" s="121"/>
    </row>
    <row r="26" spans="1:8" ht="25.5">
      <c r="A26" s="122" t="s">
        <v>60</v>
      </c>
      <c r="B26" s="123" t="s">
        <v>57</v>
      </c>
      <c r="C26" s="122" t="s">
        <v>61</v>
      </c>
      <c r="D26" s="124" t="s">
        <v>62</v>
      </c>
      <c r="E26" s="123" t="s">
        <v>59</v>
      </c>
      <c r="F26" s="125">
        <v>40</v>
      </c>
      <c r="G26" s="126"/>
      <c r="H26" s="127">
        <f>ROUND($F$26*$G$26,2)</f>
        <v>0</v>
      </c>
    </row>
    <row r="27" spans="1:8" ht="25.5">
      <c r="A27" s="122" t="s">
        <v>64</v>
      </c>
      <c r="B27" s="123" t="s">
        <v>57</v>
      </c>
      <c r="C27" s="122" t="s">
        <v>65</v>
      </c>
      <c r="D27" s="124" t="s">
        <v>66</v>
      </c>
      <c r="E27" s="123" t="s">
        <v>59</v>
      </c>
      <c r="F27" s="125">
        <v>72</v>
      </c>
      <c r="G27" s="126"/>
      <c r="H27" s="127">
        <f>ROUND($F$27*$G$27,2)</f>
        <v>0</v>
      </c>
    </row>
    <row r="28" spans="1:8" ht="25.5">
      <c r="A28" s="122" t="s">
        <v>68</v>
      </c>
      <c r="B28" s="123" t="s">
        <v>57</v>
      </c>
      <c r="C28" s="122" t="s">
        <v>69</v>
      </c>
      <c r="D28" s="124" t="s">
        <v>70</v>
      </c>
      <c r="E28" s="123" t="s">
        <v>59</v>
      </c>
      <c r="F28" s="125">
        <v>48</v>
      </c>
      <c r="G28" s="126"/>
      <c r="H28" s="127">
        <f>ROUND($F$28*$G$28,2)</f>
        <v>0</v>
      </c>
    </row>
    <row r="29" spans="1:8">
      <c r="A29" s="122" t="s">
        <v>72</v>
      </c>
      <c r="B29" s="123" t="s">
        <v>57</v>
      </c>
      <c r="C29" s="122" t="s">
        <v>73</v>
      </c>
      <c r="D29" s="124" t="s">
        <v>74</v>
      </c>
      <c r="E29" s="123" t="s">
        <v>75</v>
      </c>
      <c r="F29" s="125">
        <v>6.4</v>
      </c>
      <c r="G29" s="126"/>
      <c r="H29" s="127">
        <f>ROUND($F$29*$G$29,2)</f>
        <v>0</v>
      </c>
    </row>
    <row r="30" spans="1:8">
      <c r="A30" s="122" t="s">
        <v>77</v>
      </c>
      <c r="B30" s="123" t="s">
        <v>57</v>
      </c>
      <c r="C30" s="122" t="s">
        <v>78</v>
      </c>
      <c r="D30" s="124" t="s">
        <v>79</v>
      </c>
      <c r="E30" s="123" t="s">
        <v>80</v>
      </c>
      <c r="F30" s="125">
        <v>9248</v>
      </c>
      <c r="G30" s="126"/>
      <c r="H30" s="127">
        <f>ROUND($F$30*$G$30,2)</f>
        <v>0</v>
      </c>
    </row>
    <row r="31" spans="1:8" ht="25.5">
      <c r="A31" s="122" t="s">
        <v>82</v>
      </c>
      <c r="B31" s="123" t="s">
        <v>57</v>
      </c>
      <c r="C31" s="122" t="s">
        <v>83</v>
      </c>
      <c r="D31" s="124" t="s">
        <v>84</v>
      </c>
      <c r="E31" s="123" t="s">
        <v>80</v>
      </c>
      <c r="F31" s="125">
        <v>498.4</v>
      </c>
      <c r="G31" s="126"/>
      <c r="H31" s="127">
        <f>ROUND($F$31*$G$31,2)</f>
        <v>0</v>
      </c>
    </row>
    <row r="32" spans="1:8" ht="25.5">
      <c r="A32" s="41"/>
      <c r="B32" s="42" t="s">
        <v>86</v>
      </c>
      <c r="C32" s="41"/>
      <c r="D32" s="43" t="s">
        <v>87</v>
      </c>
      <c r="E32" s="42"/>
      <c r="F32" s="44"/>
      <c r="G32" s="117"/>
      <c r="H32" s="118"/>
    </row>
    <row r="33" spans="1:8">
      <c r="A33" s="134" t="s">
        <v>88</v>
      </c>
      <c r="B33" s="135" t="s">
        <v>89</v>
      </c>
      <c r="C33" s="134"/>
      <c r="D33" s="136" t="s">
        <v>90</v>
      </c>
      <c r="E33" s="135" t="s">
        <v>75</v>
      </c>
      <c r="F33" s="137"/>
      <c r="G33" s="138"/>
      <c r="H33" s="139"/>
    </row>
    <row r="34" spans="1:8">
      <c r="A34" s="122" t="s">
        <v>91</v>
      </c>
      <c r="B34" s="123" t="s">
        <v>89</v>
      </c>
      <c r="C34" s="122" t="s">
        <v>61</v>
      </c>
      <c r="D34" s="124" t="s">
        <v>92</v>
      </c>
      <c r="E34" s="123" t="s">
        <v>75</v>
      </c>
      <c r="F34" s="125">
        <v>20.9</v>
      </c>
      <c r="G34" s="126"/>
      <c r="H34" s="127">
        <f>ROUND($F$34*$G$34,2)</f>
        <v>0</v>
      </c>
    </row>
    <row r="35" spans="1:8">
      <c r="A35" s="37"/>
      <c r="B35" s="38" t="s">
        <v>94</v>
      </c>
      <c r="C35" s="37"/>
      <c r="D35" s="39" t="s">
        <v>95</v>
      </c>
      <c r="E35" s="38"/>
      <c r="F35" s="40"/>
      <c r="G35" s="114"/>
      <c r="H35" s="115"/>
    </row>
    <row r="36" spans="1:8">
      <c r="A36" s="41"/>
      <c r="B36" s="42" t="s">
        <v>96</v>
      </c>
      <c r="C36" s="41"/>
      <c r="D36" s="43" t="s">
        <v>97</v>
      </c>
      <c r="E36" s="42"/>
      <c r="F36" s="44"/>
      <c r="G36" s="117"/>
      <c r="H36" s="118"/>
    </row>
    <row r="37" spans="1:8" ht="25.5">
      <c r="A37" s="45" t="s">
        <v>98</v>
      </c>
      <c r="B37" s="46" t="s">
        <v>99</v>
      </c>
      <c r="C37" s="45"/>
      <c r="D37" s="47" t="s">
        <v>100</v>
      </c>
      <c r="E37" s="46" t="s">
        <v>75</v>
      </c>
      <c r="F37" s="48"/>
      <c r="G37" s="120"/>
      <c r="H37" s="121"/>
    </row>
    <row r="38" spans="1:8">
      <c r="A38" s="122" t="s">
        <v>101</v>
      </c>
      <c r="B38" s="123" t="s">
        <v>99</v>
      </c>
      <c r="C38" s="122" t="s">
        <v>61</v>
      </c>
      <c r="D38" s="124" t="s">
        <v>102</v>
      </c>
      <c r="E38" s="123" t="s">
        <v>75</v>
      </c>
      <c r="F38" s="125">
        <v>3.2</v>
      </c>
      <c r="G38" s="126"/>
      <c r="H38" s="127">
        <f>ROUND($F$38*$G$38,2)</f>
        <v>0</v>
      </c>
    </row>
    <row r="39" spans="1:8" ht="25.5">
      <c r="A39" s="122" t="s">
        <v>105</v>
      </c>
      <c r="B39" s="123" t="s">
        <v>99</v>
      </c>
      <c r="C39" s="122" t="s">
        <v>65</v>
      </c>
      <c r="D39" s="124" t="s">
        <v>106</v>
      </c>
      <c r="E39" s="123" t="s">
        <v>75</v>
      </c>
      <c r="F39" s="125">
        <v>1</v>
      </c>
      <c r="G39" s="126"/>
      <c r="H39" s="127">
        <f>ROUND($F$39*$G$39,2)</f>
        <v>0</v>
      </c>
    </row>
    <row r="40" spans="1:8">
      <c r="A40" s="45" t="s">
        <v>108</v>
      </c>
      <c r="B40" s="46" t="s">
        <v>109</v>
      </c>
      <c r="C40" s="45"/>
      <c r="D40" s="47" t="s">
        <v>110</v>
      </c>
      <c r="E40" s="46" t="s">
        <v>75</v>
      </c>
      <c r="F40" s="48"/>
      <c r="G40" s="120"/>
      <c r="H40" s="121"/>
    </row>
    <row r="41" spans="1:8">
      <c r="A41" s="122" t="s">
        <v>111</v>
      </c>
      <c r="B41" s="123" t="s">
        <v>109</v>
      </c>
      <c r="C41" s="122" t="s">
        <v>61</v>
      </c>
      <c r="D41" s="124" t="s">
        <v>112</v>
      </c>
      <c r="E41" s="123" t="s">
        <v>75</v>
      </c>
      <c r="F41" s="125">
        <v>6.7</v>
      </c>
      <c r="G41" s="126"/>
      <c r="H41" s="127">
        <f>ROUND($F$41*$G$41,2)</f>
        <v>0</v>
      </c>
    </row>
    <row r="42" spans="1:8">
      <c r="A42" s="122" t="s">
        <v>115</v>
      </c>
      <c r="B42" s="123" t="s">
        <v>109</v>
      </c>
      <c r="C42" s="122" t="s">
        <v>65</v>
      </c>
      <c r="D42" s="124" t="s">
        <v>116</v>
      </c>
      <c r="E42" s="123" t="s">
        <v>75</v>
      </c>
      <c r="F42" s="125">
        <v>7.8</v>
      </c>
      <c r="G42" s="126"/>
      <c r="H42" s="127">
        <f>ROUND($F$42*$G$42,2)</f>
        <v>0</v>
      </c>
    </row>
    <row r="43" spans="1:8">
      <c r="A43" s="128"/>
      <c r="B43" s="129" t="s">
        <v>118</v>
      </c>
      <c r="C43" s="128"/>
      <c r="D43" s="130" t="s">
        <v>119</v>
      </c>
      <c r="E43" s="129"/>
      <c r="F43" s="140"/>
      <c r="G43" s="132"/>
      <c r="H43" s="133"/>
    </row>
    <row r="44" spans="1:8">
      <c r="A44" s="41"/>
      <c r="B44" s="42" t="s">
        <v>120</v>
      </c>
      <c r="C44" s="41"/>
      <c r="D44" s="43" t="s">
        <v>121</v>
      </c>
      <c r="E44" s="42"/>
      <c r="F44" s="44"/>
      <c r="G44" s="117"/>
      <c r="H44" s="118"/>
    </row>
    <row r="45" spans="1:8">
      <c r="A45" s="45" t="s">
        <v>122</v>
      </c>
      <c r="B45" s="46" t="s">
        <v>123</v>
      </c>
      <c r="C45" s="45"/>
      <c r="D45" s="47" t="s">
        <v>124</v>
      </c>
      <c r="E45" s="46" t="s">
        <v>75</v>
      </c>
      <c r="F45" s="48"/>
      <c r="G45" s="120"/>
      <c r="H45" s="121"/>
    </row>
    <row r="46" spans="1:8" ht="25.5">
      <c r="A46" s="122" t="s">
        <v>125</v>
      </c>
      <c r="B46" s="123" t="s">
        <v>123</v>
      </c>
      <c r="C46" s="122" t="s">
        <v>65</v>
      </c>
      <c r="D46" s="124" t="s">
        <v>179</v>
      </c>
      <c r="E46" s="123" t="s">
        <v>75</v>
      </c>
      <c r="F46" s="125">
        <v>19.399999999999999</v>
      </c>
      <c r="G46" s="126"/>
      <c r="H46" s="127">
        <f>ROUND($F$46*$G$46,2)</f>
        <v>0</v>
      </c>
    </row>
    <row r="47" spans="1:8">
      <c r="A47" s="45" t="s">
        <v>133</v>
      </c>
      <c r="B47" s="46" t="s">
        <v>134</v>
      </c>
      <c r="C47" s="45"/>
      <c r="D47" s="47" t="s">
        <v>135</v>
      </c>
      <c r="E47" s="46" t="s">
        <v>75</v>
      </c>
      <c r="F47" s="48"/>
      <c r="G47" s="120"/>
      <c r="H47" s="121"/>
    </row>
    <row r="48" spans="1:8" ht="25.5">
      <c r="A48" s="122" t="s">
        <v>136</v>
      </c>
      <c r="B48" s="123" t="s">
        <v>134</v>
      </c>
      <c r="C48" s="122" t="s">
        <v>65</v>
      </c>
      <c r="D48" s="124" t="s">
        <v>180</v>
      </c>
      <c r="E48" s="123" t="s">
        <v>75</v>
      </c>
      <c r="F48" s="125">
        <v>14.9</v>
      </c>
      <c r="G48" s="126"/>
      <c r="H48" s="127">
        <f>ROUND($F$48*$G$48,2)</f>
        <v>0</v>
      </c>
    </row>
    <row r="49" spans="1:8">
      <c r="A49" s="45" t="s">
        <v>61</v>
      </c>
      <c r="B49" s="46" t="s">
        <v>140</v>
      </c>
      <c r="C49" s="45"/>
      <c r="D49" s="47" t="s">
        <v>141</v>
      </c>
      <c r="E49" s="46" t="s">
        <v>75</v>
      </c>
      <c r="F49" s="48"/>
      <c r="G49" s="120"/>
      <c r="H49" s="121"/>
    </row>
    <row r="50" spans="1:8" ht="25.5">
      <c r="A50" s="122" t="s">
        <v>142</v>
      </c>
      <c r="B50" s="123" t="s">
        <v>140</v>
      </c>
      <c r="C50" s="122" t="s">
        <v>65</v>
      </c>
      <c r="D50" s="124" t="s">
        <v>181</v>
      </c>
      <c r="E50" s="123" t="s">
        <v>75</v>
      </c>
      <c r="F50" s="125">
        <v>34.4</v>
      </c>
      <c r="G50" s="126"/>
      <c r="H50" s="127">
        <f>ROUND($F$50*$G$50,2)</f>
        <v>0</v>
      </c>
    </row>
    <row r="51" spans="1:8">
      <c r="A51" s="128"/>
      <c r="B51" s="129" t="s">
        <v>147</v>
      </c>
      <c r="C51" s="128"/>
      <c r="D51" s="130" t="s">
        <v>148</v>
      </c>
      <c r="E51" s="129"/>
      <c r="F51" s="140"/>
      <c r="G51" s="132"/>
      <c r="H51" s="133"/>
    </row>
    <row r="52" spans="1:8">
      <c r="A52" s="41"/>
      <c r="B52" s="42" t="s">
        <v>149</v>
      </c>
      <c r="C52" s="41"/>
      <c r="D52" s="43" t="s">
        <v>150</v>
      </c>
      <c r="E52" s="42"/>
      <c r="F52" s="44"/>
      <c r="G52" s="117"/>
      <c r="H52" s="118"/>
    </row>
    <row r="53" spans="1:8">
      <c r="A53" s="45" t="s">
        <v>39</v>
      </c>
      <c r="B53" s="46" t="s">
        <v>151</v>
      </c>
      <c r="C53" s="45"/>
      <c r="D53" s="47" t="s">
        <v>152</v>
      </c>
      <c r="E53" s="46" t="s">
        <v>75</v>
      </c>
      <c r="F53" s="48"/>
      <c r="G53" s="120"/>
      <c r="H53" s="121"/>
    </row>
    <row r="54" spans="1:8">
      <c r="A54" s="122" t="s">
        <v>153</v>
      </c>
      <c r="B54" s="123" t="s">
        <v>151</v>
      </c>
      <c r="C54" s="122" t="s">
        <v>61</v>
      </c>
      <c r="D54" s="124" t="s">
        <v>154</v>
      </c>
      <c r="E54" s="123" t="s">
        <v>75</v>
      </c>
      <c r="F54" s="125">
        <v>23.9</v>
      </c>
      <c r="G54" s="126"/>
      <c r="H54" s="127">
        <f>ROUND($F$54*$G$54,2)</f>
        <v>0</v>
      </c>
    </row>
    <row r="55" spans="1:8">
      <c r="A55" s="41"/>
      <c r="B55" s="42" t="s">
        <v>156</v>
      </c>
      <c r="C55" s="41"/>
      <c r="D55" s="43" t="s">
        <v>157</v>
      </c>
      <c r="E55" s="42"/>
      <c r="F55" s="44"/>
      <c r="G55" s="117"/>
      <c r="H55" s="118"/>
    </row>
    <row r="56" spans="1:8">
      <c r="A56" s="45" t="s">
        <v>158</v>
      </c>
      <c r="B56" s="46" t="s">
        <v>159</v>
      </c>
      <c r="C56" s="45"/>
      <c r="D56" s="47" t="s">
        <v>160</v>
      </c>
      <c r="E56" s="46" t="s">
        <v>59</v>
      </c>
      <c r="F56" s="48"/>
      <c r="G56" s="120"/>
      <c r="H56" s="121"/>
    </row>
    <row r="57" spans="1:8">
      <c r="A57" s="122" t="s">
        <v>161</v>
      </c>
      <c r="B57" s="123" t="s">
        <v>159</v>
      </c>
      <c r="C57" s="122" t="s">
        <v>162</v>
      </c>
      <c r="D57" s="124" t="s">
        <v>163</v>
      </c>
      <c r="E57" s="123" t="s">
        <v>59</v>
      </c>
      <c r="F57" s="125">
        <v>60</v>
      </c>
      <c r="G57" s="126"/>
      <c r="H57" s="127">
        <f>ROUND($F$57*$G$57,2)</f>
        <v>0</v>
      </c>
    </row>
    <row r="58" spans="1:8">
      <c r="A58" s="45" t="s">
        <v>166</v>
      </c>
      <c r="B58" s="46" t="s">
        <v>167</v>
      </c>
      <c r="C58" s="45"/>
      <c r="D58" s="47" t="s">
        <v>168</v>
      </c>
      <c r="E58" s="46" t="s">
        <v>75</v>
      </c>
      <c r="F58" s="48"/>
      <c r="G58" s="120"/>
      <c r="H58" s="121"/>
    </row>
    <row r="59" spans="1:8" ht="25.5">
      <c r="A59" s="122" t="s">
        <v>169</v>
      </c>
      <c r="B59" s="123" t="s">
        <v>167</v>
      </c>
      <c r="C59" s="122" t="s">
        <v>170</v>
      </c>
      <c r="D59" s="124" t="s">
        <v>171</v>
      </c>
      <c r="E59" s="123" t="s">
        <v>75</v>
      </c>
      <c r="F59" s="125">
        <v>6.3</v>
      </c>
      <c r="G59" s="126"/>
      <c r="H59" s="127">
        <f>ROUND($F$59*$G$59,2)</f>
        <v>0</v>
      </c>
    </row>
    <row r="60" spans="1:8">
      <c r="A60" s="90" t="s">
        <v>173</v>
      </c>
      <c r="B60" s="141" t="s">
        <v>173</v>
      </c>
      <c r="C60" s="142"/>
      <c r="D60" s="93"/>
      <c r="E60" s="94"/>
      <c r="F60" s="143"/>
      <c r="G60" s="144"/>
      <c r="H60" s="145"/>
    </row>
    <row r="61" spans="1:8">
      <c r="A61" s="146" t="str">
        <f>"RAZEM  KOSZT  ROBÓT  MOSTOWYCH  (" &amp; waluta &amp; ")"</f>
        <v>RAZEM  KOSZT  ROBÓT  MOSTOWYCH  (PLN)</v>
      </c>
      <c r="B61" s="147"/>
      <c r="C61" s="147"/>
      <c r="D61" s="148"/>
      <c r="E61" s="149"/>
      <c r="F61" s="150"/>
      <c r="G61" s="151">
        <f>SUM(H9:H60)</f>
        <v>0</v>
      </c>
      <c r="H61" s="152"/>
    </row>
    <row r="62" spans="1:8">
      <c r="D62" s="154" t="s">
        <v>182</v>
      </c>
    </row>
  </sheetData>
  <mergeCells count="9">
    <mergeCell ref="G61:H61"/>
    <mergeCell ref="A2:H2"/>
    <mergeCell ref="A3:H3"/>
    <mergeCell ref="A4:H4"/>
    <mergeCell ref="B6:C6"/>
    <mergeCell ref="E6:E8"/>
    <mergeCell ref="F6:F8"/>
    <mergeCell ref="B7:C7"/>
    <mergeCell ref="B8:C8"/>
  </mergeCells>
  <dataValidations count="1">
    <dataValidation type="decimal" allowBlank="1" showErrorMessage="1" errorTitle="Kosztorys" error="Należy podawać wartości liczbowe większe od zera!" sqref="G1:G2 G5:G65538 G65541:G131074 G131077:G196610 G196613:G262146 G262149:G327682 G327685:G393218 G393221:G458754 G458757:G524290 G524293:G589826 G589829:G655362 G655365:G720898 G720901:G786434 G786437:G851970 G851973:G917506 G917509:G983042 G983045:G1048576" xr:uid="{DBFC11D0-C826-4003-AF5F-5F7F4A6E23F9}">
      <formula1>0</formula1>
      <formula2>1E+27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Robot</vt:lpstr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Eligiusz Michalak</dc:creator>
  <cp:lastModifiedBy>Eligiusz Michalak</cp:lastModifiedBy>
  <dcterms:created xsi:type="dcterms:W3CDTF">2023-01-27T08:31:26Z</dcterms:created>
  <dcterms:modified xsi:type="dcterms:W3CDTF">2023-01-27T08:34:12Z</dcterms:modified>
</cp:coreProperties>
</file>