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\Dokumenty CA\Klienci\UG Bieruń\Oferty\2023\DO UMOWY GENERALNEJ 2023\"/>
    </mc:Choice>
  </mc:AlternateContent>
  <xr:revisionPtr revIDLastSave="0" documentId="13_ncr:1_{1F4283DA-FBBE-455B-9E2F-240BE3A3C6D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Załącznik 5.4." sheetId="1" r:id="rId1"/>
  </sheets>
  <calcPr calcId="191029"/>
</workbook>
</file>

<file path=xl/calcChain.xml><?xml version="1.0" encoding="utf-8"?>
<calcChain xmlns="http://schemas.openxmlformats.org/spreadsheetml/2006/main">
  <c r="D277" i="1" l="1"/>
  <c r="D263" i="1"/>
  <c r="D258" i="1"/>
  <c r="D279" i="1" s="1"/>
  <c r="D251" i="1"/>
  <c r="D217" i="1"/>
  <c r="D140" i="1"/>
  <c r="D125" i="1"/>
  <c r="D109" i="1"/>
  <c r="D89" i="1"/>
  <c r="D60" i="1"/>
  <c r="D31" i="1"/>
  <c r="D20" i="1"/>
  <c r="D10" i="1"/>
  <c r="D91" i="1" l="1"/>
  <c r="D253" i="1"/>
  <c r="D281" i="1" s="1"/>
</calcChain>
</file>

<file path=xl/sharedStrings.xml><?xml version="1.0" encoding="utf-8"?>
<sst xmlns="http://schemas.openxmlformats.org/spreadsheetml/2006/main" count="515" uniqueCount="307">
  <si>
    <t xml:space="preserve">WYKAZ SPRZĘTU PRZENOŚNEGO WRAZ Z OPROGRAMOWANIEM </t>
  </si>
  <si>
    <t>Lp.</t>
  </si>
  <si>
    <t>Nazwa</t>
  </si>
  <si>
    <t>Wartość księgowa brutto</t>
  </si>
  <si>
    <t>Laptop</t>
  </si>
  <si>
    <t>Rok produkcji</t>
  </si>
  <si>
    <t>RAZEM</t>
  </si>
  <si>
    <t>PRZEDSZKOLE NR 2 W BIERUNIU</t>
  </si>
  <si>
    <t>PRZEDSZKOLE NR 1 W BIERUNIU</t>
  </si>
  <si>
    <t xml:space="preserve">SPRZET NAGŁAŚNIAJĄCY </t>
  </si>
  <si>
    <t>APRAT CYFROWY</t>
  </si>
  <si>
    <t>EKRAN PROJEKCYJNY</t>
  </si>
  <si>
    <t xml:space="preserve">PROJEKTOR </t>
  </si>
  <si>
    <t>PRZEDSZKOLE NR 3 W BIERUNIU</t>
  </si>
  <si>
    <t>Laptop Lenovo</t>
  </si>
  <si>
    <t>Projektor Beno</t>
  </si>
  <si>
    <t>Projektor Vivitek</t>
  </si>
  <si>
    <t xml:space="preserve">RAZEM: </t>
  </si>
  <si>
    <t>SZKOŁA PODSTAWOWA NR 1 W BIERUNIU</t>
  </si>
  <si>
    <t>Notebook lenowo szt. 8</t>
  </si>
  <si>
    <t xml:space="preserve">ELEKTRONIKA PRZENOŚNA ŁĄCZNIE </t>
  </si>
  <si>
    <t>Rok produkcji/kupna</t>
  </si>
  <si>
    <t xml:space="preserve">Urządzenie wielofunkcyjne </t>
  </si>
  <si>
    <t xml:space="preserve">WYKAZ SPRZĘTU STACJONARNEGO WRAZ Z OPROGRAMOWANIEM </t>
  </si>
  <si>
    <t>Drukarka Brother</t>
  </si>
  <si>
    <t>CENTRALA SSP</t>
  </si>
  <si>
    <t xml:space="preserve">CENTRALA WENTYLACYJNA </t>
  </si>
  <si>
    <t xml:space="preserve">KLIMATYZATOR - JEDNOSTKA ŚCIENNA </t>
  </si>
  <si>
    <t xml:space="preserve">KLIMATYRATOR - JEDNOSTKA SUFITOWA </t>
  </si>
  <si>
    <t xml:space="preserve">SYSTEM MONITORINGU Z LAPTOPEM </t>
  </si>
  <si>
    <t>Kserokopiarka Bizhub</t>
  </si>
  <si>
    <t>Drukarka LASER MONO LJ P1102 HP</t>
  </si>
  <si>
    <t>Kserokopiarka Develop ineo 185</t>
  </si>
  <si>
    <t>Urzadzenie wielofunkcyjne brother</t>
  </si>
  <si>
    <t xml:space="preserve">Projektor vordon L P 205 </t>
  </si>
  <si>
    <t>Podświetlacz Tablica Okulistyczna z pilotem dla dorosłych i dzieci</t>
  </si>
  <si>
    <t>kserokopiarka Develop ineo 215 z opcjami</t>
  </si>
  <si>
    <t>tablica interaktywna Espirit MT</t>
  </si>
  <si>
    <t xml:space="preserve">ELEKTRONIKA STACJONARNA ŁĄCZNIE </t>
  </si>
  <si>
    <t>MS MOLP OFFICE 2016 Std NL AE</t>
  </si>
  <si>
    <t>Program komputerowy Intenent 3.00 licencja</t>
  </si>
  <si>
    <t>WYKAZ OPROGRAMOWANIA</t>
  </si>
  <si>
    <t>OPROGRAMOWANIE ŁĄCZNIE</t>
  </si>
  <si>
    <t>Mistrz Klawiatury II</t>
  </si>
  <si>
    <t>Aparat fotograficzny SONY Cyber-shot DSC-HX60</t>
  </si>
  <si>
    <t>Laptop LENOVO V110 8GB/1TB WIN 10</t>
  </si>
  <si>
    <t xml:space="preserve">SZKOŁA PODSTAWOWA NR 1 W BIERUNIU </t>
  </si>
  <si>
    <t>SZKOŁA PODSTAWOWA NR 3 W BIERUNIU</t>
  </si>
  <si>
    <t>Anemometr AV-9201</t>
  </si>
  <si>
    <t>Miernik pH 4w1</t>
  </si>
  <si>
    <t>Miernik promieniowania UV</t>
  </si>
  <si>
    <t>Nawigacja GARMIN GPS e Trex 10</t>
  </si>
  <si>
    <t>Sonometr cyfrowy miernik dźwięku</t>
  </si>
  <si>
    <t>Drukarka Canon i-SENSYS LBP6030w</t>
  </si>
  <si>
    <t>Ekran projekcyjny Profi electric 199x199cm</t>
  </si>
  <si>
    <t>Projektor EPSON EB-X31</t>
  </si>
  <si>
    <t>Kserokopiarka Develop Ineo 226</t>
  </si>
  <si>
    <t>Drukarka "Canon"</t>
  </si>
  <si>
    <t>Drukarka HP Deskjet  2 szt.</t>
  </si>
  <si>
    <t>Urządzenie wielofunkcyjne  2 szt.</t>
  </si>
  <si>
    <t>Drukarka HP Laserjet  2 szt.</t>
  </si>
  <si>
    <t>Laptop "Lenovo"</t>
  </si>
  <si>
    <t>Laptop HP</t>
  </si>
  <si>
    <t>Laptop "Lenovo"  2 szt.</t>
  </si>
  <si>
    <t>Notebook lenowo szt. 11</t>
  </si>
  <si>
    <t>Tablet - Lenovo szt. 4</t>
  </si>
  <si>
    <t xml:space="preserve">Projektor szt. 2 </t>
  </si>
  <si>
    <t>Drukarki szt. 2</t>
  </si>
  <si>
    <t>Telewizor Thomson 55 FA 3203</t>
  </si>
  <si>
    <t>Drukarka HP LaserJet CP 1025 Color</t>
  </si>
  <si>
    <t>Notebook Lenovo 100 i 3-5005/4G/1TB/GT920</t>
  </si>
  <si>
    <t>Notebook Lenovo Thinkpad E 550</t>
  </si>
  <si>
    <t>Projektor multimedialny NEC VE 281</t>
  </si>
  <si>
    <t>Notebook HP ENNY</t>
  </si>
  <si>
    <t>Projektor EPSON EB-520 Short Throw</t>
  </si>
  <si>
    <t>TABLICA MULTIMEDIALNA</t>
  </si>
  <si>
    <t>Pracownia komputerowa</t>
  </si>
  <si>
    <t>MS Windows 7 Professional 64-bitowy</t>
  </si>
  <si>
    <t>Program "Opiekun"</t>
  </si>
  <si>
    <t>Załącznik nr 5.4 - wykaz sprzętu przenośnego, stacjonarnego i oprogramowania Placówki Oświatowe</t>
  </si>
  <si>
    <t>MS Office Standard 2019 MAX</t>
  </si>
  <si>
    <t>Notebook Dell Inspirion 15,6''</t>
  </si>
  <si>
    <t>Mikroskop Levenhuk</t>
  </si>
  <si>
    <t>Mikroskop Bresser</t>
  </si>
  <si>
    <t>Laptop DELL</t>
  </si>
  <si>
    <t>Drukarka laserowa HP Laser Jet Pro M15a</t>
  </si>
  <si>
    <t>Niszczarka FELLOWES 62MC</t>
  </si>
  <si>
    <t>Niszczarka Rexel</t>
  </si>
  <si>
    <t>Monitor interaktywny</t>
  </si>
  <si>
    <t>Tablica interaktywna</t>
  </si>
  <si>
    <t>Terminal Avtek Zero</t>
  </si>
  <si>
    <t>Serwer Actima</t>
  </si>
  <si>
    <t>Wyposażenie pracowni komputerowej</t>
  </si>
  <si>
    <t>Zasilacz awaryjny EATON</t>
  </si>
  <si>
    <t>Switch</t>
  </si>
  <si>
    <t>Projektor Epson</t>
  </si>
  <si>
    <t>Projektor Optoma</t>
  </si>
  <si>
    <t>Laptop HP Probook</t>
  </si>
  <si>
    <t>niszczarka</t>
  </si>
  <si>
    <t>Projektor Acer szt.2</t>
  </si>
  <si>
    <t xml:space="preserve">terminal </t>
  </si>
  <si>
    <t xml:space="preserve">Notebook  szt. 4 </t>
  </si>
  <si>
    <t xml:space="preserve">Komputer szt. 2 </t>
  </si>
  <si>
    <t>Serwer Onyx</t>
  </si>
  <si>
    <t>Terminal 14 szt.</t>
  </si>
  <si>
    <t>Przełącznik 24 porty</t>
  </si>
  <si>
    <t xml:space="preserve">Komputer Lenovo </t>
  </si>
  <si>
    <t>Router</t>
  </si>
  <si>
    <t xml:space="preserve">kserokopiarka </t>
  </si>
  <si>
    <t>Waga osobowa WPT 60/150 Ow z legalizacją</t>
  </si>
  <si>
    <t xml:space="preserve">Telewizor </t>
  </si>
  <si>
    <t>Laptop Acer</t>
  </si>
  <si>
    <t xml:space="preserve">DRUKARKA EPSON </t>
  </si>
  <si>
    <t>Kamera mikroskopowa</t>
  </si>
  <si>
    <t>Mikroskop Delta Optical Genetic Trino</t>
  </si>
  <si>
    <t>laptop</t>
  </si>
  <si>
    <t>Notebook  TERRA Mobile 1515 A   szt. 25</t>
  </si>
  <si>
    <t>Program office</t>
  </si>
  <si>
    <t>Generator Ozonu 10G Ozox</t>
  </si>
  <si>
    <t>Ozonator K-30</t>
  </si>
  <si>
    <t>Oczyszczacz powietrza</t>
  </si>
  <si>
    <t>Oczyszczacze powietrza</t>
  </si>
  <si>
    <t>Generator Ozonu</t>
  </si>
  <si>
    <t>Oczyszczacz WARMTEC AP</t>
  </si>
  <si>
    <t xml:space="preserve">OCZYSZCZACZ POWIETRZA </t>
  </si>
  <si>
    <t>OZONATOR</t>
  </si>
  <si>
    <r>
      <t>SZKOŁA PODSTAWOWA NR 3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W BIERUNIU</t>
    </r>
  </si>
  <si>
    <t>Załącznik 5.4 Razem sprzęt elektroniczny stacjonarny i przenośny wraz z oprogramowaniem:</t>
  </si>
  <si>
    <t>Laptop Terra Mobile 1515A 16 szt</t>
  </si>
  <si>
    <t>Laptop Terra Mobile 1515A 12 szt</t>
  </si>
  <si>
    <t>Komputer AMD-X8120/8GB ram/HDD500GB/WIN10PRO 5 szt.</t>
  </si>
  <si>
    <t>Monitor Dell PZZ12H</t>
  </si>
  <si>
    <t>Drukarka HP LaserJet</t>
  </si>
  <si>
    <t xml:space="preserve">LAPTOP TOSHIBA </t>
  </si>
  <si>
    <t>DRUKARKA</t>
  </si>
  <si>
    <t>Urządzenie wielofunkcyjne Konica Minolta</t>
  </si>
  <si>
    <t>Laptop HP 250 G7 15,6 FHD</t>
  </si>
  <si>
    <t>Laptop Lenovo Flex 5 14/i5</t>
  </si>
  <si>
    <t>Drukarka 3D Banach School 2szt.</t>
  </si>
  <si>
    <t>Drukarka 3D Banach School</t>
  </si>
  <si>
    <t>Monitor interaktywny Avtek TouchScreen 6 Lite 75   3szt.</t>
  </si>
  <si>
    <t>Monitor interaktywny Avtek TS 7 Mate 75   3szt.</t>
  </si>
  <si>
    <t>Urządzenie Konica Minolta Bizhub 227i</t>
  </si>
  <si>
    <t>Urządzenie Develop ineo 225i</t>
  </si>
  <si>
    <t>Drukarka laserowa Xerox C310V_DNI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</si>
  <si>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</si>
  <si>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</si>
  <si>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</si>
  <si>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</si>
  <si>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</si>
  <si>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</si>
  <si>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</si>
  <si>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</si>
  <si>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</si>
  <si>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</si>
  <si>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</si>
  <si>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</si>
  <si>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</si>
  <si>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</si>
  <si>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</si>
  <si>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</si>
  <si>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</si>
  <si>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</si>
  <si>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</si>
  <si>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</si>
  <si>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</si>
  <si>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</si>
  <si>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</si>
  <si>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</si>
  <si>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</si>
  <si>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</si>
  <si>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</si>
  <si>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Kuchnia elektryczna BEKO 2szt.</t>
  </si>
  <si>
    <t>Robot Kuchenny MPM MRK-11/B 6szt.</t>
  </si>
  <si>
    <t>Lodówka podblatowa OK OFK 31317 A2 2szt.</t>
  </si>
  <si>
    <t>Laminator FELLOWES SPECTRA A4 8szt.</t>
  </si>
  <si>
    <t>Laminator FELLOWES A3 8szt.</t>
  </si>
  <si>
    <t>Maszyna do szycia ŁUCZNIK KARINA 15szt.</t>
  </si>
  <si>
    <t>Kuchnia elektryczna BEKO FSM57300GW 2szt.</t>
  </si>
  <si>
    <t>Dyktafon PHILIPS DVT4110 8gb 2szt.</t>
  </si>
  <si>
    <t>Statyw FOTOPRO X-go Chameleon z głowicą kulową FPH-52Q 2szt.</t>
  </si>
  <si>
    <t>Gimbal ręczny DJI Ronin-S.C. Czarny 2szt.</t>
  </si>
  <si>
    <t>Kamera SONY HDR-CX405B Czarny 2szt.</t>
  </si>
  <si>
    <t>Zestaw bezprzewodowy AKG WMS40 US25 B/D z dwoma mikrofonami 2szt.</t>
  </si>
  <si>
    <t>Krzesło uczniowskie AS-R 60szt.</t>
  </si>
  <si>
    <t>Stolik uczniowski AS-R 1os. 60szt.</t>
  </si>
  <si>
    <t>Tablica biała TB-2 2szt.</t>
  </si>
  <si>
    <t>Tablica biała obrotowa TBSO-1,2</t>
  </si>
  <si>
    <t>Zestaw do bezprzewodowej transmisji dźwięku Saramonic Blink500 2szt.</t>
  </si>
  <si>
    <t>Mikrofon kierunkowy Samaronic SR-VM4 2szt.</t>
  </si>
  <si>
    <t>Kolumna mobilna Ibiza PORT10VHF-BT 2szt.</t>
  </si>
  <si>
    <t>Tło tekstylne Greenscreen</t>
  </si>
  <si>
    <t>Mobilne tło zielone rozwijane 1,52x2m</t>
  </si>
  <si>
    <t>Zestaw mikrofonów nagłownych 10szt.</t>
  </si>
  <si>
    <t>Słuchawki studyjne 10szt.</t>
  </si>
  <si>
    <t>Mikroskop 40x – 1280x z kamerką w walizce 2szt.</t>
  </si>
  <si>
    <t>Mikroskop 100x-1000x 2szt.</t>
  </si>
  <si>
    <t>Mikroskop 64x-640x z akcesoriami 4szt.</t>
  </si>
  <si>
    <t>Wizualizer AVer F17-8M 2szt.</t>
  </si>
  <si>
    <t>Teleskop 2szt.</t>
  </si>
  <si>
    <t>Hafciarka cyfrowa z akcesoriami 2szt.</t>
  </si>
  <si>
    <t>Aparat systemowy CANON EOS M50 II BK M15-270</t>
  </si>
  <si>
    <t>Robot Codey Rocky Bluetooth 16szt.</t>
  </si>
  <si>
    <t>Szafa SN1000 7024/7035 5szt.</t>
  </si>
  <si>
    <t>Wiertarka stołowa E1516B/230V PROMA 2szt.</t>
  </si>
  <si>
    <t>Wkrętarka HITACHI 10,8V 2x1Ah + latarka 4szt.</t>
  </si>
  <si>
    <t>Robot Codey Rocky Bluetooth 14 szt.</t>
  </si>
  <si>
    <t>Zestaw do bezprzewodowej transmisji dźwięku Saramonic Blink500 8szt.</t>
  </si>
  <si>
    <t>Chłodziarko – zamrażarka SAMSUNG RB38T600EB1/E 711</t>
  </si>
  <si>
    <t>Chłodziarko – zamrażarka SAMSUNG RB33J342OWW/711</t>
  </si>
  <si>
    <t>Szafa szara RAL7035 H1850*W900*D400</t>
  </si>
  <si>
    <t>Szafa szara RAL7035 H1850*W900*D500</t>
  </si>
  <si>
    <t>Projektor ViewSonic PA503X   4szt.</t>
  </si>
  <si>
    <t>Notebook Dell Vostro 3500 i3-1115G4/16GB/256SSD/W11P     2szt.</t>
  </si>
  <si>
    <t>Notebook Dell Vostro 3510 i5-1135G7/8GB/512SSD/W11P     2szt.</t>
  </si>
  <si>
    <t>Pralka WAN2417EPL BOSCH</t>
  </si>
  <si>
    <t>BBX007 BOOMBOX BLUETOOTH MANTA   10szt.</t>
  </si>
  <si>
    <t>Notebook Dell Vostro 3510 i5-1135G7/8GB/512SSD/W11P     1szt.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</si>
  <si>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</si>
  <si>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</si>
  <si>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</si>
  <si>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</si>
  <si>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</si>
  <si>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</si>
  <si>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</si>
  <si>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</si>
  <si>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</si>
  <si>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</si>
  <si>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</si>
  <si>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</si>
  <si>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</si>
  <si>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</si>
  <si>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</si>
  <si>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</si>
  <si>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</si>
  <si>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</si>
  <si>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</si>
  <si>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</si>
  <si>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</si>
  <si>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</si>
  <si>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</si>
  <si>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</si>
  <si>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</si>
  <si>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</si>
  <si>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</si>
  <si>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</si>
  <si>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</si>
  <si>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</si>
  <si>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</si>
  <si>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</si>
  <si>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</si>
  <si>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</si>
  <si>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</si>
  <si>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</si>
  <si>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</si>
  <si>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</si>
  <si>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</si>
  <si>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</si>
  <si>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</si>
  <si>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</si>
  <si>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</si>
  <si>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</si>
  <si>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</si>
  <si>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</si>
  <si>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</si>
  <si>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</si>
  <si>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Corel Pinnacle Studio 24 Standard</t>
  </si>
  <si>
    <t>Bitdefender GravityZone Business Security</t>
  </si>
  <si>
    <t>MS MOLP OFFICE LTSC 2021 Standard     2szt.</t>
  </si>
  <si>
    <t>MS MOLP OFFICE LTSC 2021 Standard     1szt.</t>
  </si>
  <si>
    <t>Licencja Pinnacle Studio Standard - (wersja 26) - licencja - 1 użytkownik - ESD - Win - Wielojęzyczne       P/N: ESDPNST26STML</t>
  </si>
  <si>
    <t>Licencja Adobe Photoshop Elements 2023 WIN Polish Edu TLP</t>
  </si>
  <si>
    <t>Pralka</t>
  </si>
  <si>
    <t>Taboret gazowy</t>
  </si>
  <si>
    <t>Szafa chłodnicza nierdzewna</t>
  </si>
  <si>
    <t xml:space="preserve">Laptop Lenovo </t>
  </si>
  <si>
    <t>Kosiarka Comfort</t>
  </si>
  <si>
    <t>Podkaszarka żyłowa</t>
  </si>
  <si>
    <t>Zmywarka z podstawą</t>
  </si>
  <si>
    <t>Wiertarkowkrętarka</t>
  </si>
  <si>
    <t>Odkurzacz</t>
  </si>
  <si>
    <t>Nevox Free H2- system bezprzewod.</t>
  </si>
  <si>
    <t>Allen&amp;Heath ZED24 mikser audio</t>
  </si>
  <si>
    <t>Sennheiser e835 mikrofon</t>
  </si>
  <si>
    <t>Komputer HP Elitedesk</t>
  </si>
  <si>
    <t>czytnik bezprzewodowy do kodów kreskowych</t>
  </si>
  <si>
    <t>podłoga interaktywna  smartfloor rewalidacja</t>
  </si>
  <si>
    <t>drukarka termotransferowa zd 220 zebra</t>
  </si>
  <si>
    <t>Urządzenie Develop ineo+257i</t>
  </si>
  <si>
    <t>monitory  interaktywne - 9 szt.</t>
  </si>
  <si>
    <t>Laptop Dell Vestro 5502 Win10Pro i5-1135G7/15.6</t>
  </si>
  <si>
    <t>Notebook Dell Vostro 5502</t>
  </si>
  <si>
    <t>Laptop Lenovo Thingbook 15G2</t>
  </si>
  <si>
    <t>Projektor Viewsonic PA503S</t>
  </si>
  <si>
    <t xml:space="preserve">Kamery sportowe GOPRO HERO09 Black  2 szt. </t>
  </si>
  <si>
    <t>Laptop Dell Inspiron 3525 15,6 Cala FHD</t>
  </si>
  <si>
    <t>Monitor interaktywny Optoma 75 4 K</t>
  </si>
  <si>
    <t>Aparat cyfrowy CANON Bezlusterkowiec E0S RP</t>
  </si>
  <si>
    <t>URZĄDZENIE WIELOFUNKCYJNE BIZHUB 223</t>
  </si>
  <si>
    <t>REJESTRATOR MONITORINGU WIZYJNEGO</t>
  </si>
  <si>
    <t>MONITOR REJESTRATORA LG</t>
  </si>
  <si>
    <t>KSEROKOPIARKA SHARP</t>
  </si>
  <si>
    <t>NOTEBOOK LENOVO</t>
  </si>
  <si>
    <t>NOTEBOOK DELL</t>
  </si>
  <si>
    <t>LAPTOP LENOVO</t>
  </si>
  <si>
    <t>LAPTOP ACER</t>
  </si>
  <si>
    <t>Wartość odtworzeniowa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</si>
</sst>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</cellStyleXfs>
  <cellXfs count="159">
    <xf numFmtId="0" fontId="0" fillId="0" borderId="0" xfId="0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12" xfId="6" applyFont="1" applyBorder="1" applyAlignment="1">
      <alignment horizontal="center" wrapText="1"/>
    </xf>
    <xf numFmtId="0" fontId="5" fillId="0" borderId="12" xfId="6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44" fontId="5" fillId="0" borderId="0" xfId="5" applyFo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44" fontId="5" fillId="2" borderId="0" xfId="5" applyFont="1" applyFill="1"/>
    <xf numFmtId="44" fontId="5" fillId="0" borderId="34" xfId="5" applyFont="1" applyBorder="1" applyAlignment="1"/>
    <xf numFmtId="44" fontId="5" fillId="0" borderId="34" xfId="5" applyFont="1" applyBorder="1"/>
    <xf numFmtId="0" fontId="5" fillId="0" borderId="33" xfId="0" applyFont="1" applyBorder="1" applyAlignment="1">
      <alignment horizontal="center"/>
    </xf>
    <xf numFmtId="8" fontId="5" fillId="0" borderId="34" xfId="0" applyNumberFormat="1" applyFont="1" applyBorder="1"/>
    <xf numFmtId="0" fontId="5" fillId="0" borderId="46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44" fontId="4" fillId="0" borderId="44" xfId="5" applyFont="1" applyBorder="1" applyAlignment="1">
      <alignment vertical="center" wrapText="1"/>
    </xf>
    <xf numFmtId="44" fontId="5" fillId="0" borderId="34" xfId="5" applyFont="1" applyBorder="1" applyAlignment="1">
      <alignment horizontal="right"/>
    </xf>
    <xf numFmtId="44" fontId="5" fillId="2" borderId="34" xfId="5" applyFont="1" applyFill="1" applyBorder="1"/>
    <xf numFmtId="0" fontId="5" fillId="0" borderId="4" xfId="0" applyFont="1" applyBorder="1"/>
    <xf numFmtId="8" fontId="5" fillId="2" borderId="34" xfId="5" applyNumberFormat="1" applyFont="1" applyFill="1" applyBorder="1"/>
    <xf numFmtId="164" fontId="7" fillId="0" borderId="26" xfId="5" applyNumberFormat="1" applyFont="1" applyBorder="1"/>
    <xf numFmtId="164" fontId="7" fillId="0" borderId="26" xfId="5" applyNumberFormat="1" applyFont="1" applyBorder="1" applyAlignment="1">
      <alignment vertical="center"/>
    </xf>
    <xf numFmtId="164" fontId="7" fillId="0" borderId="37" xfId="5" applyNumberFormat="1" applyFont="1" applyBorder="1"/>
    <xf numFmtId="0" fontId="5" fillId="0" borderId="7" xfId="0" applyFont="1" applyBorder="1" applyAlignment="1">
      <alignment horizontal="center" vertical="center"/>
    </xf>
    <xf numFmtId="8" fontId="5" fillId="0" borderId="52" xfId="5" applyNumberFormat="1" applyFont="1" applyBorder="1"/>
    <xf numFmtId="0" fontId="5" fillId="0" borderId="3" xfId="0" applyFont="1" applyBorder="1" applyAlignment="1">
      <alignment horizontal="left"/>
    </xf>
    <xf numFmtId="164" fontId="8" fillId="4" borderId="20" xfId="5" applyNumberFormat="1" applyFont="1" applyFill="1" applyBorder="1"/>
    <xf numFmtId="44" fontId="8" fillId="4" borderId="20" xfId="5" applyFont="1" applyFill="1" applyBorder="1"/>
    <xf numFmtId="0" fontId="10" fillId="0" borderId="0" xfId="0" applyFont="1"/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3" xfId="2" applyFont="1" applyBorder="1" applyAlignment="1">
      <alignment horizontal="center" vertical="center"/>
    </xf>
    <xf numFmtId="0" fontId="4" fillId="0" borderId="2" xfId="2" applyFont="1" applyBorder="1" applyAlignment="1">
      <alignment horizontal="left" vertical="center"/>
    </xf>
    <xf numFmtId="0" fontId="4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center" vertical="center"/>
    </xf>
    <xf numFmtId="44" fontId="5" fillId="0" borderId="34" xfId="5" applyFont="1" applyBorder="1" applyAlignment="1">
      <alignment vertical="center"/>
    </xf>
    <xf numFmtId="164" fontId="7" fillId="0" borderId="37" xfId="5" applyNumberFormat="1" applyFont="1" applyBorder="1" applyAlignment="1">
      <alignment vertical="center"/>
    </xf>
    <xf numFmtId="0" fontId="5" fillId="0" borderId="2" xfId="2" applyFont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5" fillId="0" borderId="0" xfId="0" applyFont="1" applyAlignment="1">
      <alignment vertical="center"/>
    </xf>
    <xf numFmtId="44" fontId="5" fillId="0" borderId="34" xfId="5" applyFont="1" applyBorder="1" applyAlignment="1">
      <alignment horizontal="right" vertical="center" indent="1"/>
    </xf>
    <xf numFmtId="0" fontId="5" fillId="0" borderId="14" xfId="6" applyFont="1" applyBorder="1" applyAlignment="1">
      <alignment wrapText="1"/>
    </xf>
    <xf numFmtId="0" fontId="5" fillId="0" borderId="2" xfId="6" applyFont="1" applyBorder="1" applyAlignment="1">
      <alignment horizontal="center" wrapText="1"/>
    </xf>
    <xf numFmtId="44" fontId="5" fillId="2" borderId="34" xfId="5" applyFont="1" applyFill="1" applyBorder="1" applyAlignment="1">
      <alignment horizontal="right" vertical="center" wrapText="1"/>
    </xf>
    <xf numFmtId="0" fontId="5" fillId="0" borderId="15" xfId="6" applyFont="1" applyBorder="1" applyAlignment="1">
      <alignment wrapText="1"/>
    </xf>
    <xf numFmtId="44" fontId="5" fillId="2" borderId="34" xfId="5" applyFont="1" applyFill="1" applyBorder="1" applyAlignment="1">
      <alignment horizontal="right"/>
    </xf>
    <xf numFmtId="0" fontId="5" fillId="0" borderId="4" xfId="2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44" fontId="5" fillId="2" borderId="34" xfId="5" applyFont="1" applyFill="1" applyBorder="1" applyAlignment="1">
      <alignment horizontal="right" wrapText="1"/>
    </xf>
    <xf numFmtId="0" fontId="5" fillId="0" borderId="16" xfId="0" applyFont="1" applyBorder="1" applyAlignment="1">
      <alignment horizontal="center" wrapText="1"/>
    </xf>
    <xf numFmtId="44" fontId="5" fillId="2" borderId="34" xfId="5" applyFont="1" applyFill="1" applyBorder="1" applyAlignment="1">
      <alignment horizontal="right" vertical="center"/>
    </xf>
    <xf numFmtId="0" fontId="5" fillId="0" borderId="4" xfId="2" applyFont="1" applyBorder="1" applyAlignment="1">
      <alignment vertical="center" wrapText="1"/>
    </xf>
    <xf numFmtId="8" fontId="5" fillId="2" borderId="34" xfId="5" applyNumberFormat="1" applyFont="1" applyFill="1" applyBorder="1" applyAlignment="1">
      <alignment horizontal="right" vertical="center"/>
    </xf>
    <xf numFmtId="44" fontId="5" fillId="0" borderId="34" xfId="5" applyFont="1" applyBorder="1" applyAlignment="1">
      <alignment horizontal="right" vertical="center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0" fillId="0" borderId="2" xfId="0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44" fontId="5" fillId="0" borderId="44" xfId="5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164" fontId="7" fillId="2" borderId="37" xfId="5" applyNumberFormat="1" applyFont="1" applyFill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164" fontId="7" fillId="0" borderId="38" xfId="5" applyNumberFormat="1" applyFont="1" applyBorder="1" applyAlignment="1">
      <alignment wrapText="1"/>
    </xf>
    <xf numFmtId="8" fontId="5" fillId="0" borderId="34" xfId="2" applyNumberFormat="1" applyFont="1" applyBorder="1" applyAlignment="1">
      <alignment horizontal="right" vertical="center"/>
    </xf>
    <xf numFmtId="8" fontId="0" fillId="0" borderId="34" xfId="0" applyNumberFormat="1" applyBorder="1"/>
    <xf numFmtId="0" fontId="5" fillId="0" borderId="0" xfId="0" applyFont="1" applyAlignment="1">
      <alignment wrapText="1"/>
    </xf>
    <xf numFmtId="8" fontId="5" fillId="0" borderId="34" xfId="5" applyNumberFormat="1" applyFont="1" applyBorder="1" applyAlignment="1"/>
    <xf numFmtId="8" fontId="5" fillId="0" borderId="34" xfId="0" applyNumberFormat="1" applyFont="1" applyBorder="1" applyAlignment="1">
      <alignment vertical="center"/>
    </xf>
    <xf numFmtId="8" fontId="5" fillId="0" borderId="34" xfId="0" applyNumberFormat="1" applyFont="1" applyBorder="1" applyAlignment="1">
      <alignment horizontal="right" vertical="center"/>
    </xf>
    <xf numFmtId="8" fontId="5" fillId="0" borderId="34" xfId="0" applyNumberFormat="1" applyFont="1" applyBorder="1" applyAlignment="1">
      <alignment horizontal="right"/>
    </xf>
    <xf numFmtId="8" fontId="5" fillId="0" borderId="34" xfId="5" applyNumberFormat="1" applyFont="1" applyBorder="1" applyAlignment="1">
      <alignment vertical="center"/>
    </xf>
    <xf numFmtId="0" fontId="0" fillId="0" borderId="34" xfId="0" applyBorder="1" applyAlignment="1">
      <alignment horizontal="right" vertical="center" wrapText="1"/>
    </xf>
    <xf numFmtId="8" fontId="0" fillId="0" borderId="34" xfId="0" applyNumberFormat="1" applyBorder="1" applyAlignment="1">
      <alignment horizontal="right" vertical="center" wrapText="1"/>
    </xf>
    <xf numFmtId="6" fontId="0" fillId="0" borderId="34" xfId="0" applyNumberFormat="1" applyBorder="1" applyAlignment="1">
      <alignment horizontal="right" vertical="center" wrapText="1"/>
    </xf>
    <xf numFmtId="0" fontId="9" fillId="3" borderId="21" xfId="0" applyFont="1" applyFill="1" applyBorder="1" applyAlignment="1">
      <alignment horizontal="left" wrapText="1"/>
    </xf>
    <xf numFmtId="0" fontId="9" fillId="3" borderId="22" xfId="0" applyFont="1" applyFill="1" applyBorder="1" applyAlignment="1">
      <alignment horizontal="left" wrapText="1"/>
    </xf>
    <xf numFmtId="0" fontId="9" fillId="3" borderId="23" xfId="0" applyFont="1" applyFill="1" applyBorder="1" applyAlignment="1">
      <alignment horizontal="left" wrapText="1"/>
    </xf>
    <xf numFmtId="0" fontId="9" fillId="3" borderId="24" xfId="0" applyFont="1" applyFill="1" applyBorder="1" applyAlignment="1">
      <alignment horizontal="left" wrapText="1"/>
    </xf>
    <xf numFmtId="0" fontId="9" fillId="3" borderId="25" xfId="0" applyFont="1" applyFill="1" applyBorder="1" applyAlignment="1">
      <alignment horizontal="left" wrapText="1"/>
    </xf>
    <xf numFmtId="0" fontId="9" fillId="3" borderId="26" xfId="0" applyFont="1" applyFill="1" applyBorder="1" applyAlignment="1">
      <alignment horizontal="left" wrapText="1"/>
    </xf>
    <xf numFmtId="44" fontId="8" fillId="4" borderId="27" xfId="5" applyFont="1" applyFill="1" applyBorder="1" applyAlignment="1">
      <alignment horizontal="right" vertical="center"/>
    </xf>
    <xf numFmtId="44" fontId="8" fillId="4" borderId="28" xfId="5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right"/>
    </xf>
    <xf numFmtId="0" fontId="8" fillId="3" borderId="10" xfId="0" applyFont="1" applyFill="1" applyBorder="1" applyAlignment="1">
      <alignment horizontal="right"/>
    </xf>
    <xf numFmtId="0" fontId="8" fillId="3" borderId="11" xfId="0" applyFont="1" applyFill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7" fillId="0" borderId="35" xfId="0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7" fillId="0" borderId="40" xfId="0" applyFont="1" applyBorder="1" applyAlignment="1">
      <alignment horizontal="right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45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51" xfId="0" applyFont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right"/>
    </xf>
    <xf numFmtId="0" fontId="8" fillId="3" borderId="42" xfId="0" applyFont="1" applyFill="1" applyBorder="1" applyAlignment="1">
      <alignment horizontal="right"/>
    </xf>
    <xf numFmtId="0" fontId="8" fillId="3" borderId="43" xfId="0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7" fillId="0" borderId="35" xfId="2" applyFont="1" applyBorder="1" applyAlignment="1">
      <alignment horizontal="right" vertical="center"/>
    </xf>
    <xf numFmtId="0" fontId="7" fillId="0" borderId="36" xfId="2" applyFont="1" applyBorder="1" applyAlignment="1">
      <alignment horizontal="right" vertical="center"/>
    </xf>
    <xf numFmtId="0" fontId="7" fillId="0" borderId="40" xfId="2" applyFont="1" applyBorder="1" applyAlignment="1">
      <alignment horizontal="right" vertic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4" fillId="0" borderId="47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48" xfId="2" applyFont="1" applyBorder="1" applyAlignment="1">
      <alignment horizontal="center" vertical="center"/>
    </xf>
    <xf numFmtId="44" fontId="4" fillId="0" borderId="34" xfId="5" applyFont="1" applyBorder="1" applyAlignment="1">
      <alignment horizontal="right" vertical="center" wrapText="1"/>
    </xf>
  </cellXfs>
  <cellStyles count="7">
    <cellStyle name="Normalny" xfId="0" builtinId="0"/>
    <cellStyle name="Normalny 2" xfId="2" xr:uid="{00000000-0005-0000-0000-000001000000}"/>
    <cellStyle name="Normalny 3" xfId="1" xr:uid="{00000000-0005-0000-0000-000002000000}"/>
    <cellStyle name="Normalny_wyposażenie-sprzęt komp.do 2010" xfId="6" xr:uid="{00000000-0005-0000-0000-000003000000}"/>
    <cellStyle name="Walutowy" xfId="5" builtinId="4"/>
    <cellStyle name="Walutowy 2" xfId="4" xr:uid="{00000000-0005-0000-0000-000005000000}"/>
    <cellStyle name="Walutowy 3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36"/>
  <sheetViews>
    <sheetView tabSelected="1" workbookViewId="0">
      <selection activeCell="F7" sqref="F7"/>
    </sheetView>
  </sheetViews>
  <sheetFormatPr defaultColWidth="8.88671875" defaultRowHeight="14.4"/>
  <cols>
    <col min="1" max="1" width="4.88671875" style="12" customWidth="1"/>
    <col min="2" max="2" width="40.33203125" style="13" customWidth="1"/>
    <col min="3" max="3" width="22.44140625" style="14" customWidth="1"/>
    <col min="4" max="4" width="19.44140625" style="15" customWidth="1"/>
    <col min="5" max="16384" width="8.88671875" style="8"/>
  </cols>
  <sheetData>
    <row r="1" spans="1:4" ht="15" customHeight="1">
      <c r="A1" s="139" t="s">
        <v>79</v>
      </c>
      <c r="B1" s="139"/>
      <c r="C1" s="139"/>
      <c r="D1" s="139"/>
    </row>
    <row r="2" spans="1:4" ht="15" thickBot="1">
      <c r="A2" s="139"/>
      <c r="B2" s="139"/>
      <c r="C2" s="139"/>
      <c r="D2" s="139"/>
    </row>
    <row r="3" spans="1:4" ht="20.25" customHeight="1" thickBot="1">
      <c r="A3" s="149" t="s">
        <v>23</v>
      </c>
      <c r="B3" s="150"/>
      <c r="C3" s="150"/>
      <c r="D3" s="151"/>
    </row>
    <row r="4" spans="1:4">
      <c r="A4" s="146" t="s">
        <v>8</v>
      </c>
      <c r="B4" s="147"/>
      <c r="C4" s="147"/>
      <c r="D4" s="148"/>
    </row>
    <row r="5" spans="1:4" ht="28.8">
      <c r="A5" s="42" t="s">
        <v>1</v>
      </c>
      <c r="B5" s="43" t="s">
        <v>2</v>
      </c>
      <c r="C5" s="44" t="s">
        <v>21</v>
      </c>
      <c r="D5" s="158" t="s">
        <v>306</v>
      </c>
    </row>
    <row r="6" spans="1:4">
      <c r="A6" s="42" t="s">
        <v>145</v>
      </c>
      <c r="B6" s="45" t="s">
        <v>22</v>
      </c>
      <c r="C6" s="46">
        <v>2016</v>
      </c>
      <c r="D6" s="47">
        <v>783.39</v>
      </c>
    </row>
    <row r="7" spans="1:4">
      <c r="A7" s="42" t="s">
        <v>146</v>
      </c>
      <c r="B7" s="45" t="s">
        <v>298</v>
      </c>
      <c r="C7" s="46">
        <v>2021</v>
      </c>
      <c r="D7" s="47">
        <v>3500</v>
      </c>
    </row>
    <row r="8" spans="1:4">
      <c r="A8" s="42" t="s">
        <v>147</v>
      </c>
      <c r="B8" s="45" t="s">
        <v>299</v>
      </c>
      <c r="C8" s="46">
        <v>2022</v>
      </c>
      <c r="D8" s="47">
        <v>3960.6</v>
      </c>
    </row>
    <row r="9" spans="1:4">
      <c r="A9" s="42" t="s">
        <v>148</v>
      </c>
      <c r="B9" s="45" t="s">
        <v>300</v>
      </c>
      <c r="C9" s="46">
        <v>2022</v>
      </c>
      <c r="D9" s="47">
        <v>831.48</v>
      </c>
    </row>
    <row r="10" spans="1:4" ht="16.2" thickBot="1">
      <c r="A10" s="143" t="s">
        <v>6</v>
      </c>
      <c r="B10" s="144"/>
      <c r="C10" s="145"/>
      <c r="D10" s="48">
        <f>ROUNDUP(SUM(D6:D9),0)</f>
        <v>9076</v>
      </c>
    </row>
    <row r="11" spans="1:4">
      <c r="A11" s="152" t="s">
        <v>7</v>
      </c>
      <c r="B11" s="153"/>
      <c r="C11" s="153"/>
      <c r="D11" s="154"/>
    </row>
    <row r="12" spans="1:4">
      <c r="A12" s="42" t="s">
        <v>145</v>
      </c>
      <c r="B12" s="49" t="s">
        <v>110</v>
      </c>
      <c r="C12" s="46">
        <v>2020</v>
      </c>
      <c r="D12" s="47">
        <v>1399</v>
      </c>
    </row>
    <row r="13" spans="1:4">
      <c r="A13" s="42" t="s">
        <v>146</v>
      </c>
      <c r="B13" s="49" t="s">
        <v>110</v>
      </c>
      <c r="C13" s="46">
        <v>2020</v>
      </c>
      <c r="D13" s="47">
        <v>1399</v>
      </c>
    </row>
    <row r="14" spans="1:4">
      <c r="A14" s="42" t="s">
        <v>147</v>
      </c>
      <c r="B14" s="49" t="s">
        <v>110</v>
      </c>
      <c r="C14" s="46">
        <v>2020</v>
      </c>
      <c r="D14" s="47">
        <v>1649</v>
      </c>
    </row>
    <row r="15" spans="1:4">
      <c r="A15" s="42" t="s">
        <v>148</v>
      </c>
      <c r="B15" s="45" t="s">
        <v>135</v>
      </c>
      <c r="C15" s="46">
        <v>2021</v>
      </c>
      <c r="D15" s="87">
        <v>4046.7</v>
      </c>
    </row>
    <row r="16" spans="1:4" customFormat="1">
      <c r="A16" s="42" t="s">
        <v>149</v>
      </c>
      <c r="B16" s="50" t="s">
        <v>272</v>
      </c>
      <c r="C16" s="51">
        <v>2022</v>
      </c>
      <c r="D16" s="88">
        <v>1799</v>
      </c>
    </row>
    <row r="17" spans="1:4" customFormat="1">
      <c r="A17" s="42" t="s">
        <v>150</v>
      </c>
      <c r="B17" s="50" t="s">
        <v>273</v>
      </c>
      <c r="C17" s="51">
        <v>2022</v>
      </c>
      <c r="D17" s="88">
        <v>1900.01</v>
      </c>
    </row>
    <row r="18" spans="1:4" customFormat="1">
      <c r="A18" s="42" t="s">
        <v>151</v>
      </c>
      <c r="B18" s="50" t="s">
        <v>274</v>
      </c>
      <c r="C18" s="51">
        <v>2022</v>
      </c>
      <c r="D18" s="88">
        <v>5990</v>
      </c>
    </row>
    <row r="19" spans="1:4" customFormat="1">
      <c r="A19" s="42" t="s">
        <v>152</v>
      </c>
      <c r="B19" s="50" t="s">
        <v>274</v>
      </c>
      <c r="C19" s="51">
        <v>2022</v>
      </c>
      <c r="D19" s="88">
        <v>5990</v>
      </c>
    </row>
    <row r="20" spans="1:4" ht="16.2" thickBot="1">
      <c r="A20" s="143" t="s">
        <v>6</v>
      </c>
      <c r="B20" s="144"/>
      <c r="C20" s="145"/>
      <c r="D20" s="48">
        <f>ROUNDUP(SUM(D12:D19),0)</f>
        <v>24173</v>
      </c>
    </row>
    <row r="21" spans="1:4">
      <c r="A21" s="152" t="s">
        <v>13</v>
      </c>
      <c r="B21" s="153"/>
      <c r="C21" s="153"/>
      <c r="D21" s="154"/>
    </row>
    <row r="22" spans="1:4" s="52" customFormat="1">
      <c r="A22" s="22" t="s">
        <v>145</v>
      </c>
      <c r="B22" s="1" t="s">
        <v>25</v>
      </c>
      <c r="C22" s="4">
        <v>2016</v>
      </c>
      <c r="D22" s="21">
        <v>3580.46</v>
      </c>
    </row>
    <row r="23" spans="1:4" s="52" customFormat="1">
      <c r="A23" s="22" t="s">
        <v>146</v>
      </c>
      <c r="B23" s="1" t="s">
        <v>26</v>
      </c>
      <c r="C23" s="4">
        <v>2016</v>
      </c>
      <c r="D23" s="21">
        <v>7725.13</v>
      </c>
    </row>
    <row r="24" spans="1:4" s="52" customFormat="1">
      <c r="A24" s="22" t="s">
        <v>147</v>
      </c>
      <c r="B24" s="1" t="s">
        <v>26</v>
      </c>
      <c r="C24" s="4">
        <v>2016</v>
      </c>
      <c r="D24" s="21">
        <v>24015.84</v>
      </c>
    </row>
    <row r="25" spans="1:4" s="52" customFormat="1">
      <c r="A25" s="22" t="s">
        <v>148</v>
      </c>
      <c r="B25" s="1" t="s">
        <v>27</v>
      </c>
      <c r="C25" s="4">
        <v>2016</v>
      </c>
      <c r="D25" s="21">
        <v>12229.02</v>
      </c>
    </row>
    <row r="26" spans="1:4" s="52" customFormat="1">
      <c r="A26" s="22" t="s">
        <v>149</v>
      </c>
      <c r="B26" s="1" t="s">
        <v>28</v>
      </c>
      <c r="C26" s="4">
        <v>2016</v>
      </c>
      <c r="D26" s="21">
        <v>7524.06</v>
      </c>
    </row>
    <row r="27" spans="1:4" s="52" customFormat="1">
      <c r="A27" s="22" t="s">
        <v>150</v>
      </c>
      <c r="B27" s="1" t="s">
        <v>29</v>
      </c>
      <c r="C27" s="4">
        <v>2016</v>
      </c>
      <c r="D27" s="21">
        <v>21187.46</v>
      </c>
    </row>
    <row r="28" spans="1:4" s="52" customFormat="1">
      <c r="A28" s="22" t="s">
        <v>151</v>
      </c>
      <c r="B28" s="40" t="s">
        <v>112</v>
      </c>
      <c r="C28" s="4">
        <v>2020</v>
      </c>
      <c r="D28" s="53">
        <v>762</v>
      </c>
    </row>
    <row r="29" spans="1:4" s="52" customFormat="1">
      <c r="A29" s="22" t="s">
        <v>152</v>
      </c>
      <c r="B29" s="40" t="s">
        <v>134</v>
      </c>
      <c r="C29" s="4">
        <v>2020</v>
      </c>
      <c r="D29" s="47">
        <v>947</v>
      </c>
    </row>
    <row r="30" spans="1:4" s="52" customFormat="1">
      <c r="A30" s="22" t="s">
        <v>153</v>
      </c>
      <c r="B30" s="40" t="s">
        <v>301</v>
      </c>
      <c r="C30" s="4">
        <v>2022</v>
      </c>
      <c r="D30" s="47">
        <v>3900</v>
      </c>
    </row>
    <row r="31" spans="1:4" s="52" customFormat="1" ht="16.2" thickBot="1">
      <c r="A31" s="112" t="s">
        <v>6</v>
      </c>
      <c r="B31" s="113"/>
      <c r="C31" s="125"/>
      <c r="D31" s="33">
        <f>ROUNDUP(SUM(D22:D30),0)</f>
        <v>81871</v>
      </c>
    </row>
    <row r="32" spans="1:4">
      <c r="A32" s="152" t="s">
        <v>18</v>
      </c>
      <c r="B32" s="153"/>
      <c r="C32" s="153"/>
      <c r="D32" s="154"/>
    </row>
    <row r="33" spans="1:4">
      <c r="A33" s="42" t="s">
        <v>145</v>
      </c>
      <c r="B33" s="54" t="s">
        <v>85</v>
      </c>
      <c r="C33" s="55">
        <v>2019</v>
      </c>
      <c r="D33" s="56">
        <v>269</v>
      </c>
    </row>
    <row r="34" spans="1:4">
      <c r="A34" s="42" t="s">
        <v>146</v>
      </c>
      <c r="B34" s="57" t="s">
        <v>86</v>
      </c>
      <c r="C34" s="55">
        <v>2019</v>
      </c>
      <c r="D34" s="58">
        <v>731.85</v>
      </c>
    </row>
    <row r="35" spans="1:4">
      <c r="A35" s="42" t="s">
        <v>147</v>
      </c>
      <c r="B35" s="59" t="s">
        <v>76</v>
      </c>
      <c r="C35" s="60">
        <v>2018</v>
      </c>
      <c r="D35" s="56">
        <v>31074.6</v>
      </c>
    </row>
    <row r="36" spans="1:4">
      <c r="A36" s="42" t="s">
        <v>148</v>
      </c>
      <c r="B36" s="61" t="s">
        <v>53</v>
      </c>
      <c r="C36" s="60">
        <v>2017</v>
      </c>
      <c r="D36" s="62">
        <v>439.11</v>
      </c>
    </row>
    <row r="37" spans="1:4">
      <c r="A37" s="42" t="s">
        <v>149</v>
      </c>
      <c r="B37" s="89" t="s">
        <v>54</v>
      </c>
      <c r="C37" s="63">
        <v>2017</v>
      </c>
      <c r="D37" s="62">
        <v>899</v>
      </c>
    </row>
    <row r="38" spans="1:4">
      <c r="A38" s="42" t="s">
        <v>150</v>
      </c>
      <c r="B38" s="61" t="s">
        <v>56</v>
      </c>
      <c r="C38" s="60">
        <v>2017</v>
      </c>
      <c r="D38" s="62">
        <v>6410</v>
      </c>
    </row>
    <row r="39" spans="1:4">
      <c r="A39" s="42" t="s">
        <v>151</v>
      </c>
      <c r="B39" s="49" t="s">
        <v>57</v>
      </c>
      <c r="C39" s="46">
        <v>2017</v>
      </c>
      <c r="D39" s="64">
        <v>149</v>
      </c>
    </row>
    <row r="40" spans="1:4">
      <c r="A40" s="42" t="s">
        <v>152</v>
      </c>
      <c r="B40" s="49" t="s">
        <v>58</v>
      </c>
      <c r="C40" s="46">
        <v>2017</v>
      </c>
      <c r="D40" s="64">
        <v>1500</v>
      </c>
    </row>
    <row r="41" spans="1:4">
      <c r="A41" s="42" t="s">
        <v>153</v>
      </c>
      <c r="B41" s="49" t="s">
        <v>59</v>
      </c>
      <c r="C41" s="46">
        <v>2017</v>
      </c>
      <c r="D41" s="64">
        <v>1100</v>
      </c>
    </row>
    <row r="42" spans="1:4">
      <c r="A42" s="42" t="s">
        <v>154</v>
      </c>
      <c r="B42" s="49" t="s">
        <v>60</v>
      </c>
      <c r="C42" s="46">
        <v>2017</v>
      </c>
      <c r="D42" s="64">
        <v>1500</v>
      </c>
    </row>
    <row r="43" spans="1:4">
      <c r="A43" s="42" t="s">
        <v>155</v>
      </c>
      <c r="B43" s="49" t="s">
        <v>30</v>
      </c>
      <c r="C43" s="46">
        <v>2016</v>
      </c>
      <c r="D43" s="64">
        <v>3490</v>
      </c>
    </row>
    <row r="44" spans="1:4">
      <c r="A44" s="42" t="s">
        <v>156</v>
      </c>
      <c r="B44" s="49" t="s">
        <v>89</v>
      </c>
      <c r="C44" s="46">
        <v>2018</v>
      </c>
      <c r="D44" s="64">
        <v>8191.8</v>
      </c>
    </row>
    <row r="45" spans="1:4">
      <c r="A45" s="42" t="s">
        <v>157</v>
      </c>
      <c r="B45" s="49" t="s">
        <v>90</v>
      </c>
      <c r="C45" s="46">
        <v>2018</v>
      </c>
      <c r="D45" s="64">
        <v>540.12</v>
      </c>
    </row>
    <row r="46" spans="1:4">
      <c r="A46" s="42" t="s">
        <v>158</v>
      </c>
      <c r="B46" s="49" t="s">
        <v>91</v>
      </c>
      <c r="C46" s="46">
        <v>2018</v>
      </c>
      <c r="D46" s="64">
        <v>21380</v>
      </c>
    </row>
    <row r="47" spans="1:4">
      <c r="A47" s="42" t="s">
        <v>159</v>
      </c>
      <c r="B47" s="49" t="s">
        <v>90</v>
      </c>
      <c r="C47" s="46">
        <v>2018</v>
      </c>
      <c r="D47" s="64">
        <v>14579.73</v>
      </c>
    </row>
    <row r="48" spans="1:4">
      <c r="A48" s="42" t="s">
        <v>160</v>
      </c>
      <c r="B48" s="49" t="s">
        <v>92</v>
      </c>
      <c r="C48" s="46">
        <v>2018</v>
      </c>
      <c r="D48" s="64">
        <v>32818.6</v>
      </c>
    </row>
    <row r="49" spans="1:4">
      <c r="A49" s="42" t="s">
        <v>161</v>
      </c>
      <c r="B49" s="3" t="s">
        <v>87</v>
      </c>
      <c r="C49" s="2">
        <v>2019</v>
      </c>
      <c r="D49" s="28">
        <v>670.01</v>
      </c>
    </row>
    <row r="50" spans="1:4">
      <c r="A50" s="42" t="s">
        <v>162</v>
      </c>
      <c r="B50" s="65" t="s">
        <v>88</v>
      </c>
      <c r="C50" s="46">
        <v>2019</v>
      </c>
      <c r="D50" s="64">
        <v>8600</v>
      </c>
    </row>
    <row r="51" spans="1:4">
      <c r="A51" s="42" t="s">
        <v>163</v>
      </c>
      <c r="B51" s="29" t="s">
        <v>130</v>
      </c>
      <c r="C51" s="2">
        <v>2020</v>
      </c>
      <c r="D51" s="30">
        <v>1500</v>
      </c>
    </row>
    <row r="52" spans="1:4">
      <c r="A52" s="42" t="s">
        <v>164</v>
      </c>
      <c r="B52" s="65" t="s">
        <v>131</v>
      </c>
      <c r="C52" s="46">
        <v>2020</v>
      </c>
      <c r="D52" s="66">
        <v>500</v>
      </c>
    </row>
    <row r="53" spans="1:4" customFormat="1" ht="13.95" customHeight="1">
      <c r="A53" s="42" t="s">
        <v>165</v>
      </c>
      <c r="B53" s="65" t="s">
        <v>138</v>
      </c>
      <c r="C53" s="46">
        <v>2022</v>
      </c>
      <c r="D53" s="66">
        <v>12992</v>
      </c>
    </row>
    <row r="54" spans="1:4" customFormat="1" ht="13.95" customHeight="1">
      <c r="A54" s="42" t="s">
        <v>166</v>
      </c>
      <c r="B54" s="65" t="s">
        <v>139</v>
      </c>
      <c r="C54" s="46">
        <v>2022</v>
      </c>
      <c r="D54" s="66">
        <v>6496</v>
      </c>
    </row>
    <row r="55" spans="1:4" customFormat="1" ht="29.25" customHeight="1">
      <c r="A55" s="42" t="s">
        <v>167</v>
      </c>
      <c r="B55" s="65" t="s">
        <v>140</v>
      </c>
      <c r="C55" s="46">
        <v>2022</v>
      </c>
      <c r="D55" s="66">
        <v>27600</v>
      </c>
    </row>
    <row r="56" spans="1:4" customFormat="1" ht="28.5" customHeight="1">
      <c r="A56" s="42" t="s">
        <v>168</v>
      </c>
      <c r="B56" s="65" t="s">
        <v>141</v>
      </c>
      <c r="C56" s="46">
        <v>2022</v>
      </c>
      <c r="D56" s="66">
        <v>27600</v>
      </c>
    </row>
    <row r="57" spans="1:4" customFormat="1" ht="13.95" customHeight="1">
      <c r="A57" s="42" t="s">
        <v>169</v>
      </c>
      <c r="B57" s="65" t="s">
        <v>142</v>
      </c>
      <c r="C57" s="46">
        <v>2022</v>
      </c>
      <c r="D57" s="66">
        <v>9990</v>
      </c>
    </row>
    <row r="58" spans="1:4" customFormat="1" ht="13.95" customHeight="1">
      <c r="A58" s="42" t="s">
        <v>170</v>
      </c>
      <c r="B58" s="65" t="s">
        <v>143</v>
      </c>
      <c r="C58" s="46">
        <v>2022</v>
      </c>
      <c r="D58" s="66">
        <v>4600</v>
      </c>
    </row>
    <row r="59" spans="1:4" customFormat="1" ht="13.95" customHeight="1">
      <c r="A59" s="42" t="s">
        <v>171</v>
      </c>
      <c r="B59" s="65" t="s">
        <v>144</v>
      </c>
      <c r="C59" s="46">
        <v>2022</v>
      </c>
      <c r="D59" s="66">
        <v>1569</v>
      </c>
    </row>
    <row r="60" spans="1:4" ht="16.2" thickBot="1">
      <c r="A60" s="143" t="s">
        <v>6</v>
      </c>
      <c r="B60" s="144"/>
      <c r="C60" s="145"/>
      <c r="D60" s="48">
        <f>ROUNDUP(SUM(D33:D59),0)</f>
        <v>227190</v>
      </c>
    </row>
    <row r="61" spans="1:4">
      <c r="A61" s="152" t="s">
        <v>47</v>
      </c>
      <c r="B61" s="153"/>
      <c r="C61" s="153"/>
      <c r="D61" s="154"/>
    </row>
    <row r="62" spans="1:4" ht="28.8">
      <c r="A62" s="42" t="s">
        <v>145</v>
      </c>
      <c r="B62" s="49" t="s">
        <v>35</v>
      </c>
      <c r="C62" s="46">
        <v>2016</v>
      </c>
      <c r="D62" s="47">
        <v>1490</v>
      </c>
    </row>
    <row r="63" spans="1:4">
      <c r="A63" s="42" t="s">
        <v>146</v>
      </c>
      <c r="B63" s="49" t="s">
        <v>36</v>
      </c>
      <c r="C63" s="46">
        <v>2016</v>
      </c>
      <c r="D63" s="47">
        <v>5000</v>
      </c>
    </row>
    <row r="64" spans="1:4">
      <c r="A64" s="42" t="s">
        <v>147</v>
      </c>
      <c r="B64" s="49" t="s">
        <v>37</v>
      </c>
      <c r="C64" s="46">
        <v>2016</v>
      </c>
      <c r="D64" s="21">
        <v>3200</v>
      </c>
    </row>
    <row r="65" spans="1:4">
      <c r="A65" s="42" t="s">
        <v>148</v>
      </c>
      <c r="B65" s="3" t="s">
        <v>68</v>
      </c>
      <c r="C65" s="9">
        <v>2016</v>
      </c>
      <c r="D65" s="21">
        <v>2099</v>
      </c>
    </row>
    <row r="66" spans="1:4">
      <c r="A66" s="42" t="s">
        <v>149</v>
      </c>
      <c r="B66" s="3" t="s">
        <v>103</v>
      </c>
      <c r="C66" s="2">
        <v>2018</v>
      </c>
      <c r="D66" s="27">
        <v>10199.200000000001</v>
      </c>
    </row>
    <row r="67" spans="1:4">
      <c r="A67" s="42" t="s">
        <v>150</v>
      </c>
      <c r="B67" s="3" t="s">
        <v>104</v>
      </c>
      <c r="C67" s="2">
        <v>2018</v>
      </c>
      <c r="D67" s="27">
        <v>9718.7999999999993</v>
      </c>
    </row>
    <row r="68" spans="1:4">
      <c r="A68" s="42" t="s">
        <v>151</v>
      </c>
      <c r="B68" s="3" t="s">
        <v>105</v>
      </c>
      <c r="C68" s="2">
        <v>2018</v>
      </c>
      <c r="D68" s="21">
        <v>450</v>
      </c>
    </row>
    <row r="69" spans="1:4">
      <c r="A69" s="42" t="s">
        <v>152</v>
      </c>
      <c r="B69" s="3" t="s">
        <v>106</v>
      </c>
      <c r="C69" s="2">
        <v>2018</v>
      </c>
      <c r="D69" s="27">
        <v>2750</v>
      </c>
    </row>
    <row r="70" spans="1:4">
      <c r="A70" s="42" t="s">
        <v>153</v>
      </c>
      <c r="B70" s="3" t="s">
        <v>107</v>
      </c>
      <c r="C70" s="2">
        <v>2018</v>
      </c>
      <c r="D70" s="21">
        <v>355</v>
      </c>
    </row>
    <row r="71" spans="1:4">
      <c r="A71" s="42" t="s">
        <v>154</v>
      </c>
      <c r="B71" s="3" t="s">
        <v>98</v>
      </c>
      <c r="C71" s="2">
        <v>2019</v>
      </c>
      <c r="D71" s="21">
        <v>455.1</v>
      </c>
    </row>
    <row r="72" spans="1:4">
      <c r="A72" s="42" t="s">
        <v>155</v>
      </c>
      <c r="B72" s="3" t="s">
        <v>24</v>
      </c>
      <c r="C72" s="2">
        <v>2016</v>
      </c>
      <c r="D72" s="21">
        <v>674.04</v>
      </c>
    </row>
    <row r="73" spans="1:4">
      <c r="A73" s="42" t="s">
        <v>156</v>
      </c>
      <c r="B73" s="3" t="s">
        <v>31</v>
      </c>
      <c r="C73" s="2">
        <v>2016</v>
      </c>
      <c r="D73" s="21">
        <v>349</v>
      </c>
    </row>
    <row r="74" spans="1:4">
      <c r="A74" s="42" t="s">
        <v>157</v>
      </c>
      <c r="B74" s="7" t="s">
        <v>32</v>
      </c>
      <c r="C74" s="2">
        <v>2016</v>
      </c>
      <c r="D74" s="21">
        <v>2214</v>
      </c>
    </row>
    <row r="75" spans="1:4">
      <c r="A75" s="42" t="s">
        <v>158</v>
      </c>
      <c r="B75" s="7" t="s">
        <v>33</v>
      </c>
      <c r="C75" s="2">
        <v>2016</v>
      </c>
      <c r="D75" s="21">
        <v>500</v>
      </c>
    </row>
    <row r="76" spans="1:4">
      <c r="A76" s="42" t="s">
        <v>159</v>
      </c>
      <c r="B76" s="7" t="s">
        <v>67</v>
      </c>
      <c r="C76" s="2">
        <v>2017</v>
      </c>
      <c r="D76" s="21">
        <v>4600</v>
      </c>
    </row>
    <row r="77" spans="1:4">
      <c r="A77" s="42" t="s">
        <v>160</v>
      </c>
      <c r="B77" s="1" t="s">
        <v>108</v>
      </c>
      <c r="C77" s="4">
        <v>2018</v>
      </c>
      <c r="D77" s="21">
        <v>12000</v>
      </c>
    </row>
    <row r="78" spans="1:4">
      <c r="A78" s="42" t="s">
        <v>161</v>
      </c>
      <c r="B78" s="7" t="s">
        <v>88</v>
      </c>
      <c r="C78" s="2">
        <v>2020</v>
      </c>
      <c r="D78" s="21">
        <v>6999</v>
      </c>
    </row>
    <row r="79" spans="1:4">
      <c r="A79" s="42" t="s">
        <v>162</v>
      </c>
      <c r="B79" s="7" t="s">
        <v>113</v>
      </c>
      <c r="C79" s="2">
        <v>2020</v>
      </c>
      <c r="D79" s="21">
        <v>999</v>
      </c>
    </row>
    <row r="80" spans="1:4">
      <c r="A80" s="42" t="s">
        <v>163</v>
      </c>
      <c r="B80" s="7" t="s">
        <v>114</v>
      </c>
      <c r="C80" s="2">
        <v>2020</v>
      </c>
      <c r="D80" s="21">
        <v>1349</v>
      </c>
    </row>
    <row r="81" spans="1:4" customFormat="1">
      <c r="A81" s="42" t="s">
        <v>164</v>
      </c>
      <c r="B81" s="7" t="s">
        <v>282</v>
      </c>
      <c r="C81" s="2">
        <v>2021</v>
      </c>
      <c r="D81" s="90">
        <v>3198.8</v>
      </c>
    </row>
    <row r="82" spans="1:4" customFormat="1">
      <c r="A82" s="42" t="s">
        <v>165</v>
      </c>
      <c r="B82" s="40" t="s">
        <v>283</v>
      </c>
      <c r="C82" s="4">
        <v>2021</v>
      </c>
      <c r="D82" s="91">
        <v>2776.2</v>
      </c>
    </row>
    <row r="83" spans="1:4" customFormat="1">
      <c r="A83" s="42" t="s">
        <v>166</v>
      </c>
      <c r="B83" s="41" t="s">
        <v>284</v>
      </c>
      <c r="C83" s="4">
        <v>2022</v>
      </c>
      <c r="D83" s="92">
        <v>1658.53</v>
      </c>
    </row>
    <row r="84" spans="1:4" customFormat="1">
      <c r="A84" s="42" t="s">
        <v>167</v>
      </c>
      <c r="B84" s="41" t="s">
        <v>285</v>
      </c>
      <c r="C84" s="4">
        <v>2022</v>
      </c>
      <c r="D84" s="92">
        <v>199</v>
      </c>
    </row>
    <row r="85" spans="1:4" customFormat="1">
      <c r="A85" s="42" t="s">
        <v>168</v>
      </c>
      <c r="B85" s="40" t="s">
        <v>286</v>
      </c>
      <c r="C85" s="4">
        <v>2022</v>
      </c>
      <c r="D85" s="91">
        <v>9900</v>
      </c>
    </row>
    <row r="86" spans="1:4" customFormat="1">
      <c r="A86" s="42" t="s">
        <v>169</v>
      </c>
      <c r="B86" s="1" t="s">
        <v>287</v>
      </c>
      <c r="C86" s="2">
        <v>2022</v>
      </c>
      <c r="D86" s="93">
        <v>1570.94</v>
      </c>
    </row>
    <row r="87" spans="1:4" customFormat="1">
      <c r="A87" s="42" t="s">
        <v>170</v>
      </c>
      <c r="B87" s="1" t="s">
        <v>288</v>
      </c>
      <c r="C87" s="2">
        <v>2022</v>
      </c>
      <c r="D87" s="93">
        <v>13000</v>
      </c>
    </row>
    <row r="88" spans="1:4" customFormat="1">
      <c r="A88" s="42" t="s">
        <v>171</v>
      </c>
      <c r="B88" s="1" t="s">
        <v>289</v>
      </c>
      <c r="C88" s="2">
        <v>2022</v>
      </c>
      <c r="D88" s="93">
        <v>82000</v>
      </c>
    </row>
    <row r="89" spans="1:4" ht="16.2" thickBot="1">
      <c r="A89" s="143" t="s">
        <v>6</v>
      </c>
      <c r="B89" s="144"/>
      <c r="C89" s="145"/>
      <c r="D89" s="48">
        <f>ROUNDUP(SUM(D62:D88),0)</f>
        <v>179705</v>
      </c>
    </row>
    <row r="90" spans="1:4" ht="15" thickBot="1">
      <c r="A90" s="155"/>
      <c r="B90" s="156"/>
      <c r="C90" s="156"/>
      <c r="D90" s="157"/>
    </row>
    <row r="91" spans="1:4" ht="18.600000000000001" thickBot="1">
      <c r="A91" s="106" t="s">
        <v>38</v>
      </c>
      <c r="B91" s="107"/>
      <c r="C91" s="108"/>
      <c r="D91" s="37">
        <f>SUM(D10,D20,D31,D60,D89)</f>
        <v>522015</v>
      </c>
    </row>
    <row r="92" spans="1:4" ht="15" thickBot="1">
      <c r="A92" s="117"/>
      <c r="B92" s="118"/>
      <c r="C92" s="118"/>
      <c r="D92" s="119"/>
    </row>
    <row r="93" spans="1:4" ht="15" thickBot="1">
      <c r="A93" s="133" t="s">
        <v>0</v>
      </c>
      <c r="B93" s="134"/>
      <c r="C93" s="134"/>
      <c r="D93" s="135"/>
    </row>
    <row r="94" spans="1:4">
      <c r="A94" s="109" t="s">
        <v>8</v>
      </c>
      <c r="B94" s="110"/>
      <c r="C94" s="110"/>
      <c r="D94" s="111"/>
    </row>
    <row r="95" spans="1:4" ht="28.8">
      <c r="A95" s="25" t="s">
        <v>1</v>
      </c>
      <c r="B95" s="10" t="s">
        <v>2</v>
      </c>
      <c r="C95" s="11" t="s">
        <v>5</v>
      </c>
      <c r="D95" s="26" t="s">
        <v>3</v>
      </c>
    </row>
    <row r="96" spans="1:4">
      <c r="A96" s="22" t="s">
        <v>145</v>
      </c>
      <c r="B96" s="1" t="s">
        <v>4</v>
      </c>
      <c r="C96" s="2">
        <v>2018</v>
      </c>
      <c r="D96" s="21">
        <v>2390</v>
      </c>
    </row>
    <row r="97" spans="1:4">
      <c r="A97" s="22" t="s">
        <v>146</v>
      </c>
      <c r="B97" s="1" t="s">
        <v>4</v>
      </c>
      <c r="C97" s="2">
        <v>2019</v>
      </c>
      <c r="D97" s="21">
        <v>2499</v>
      </c>
    </row>
    <row r="98" spans="1:4">
      <c r="A98" s="22" t="s">
        <v>147</v>
      </c>
      <c r="B98" s="1" t="s">
        <v>4</v>
      </c>
      <c r="C98" s="2">
        <v>2019</v>
      </c>
      <c r="D98" s="21">
        <v>2499</v>
      </c>
    </row>
    <row r="99" spans="1:4">
      <c r="A99" s="22" t="s">
        <v>148</v>
      </c>
      <c r="B99" s="3" t="s">
        <v>118</v>
      </c>
      <c r="C99" s="2">
        <v>2020</v>
      </c>
      <c r="D99" s="21">
        <v>500</v>
      </c>
    </row>
    <row r="100" spans="1:4">
      <c r="A100" s="22" t="s">
        <v>149</v>
      </c>
      <c r="B100" s="3" t="s">
        <v>119</v>
      </c>
      <c r="C100" s="2">
        <v>2020</v>
      </c>
      <c r="D100" s="21">
        <v>1299</v>
      </c>
    </row>
    <row r="101" spans="1:4">
      <c r="A101" s="22" t="s">
        <v>150</v>
      </c>
      <c r="B101" s="3" t="s">
        <v>120</v>
      </c>
      <c r="C101" s="2">
        <v>2019</v>
      </c>
      <c r="D101" s="21">
        <v>904.05</v>
      </c>
    </row>
    <row r="102" spans="1:4">
      <c r="A102" s="22" t="s">
        <v>151</v>
      </c>
      <c r="B102" s="3" t="s">
        <v>120</v>
      </c>
      <c r="C102" s="2">
        <v>2019</v>
      </c>
      <c r="D102" s="21">
        <v>904.05</v>
      </c>
    </row>
    <row r="103" spans="1:4">
      <c r="A103" s="22" t="s">
        <v>152</v>
      </c>
      <c r="B103" s="3" t="s">
        <v>120</v>
      </c>
      <c r="C103" s="2">
        <v>2019</v>
      </c>
      <c r="D103" s="21">
        <v>904.05</v>
      </c>
    </row>
    <row r="104" spans="1:4">
      <c r="A104" s="22" t="s">
        <v>153</v>
      </c>
      <c r="B104" s="3" t="s">
        <v>120</v>
      </c>
      <c r="C104" s="2">
        <v>2019</v>
      </c>
      <c r="D104" s="21">
        <v>904.05</v>
      </c>
    </row>
    <row r="105" spans="1:4">
      <c r="A105" s="22" t="s">
        <v>154</v>
      </c>
      <c r="B105" s="3" t="s">
        <v>121</v>
      </c>
      <c r="C105" s="2">
        <v>2019</v>
      </c>
      <c r="D105" s="21">
        <v>904.05</v>
      </c>
    </row>
    <row r="106" spans="1:4">
      <c r="A106" s="22" t="s">
        <v>155</v>
      </c>
      <c r="B106" s="3" t="s">
        <v>132</v>
      </c>
      <c r="C106" s="2">
        <v>2018</v>
      </c>
      <c r="D106" s="21">
        <v>1450</v>
      </c>
    </row>
    <row r="107" spans="1:4">
      <c r="A107" s="22" t="s">
        <v>156</v>
      </c>
      <c r="B107" s="3" t="s">
        <v>4</v>
      </c>
      <c r="C107" s="2">
        <v>2022</v>
      </c>
      <c r="D107" s="21">
        <v>1900</v>
      </c>
    </row>
    <row r="108" spans="1:4">
      <c r="A108" s="22" t="s">
        <v>157</v>
      </c>
      <c r="B108" s="3" t="s">
        <v>4</v>
      </c>
      <c r="C108" s="2">
        <v>2022</v>
      </c>
      <c r="D108" s="21">
        <v>1900</v>
      </c>
    </row>
    <row r="109" spans="1:4" ht="16.2" thickBot="1">
      <c r="A109" s="130" t="s">
        <v>6</v>
      </c>
      <c r="B109" s="131"/>
      <c r="C109" s="132"/>
      <c r="D109" s="31">
        <f>ROUNDUP(SUM(D96:D108),0)</f>
        <v>18958</v>
      </c>
    </row>
    <row r="110" spans="1:4">
      <c r="A110" s="109" t="s">
        <v>7</v>
      </c>
      <c r="B110" s="110"/>
      <c r="C110" s="110"/>
      <c r="D110" s="111"/>
    </row>
    <row r="111" spans="1:4">
      <c r="A111" s="24" t="s">
        <v>145</v>
      </c>
      <c r="B111" s="49" t="s">
        <v>111</v>
      </c>
      <c r="C111" s="46">
        <v>2020</v>
      </c>
      <c r="D111" s="47">
        <v>2760</v>
      </c>
    </row>
    <row r="112" spans="1:4">
      <c r="A112" s="24" t="s">
        <v>146</v>
      </c>
      <c r="B112" s="49" t="s">
        <v>122</v>
      </c>
      <c r="C112" s="46">
        <v>2020</v>
      </c>
      <c r="D112" s="47">
        <v>1169.0999999999999</v>
      </c>
    </row>
    <row r="113" spans="1:4">
      <c r="A113" s="24" t="s">
        <v>147</v>
      </c>
      <c r="B113" s="49" t="s">
        <v>122</v>
      </c>
      <c r="C113" s="46">
        <v>2020</v>
      </c>
      <c r="D113" s="47">
        <v>1299</v>
      </c>
    </row>
    <row r="114" spans="1:4">
      <c r="A114" s="24" t="s">
        <v>148</v>
      </c>
      <c r="B114" s="49" t="s">
        <v>123</v>
      </c>
      <c r="C114" s="46">
        <v>2021</v>
      </c>
      <c r="D114" s="47">
        <v>1499</v>
      </c>
    </row>
    <row r="115" spans="1:4">
      <c r="A115" s="24" t="s">
        <v>149</v>
      </c>
      <c r="B115" s="49" t="s">
        <v>123</v>
      </c>
      <c r="C115" s="46">
        <v>2021</v>
      </c>
      <c r="D115" s="47">
        <v>1499</v>
      </c>
    </row>
    <row r="116" spans="1:4">
      <c r="A116" s="24" t="s">
        <v>150</v>
      </c>
      <c r="B116" s="49" t="s">
        <v>123</v>
      </c>
      <c r="C116" s="46">
        <v>2021</v>
      </c>
      <c r="D116" s="47">
        <v>789</v>
      </c>
    </row>
    <row r="117" spans="1:4">
      <c r="A117" s="24" t="s">
        <v>151</v>
      </c>
      <c r="B117" s="49" t="s">
        <v>123</v>
      </c>
      <c r="C117" s="46">
        <v>2021</v>
      </c>
      <c r="D117" s="47">
        <v>789</v>
      </c>
    </row>
    <row r="118" spans="1:4" customFormat="1">
      <c r="A118" s="24" t="s">
        <v>152</v>
      </c>
      <c r="B118" s="49" t="s">
        <v>275</v>
      </c>
      <c r="C118" s="46">
        <v>2022</v>
      </c>
      <c r="D118" s="94">
        <v>2999</v>
      </c>
    </row>
    <row r="119" spans="1:4" customFormat="1">
      <c r="A119" s="24" t="s">
        <v>153</v>
      </c>
      <c r="B119" s="49" t="s">
        <v>276</v>
      </c>
      <c r="C119" s="46">
        <v>2022</v>
      </c>
      <c r="D119" s="94">
        <v>809</v>
      </c>
    </row>
    <row r="120" spans="1:4" customFormat="1">
      <c r="A120" s="24" t="s">
        <v>154</v>
      </c>
      <c r="B120" s="49" t="s">
        <v>277</v>
      </c>
      <c r="C120" s="46">
        <v>2022</v>
      </c>
      <c r="D120" s="94">
        <v>385</v>
      </c>
    </row>
    <row r="121" spans="1:4" customFormat="1">
      <c r="A121" s="24" t="s">
        <v>155</v>
      </c>
      <c r="B121" s="49" t="s">
        <v>278</v>
      </c>
      <c r="C121" s="46">
        <v>2022</v>
      </c>
      <c r="D121" s="94">
        <v>5445.83</v>
      </c>
    </row>
    <row r="122" spans="1:4" customFormat="1">
      <c r="A122" s="24" t="s">
        <v>156</v>
      </c>
      <c r="B122" s="49" t="s">
        <v>279</v>
      </c>
      <c r="C122" s="46">
        <v>2022</v>
      </c>
      <c r="D122" s="94">
        <v>279</v>
      </c>
    </row>
    <row r="123" spans="1:4" customFormat="1">
      <c r="A123" s="24" t="s">
        <v>157</v>
      </c>
      <c r="B123" s="49" t="s">
        <v>280</v>
      </c>
      <c r="C123" s="46">
        <v>2022</v>
      </c>
      <c r="D123" s="94">
        <v>267</v>
      </c>
    </row>
    <row r="124" spans="1:4" customFormat="1">
      <c r="A124" s="24" t="s">
        <v>158</v>
      </c>
      <c r="B124" s="49" t="s">
        <v>281</v>
      </c>
      <c r="C124" s="46">
        <v>2022</v>
      </c>
      <c r="D124" s="94">
        <v>399</v>
      </c>
    </row>
    <row r="125" spans="1:4" ht="16.2" thickBot="1">
      <c r="A125" s="112" t="s">
        <v>6</v>
      </c>
      <c r="B125" s="113"/>
      <c r="C125" s="125"/>
      <c r="D125" s="31">
        <f>ROUNDUP(SUM(D111:D124),0)</f>
        <v>20388</v>
      </c>
    </row>
    <row r="126" spans="1:4">
      <c r="A126" s="109" t="s">
        <v>13</v>
      </c>
      <c r="B126" s="110"/>
      <c r="C126" s="110"/>
      <c r="D126" s="111"/>
    </row>
    <row r="127" spans="1:4">
      <c r="A127" s="22" t="s">
        <v>145</v>
      </c>
      <c r="B127" s="1" t="s">
        <v>9</v>
      </c>
      <c r="C127" s="4">
        <v>2016</v>
      </c>
      <c r="D127" s="21">
        <v>18325.11</v>
      </c>
    </row>
    <row r="128" spans="1:4">
      <c r="A128" s="22" t="s">
        <v>146</v>
      </c>
      <c r="B128" s="1" t="s">
        <v>302</v>
      </c>
      <c r="C128" s="4">
        <v>2016</v>
      </c>
      <c r="D128" s="21">
        <v>1250</v>
      </c>
    </row>
    <row r="129" spans="1:4">
      <c r="A129" s="22" t="s">
        <v>147</v>
      </c>
      <c r="B129" s="1" t="s">
        <v>303</v>
      </c>
      <c r="C129" s="4">
        <v>2016</v>
      </c>
      <c r="D129" s="21">
        <v>1170</v>
      </c>
    </row>
    <row r="130" spans="1:4">
      <c r="A130" s="22" t="s">
        <v>148</v>
      </c>
      <c r="B130" s="1" t="s">
        <v>10</v>
      </c>
      <c r="C130" s="4">
        <v>2016</v>
      </c>
      <c r="D130" s="21">
        <v>935</v>
      </c>
    </row>
    <row r="131" spans="1:4">
      <c r="A131" s="22" t="s">
        <v>149</v>
      </c>
      <c r="B131" s="1" t="s">
        <v>11</v>
      </c>
      <c r="C131" s="4">
        <v>2016</v>
      </c>
      <c r="D131" s="21">
        <v>360</v>
      </c>
    </row>
    <row r="132" spans="1:4">
      <c r="A132" s="22" t="s">
        <v>150</v>
      </c>
      <c r="B132" s="1" t="s">
        <v>12</v>
      </c>
      <c r="C132" s="4">
        <v>2016</v>
      </c>
      <c r="D132" s="47">
        <v>1399</v>
      </c>
    </row>
    <row r="133" spans="1:4" s="52" customFormat="1">
      <c r="A133" s="22" t="s">
        <v>151</v>
      </c>
      <c r="B133" s="3" t="s">
        <v>304</v>
      </c>
      <c r="C133" s="4">
        <v>2016</v>
      </c>
      <c r="D133" s="47">
        <v>2450</v>
      </c>
    </row>
    <row r="134" spans="1:4" s="52" customFormat="1">
      <c r="A134" s="22" t="s">
        <v>152</v>
      </c>
      <c r="B134" s="40" t="s">
        <v>75</v>
      </c>
      <c r="C134" s="4">
        <v>2017</v>
      </c>
      <c r="D134" s="47">
        <v>6549</v>
      </c>
    </row>
    <row r="135" spans="1:4">
      <c r="A135" s="22" t="s">
        <v>153</v>
      </c>
      <c r="B135" s="40" t="s">
        <v>305</v>
      </c>
      <c r="C135" s="4">
        <v>2020</v>
      </c>
      <c r="D135" s="67">
        <v>1990</v>
      </c>
    </row>
    <row r="136" spans="1:4">
      <c r="A136" s="22" t="s">
        <v>154</v>
      </c>
      <c r="B136" s="40" t="s">
        <v>124</v>
      </c>
      <c r="C136" s="4">
        <v>2021</v>
      </c>
      <c r="D136" s="47">
        <v>780</v>
      </c>
    </row>
    <row r="137" spans="1:4" ht="18" customHeight="1">
      <c r="A137" s="22" t="s">
        <v>155</v>
      </c>
      <c r="B137" s="40" t="s">
        <v>124</v>
      </c>
      <c r="C137" s="4">
        <v>2021</v>
      </c>
      <c r="D137" s="47">
        <v>780</v>
      </c>
    </row>
    <row r="138" spans="1:4">
      <c r="A138" s="22" t="s">
        <v>156</v>
      </c>
      <c r="B138" s="40" t="s">
        <v>125</v>
      </c>
      <c r="C138" s="4">
        <v>2020</v>
      </c>
      <c r="D138" s="47">
        <v>1300</v>
      </c>
    </row>
    <row r="139" spans="1:4">
      <c r="A139" s="22" t="s">
        <v>157</v>
      </c>
      <c r="B139" s="40" t="s">
        <v>133</v>
      </c>
      <c r="C139" s="4">
        <v>2017</v>
      </c>
      <c r="D139" s="47">
        <v>1800</v>
      </c>
    </row>
    <row r="140" spans="1:4" ht="20.25" customHeight="1" thickBot="1">
      <c r="A140" s="112" t="s">
        <v>6</v>
      </c>
      <c r="B140" s="113"/>
      <c r="C140" s="125"/>
      <c r="D140" s="32">
        <f>ROUNDUP(SUM(D127:D139),0)</f>
        <v>39089</v>
      </c>
    </row>
    <row r="141" spans="1:4" ht="20.25" customHeight="1">
      <c r="A141" s="126" t="s">
        <v>18</v>
      </c>
      <c r="B141" s="127"/>
      <c r="C141" s="127"/>
      <c r="D141" s="128"/>
    </row>
    <row r="142" spans="1:4" ht="20.25" customHeight="1">
      <c r="A142" s="22" t="s">
        <v>145</v>
      </c>
      <c r="B142" s="54" t="s">
        <v>81</v>
      </c>
      <c r="C142" s="55">
        <v>2019</v>
      </c>
      <c r="D142" s="56">
        <v>7410</v>
      </c>
    </row>
    <row r="143" spans="1:4" ht="20.25" customHeight="1">
      <c r="A143" s="22" t="s">
        <v>146</v>
      </c>
      <c r="B143" s="7" t="s">
        <v>44</v>
      </c>
      <c r="C143" s="68">
        <v>2017</v>
      </c>
      <c r="D143" s="62">
        <v>1059</v>
      </c>
    </row>
    <row r="144" spans="1:4" ht="20.25" customHeight="1">
      <c r="A144" s="22" t="s">
        <v>147</v>
      </c>
      <c r="B144" s="7" t="s">
        <v>45</v>
      </c>
      <c r="C144" s="68">
        <v>2017</v>
      </c>
      <c r="D144" s="62">
        <v>1950</v>
      </c>
    </row>
    <row r="145" spans="1:4" ht="20.25" customHeight="1">
      <c r="A145" s="22" t="s">
        <v>148</v>
      </c>
      <c r="B145" s="61" t="s">
        <v>48</v>
      </c>
      <c r="C145" s="69">
        <v>2017</v>
      </c>
      <c r="D145" s="62">
        <v>355</v>
      </c>
    </row>
    <row r="146" spans="1:4">
      <c r="A146" s="22" t="s">
        <v>149</v>
      </c>
      <c r="B146" s="70" t="s">
        <v>49</v>
      </c>
      <c r="C146" s="71">
        <v>2017</v>
      </c>
      <c r="D146" s="62">
        <v>91</v>
      </c>
    </row>
    <row r="147" spans="1:4" s="52" customFormat="1">
      <c r="A147" s="22" t="s">
        <v>150</v>
      </c>
      <c r="B147" s="89" t="s">
        <v>50</v>
      </c>
      <c r="C147" s="72">
        <v>2017</v>
      </c>
      <c r="D147" s="62">
        <v>725</v>
      </c>
    </row>
    <row r="148" spans="1:4" ht="16.2" customHeight="1">
      <c r="A148" s="22" t="s">
        <v>151</v>
      </c>
      <c r="B148" s="61" t="s">
        <v>51</v>
      </c>
      <c r="C148" s="69">
        <v>2017</v>
      </c>
      <c r="D148" s="62">
        <v>395</v>
      </c>
    </row>
    <row r="149" spans="1:4">
      <c r="A149" s="22" t="s">
        <v>152</v>
      </c>
      <c r="B149" s="89" t="s">
        <v>52</v>
      </c>
      <c r="C149" s="72">
        <v>2017</v>
      </c>
      <c r="D149" s="62">
        <v>160</v>
      </c>
    </row>
    <row r="150" spans="1:4" s="52" customFormat="1">
      <c r="A150" s="22" t="s">
        <v>153</v>
      </c>
      <c r="B150" s="73" t="s">
        <v>55</v>
      </c>
      <c r="C150" s="74">
        <v>2017</v>
      </c>
      <c r="D150" s="62">
        <v>1998</v>
      </c>
    </row>
    <row r="151" spans="1:4">
      <c r="A151" s="22" t="s">
        <v>154</v>
      </c>
      <c r="B151" s="61" t="s">
        <v>55</v>
      </c>
      <c r="C151" s="69">
        <v>2017</v>
      </c>
      <c r="D151" s="62">
        <v>1998</v>
      </c>
    </row>
    <row r="152" spans="1:4">
      <c r="A152" s="22" t="s">
        <v>155</v>
      </c>
      <c r="B152" s="3" t="s">
        <v>61</v>
      </c>
      <c r="C152" s="2">
        <v>2017</v>
      </c>
      <c r="D152" s="28">
        <v>2435</v>
      </c>
    </row>
    <row r="153" spans="1:4" s="52" customFormat="1">
      <c r="A153" s="22" t="s">
        <v>156</v>
      </c>
      <c r="B153" s="49" t="s">
        <v>62</v>
      </c>
      <c r="C153" s="46">
        <v>2017</v>
      </c>
      <c r="D153" s="64">
        <v>1550</v>
      </c>
    </row>
    <row r="154" spans="1:4" s="52" customFormat="1">
      <c r="A154" s="22" t="s">
        <v>157</v>
      </c>
      <c r="B154" s="49" t="s">
        <v>63</v>
      </c>
      <c r="C154" s="46">
        <v>2017</v>
      </c>
      <c r="D154" s="64">
        <v>7000</v>
      </c>
    </row>
    <row r="155" spans="1:4" s="52" customFormat="1">
      <c r="A155" s="22" t="s">
        <v>158</v>
      </c>
      <c r="B155" s="3" t="s">
        <v>15</v>
      </c>
      <c r="C155" s="2">
        <v>2017</v>
      </c>
      <c r="D155" s="28">
        <v>2600</v>
      </c>
    </row>
    <row r="156" spans="1:4" s="52" customFormat="1">
      <c r="A156" s="22" t="s">
        <v>159</v>
      </c>
      <c r="B156" s="3" t="s">
        <v>15</v>
      </c>
      <c r="C156" s="2">
        <v>2017</v>
      </c>
      <c r="D156" s="28">
        <v>1490</v>
      </c>
    </row>
    <row r="157" spans="1:4" s="52" customFormat="1">
      <c r="A157" s="22" t="s">
        <v>160</v>
      </c>
      <c r="B157" s="3" t="s">
        <v>93</v>
      </c>
      <c r="C157" s="2">
        <v>2018</v>
      </c>
      <c r="D157" s="28">
        <v>1264</v>
      </c>
    </row>
    <row r="158" spans="1:4" s="52" customFormat="1">
      <c r="A158" s="22" t="s">
        <v>161</v>
      </c>
      <c r="B158" s="3" t="s">
        <v>94</v>
      </c>
      <c r="C158" s="2">
        <v>2018</v>
      </c>
      <c r="D158" s="28">
        <v>838</v>
      </c>
    </row>
    <row r="159" spans="1:4" s="52" customFormat="1">
      <c r="A159" s="22" t="s">
        <v>162</v>
      </c>
      <c r="B159" s="3" t="s">
        <v>95</v>
      </c>
      <c r="C159" s="2">
        <v>2018</v>
      </c>
      <c r="D159" s="28">
        <v>5756.4</v>
      </c>
    </row>
    <row r="160" spans="1:4" s="52" customFormat="1">
      <c r="A160" s="22" t="s">
        <v>163</v>
      </c>
      <c r="B160" s="3" t="s">
        <v>16</v>
      </c>
      <c r="C160" s="2">
        <v>2018</v>
      </c>
      <c r="D160" s="28">
        <v>3517.8</v>
      </c>
    </row>
    <row r="161" spans="1:4" s="52" customFormat="1">
      <c r="A161" s="22" t="s">
        <v>164</v>
      </c>
      <c r="B161" s="3" t="s">
        <v>14</v>
      </c>
      <c r="C161" s="2">
        <v>2018</v>
      </c>
      <c r="D161" s="28">
        <v>2980</v>
      </c>
    </row>
    <row r="162" spans="1:4" s="52" customFormat="1">
      <c r="A162" s="22" t="s">
        <v>165</v>
      </c>
      <c r="B162" s="3" t="s">
        <v>96</v>
      </c>
      <c r="C162" s="2">
        <v>2018</v>
      </c>
      <c r="D162" s="28">
        <v>1300</v>
      </c>
    </row>
    <row r="163" spans="1:4" s="52" customFormat="1">
      <c r="A163" s="22" t="s">
        <v>166</v>
      </c>
      <c r="B163" s="3" t="s">
        <v>97</v>
      </c>
      <c r="C163" s="2">
        <v>2017</v>
      </c>
      <c r="D163" s="28">
        <v>600</v>
      </c>
    </row>
    <row r="164" spans="1:4" s="52" customFormat="1">
      <c r="A164" s="22" t="s">
        <v>167</v>
      </c>
      <c r="B164" s="3" t="s">
        <v>82</v>
      </c>
      <c r="C164" s="2">
        <v>2019</v>
      </c>
      <c r="D164" s="28">
        <v>359.95</v>
      </c>
    </row>
    <row r="165" spans="1:4" s="52" customFormat="1">
      <c r="A165" s="22" t="s">
        <v>168</v>
      </c>
      <c r="B165" s="3" t="s">
        <v>83</v>
      </c>
      <c r="C165" s="2">
        <v>2019</v>
      </c>
      <c r="D165" s="28">
        <v>1139.95</v>
      </c>
    </row>
    <row r="166" spans="1:4" ht="14.25" customHeight="1">
      <c r="A166" s="22" t="s">
        <v>169</v>
      </c>
      <c r="B166" s="3" t="s">
        <v>84</v>
      </c>
      <c r="C166" s="2">
        <v>2019</v>
      </c>
      <c r="D166" s="28">
        <v>7410</v>
      </c>
    </row>
    <row r="167" spans="1:4" ht="14.25" customHeight="1">
      <c r="A167" s="22" t="s">
        <v>170</v>
      </c>
      <c r="B167" s="3" t="s">
        <v>14</v>
      </c>
      <c r="C167" s="2">
        <v>2019</v>
      </c>
      <c r="D167" s="28">
        <v>2099</v>
      </c>
    </row>
    <row r="168" spans="1:4" ht="14.25" customHeight="1">
      <c r="A168" s="22" t="s">
        <v>171</v>
      </c>
      <c r="B168" s="3" t="s">
        <v>129</v>
      </c>
      <c r="C168" s="2">
        <v>2020</v>
      </c>
      <c r="D168" s="28">
        <v>26066.16</v>
      </c>
    </row>
    <row r="169" spans="1:4" ht="14.25" customHeight="1">
      <c r="A169" s="22" t="s">
        <v>218</v>
      </c>
      <c r="B169" s="3" t="s">
        <v>128</v>
      </c>
      <c r="C169" s="2">
        <v>2020</v>
      </c>
      <c r="D169" s="23">
        <v>34754.879999999997</v>
      </c>
    </row>
    <row r="170" spans="1:4" customFormat="1">
      <c r="A170" s="22" t="s">
        <v>219</v>
      </c>
      <c r="B170" s="75" t="s">
        <v>172</v>
      </c>
      <c r="C170" s="51">
        <v>2022</v>
      </c>
      <c r="D170" s="88">
        <v>2598</v>
      </c>
    </row>
    <row r="171" spans="1:4" customFormat="1">
      <c r="A171" s="22" t="s">
        <v>220</v>
      </c>
      <c r="B171" s="75" t="s">
        <v>173</v>
      </c>
      <c r="C171" s="51">
        <v>2022</v>
      </c>
      <c r="D171" s="88">
        <v>2994</v>
      </c>
    </row>
    <row r="172" spans="1:4" customFormat="1">
      <c r="A172" s="22" t="s">
        <v>221</v>
      </c>
      <c r="B172" s="75" t="s">
        <v>174</v>
      </c>
      <c r="C172" s="51">
        <v>2022</v>
      </c>
      <c r="D172" s="88">
        <v>1298</v>
      </c>
    </row>
    <row r="173" spans="1:4" s="39" customFormat="1">
      <c r="A173" s="22" t="s">
        <v>222</v>
      </c>
      <c r="B173" s="75" t="s">
        <v>175</v>
      </c>
      <c r="C173" s="51">
        <v>2022</v>
      </c>
      <c r="D173" s="88">
        <v>1272</v>
      </c>
    </row>
    <row r="174" spans="1:4" customFormat="1">
      <c r="A174" s="22" t="s">
        <v>223</v>
      </c>
      <c r="B174" s="75" t="s">
        <v>176</v>
      </c>
      <c r="C174" s="51">
        <v>2022</v>
      </c>
      <c r="D174" s="88">
        <v>3984</v>
      </c>
    </row>
    <row r="175" spans="1:4" customFormat="1">
      <c r="A175" s="22" t="s">
        <v>224</v>
      </c>
      <c r="B175" s="75" t="s">
        <v>177</v>
      </c>
      <c r="C175" s="51">
        <v>2022</v>
      </c>
      <c r="D175" s="88">
        <v>7275</v>
      </c>
    </row>
    <row r="176" spans="1:4" customFormat="1">
      <c r="A176" s="22" t="s">
        <v>225</v>
      </c>
      <c r="B176" s="75" t="s">
        <v>178</v>
      </c>
      <c r="C176" s="51">
        <v>2022</v>
      </c>
      <c r="D176" s="88">
        <v>2598</v>
      </c>
    </row>
    <row r="177" spans="1:4" customFormat="1" ht="15.6">
      <c r="A177" s="22" t="s">
        <v>226</v>
      </c>
      <c r="B177" s="76" t="s">
        <v>179</v>
      </c>
      <c r="C177" s="51">
        <v>2022</v>
      </c>
      <c r="D177" s="88">
        <v>998</v>
      </c>
    </row>
    <row r="178" spans="1:4" customFormat="1" ht="31.2">
      <c r="A178" s="22" t="s">
        <v>227</v>
      </c>
      <c r="B178" s="76" t="s">
        <v>180</v>
      </c>
      <c r="C178" s="51">
        <v>2022</v>
      </c>
      <c r="D178" s="88">
        <v>878</v>
      </c>
    </row>
    <row r="179" spans="1:4" customFormat="1">
      <c r="A179" s="22" t="s">
        <v>228</v>
      </c>
      <c r="B179" s="75" t="s">
        <v>181</v>
      </c>
      <c r="C179" s="51">
        <v>2022</v>
      </c>
      <c r="D179" s="88">
        <v>2376</v>
      </c>
    </row>
    <row r="180" spans="1:4" customFormat="1">
      <c r="A180" s="22" t="s">
        <v>229</v>
      </c>
      <c r="B180" s="75" t="s">
        <v>182</v>
      </c>
      <c r="C180" s="51">
        <v>2022</v>
      </c>
      <c r="D180" s="88">
        <v>2388</v>
      </c>
    </row>
    <row r="181" spans="1:4" customFormat="1" ht="28.8">
      <c r="A181" s="22" t="s">
        <v>230</v>
      </c>
      <c r="B181" s="75" t="s">
        <v>183</v>
      </c>
      <c r="C181" s="51">
        <v>2022</v>
      </c>
      <c r="D181" s="88">
        <v>1316</v>
      </c>
    </row>
    <row r="182" spans="1:4" customFormat="1">
      <c r="A182" s="22" t="s">
        <v>231</v>
      </c>
      <c r="B182" s="75" t="s">
        <v>184</v>
      </c>
      <c r="C182" s="51">
        <v>2022</v>
      </c>
      <c r="D182" s="95">
        <v>11201.07</v>
      </c>
    </row>
    <row r="183" spans="1:4" customFormat="1">
      <c r="A183" s="22" t="s">
        <v>232</v>
      </c>
      <c r="B183" s="75" t="s">
        <v>185</v>
      </c>
      <c r="C183" s="51">
        <v>2022</v>
      </c>
      <c r="D183" s="95">
        <v>15100.81</v>
      </c>
    </row>
    <row r="184" spans="1:4" customFormat="1">
      <c r="A184" s="22" t="s">
        <v>233</v>
      </c>
      <c r="B184" s="75" t="s">
        <v>186</v>
      </c>
      <c r="C184" s="51">
        <v>2022</v>
      </c>
      <c r="D184" s="96">
        <v>840</v>
      </c>
    </row>
    <row r="185" spans="1:4" customFormat="1">
      <c r="A185" s="22" t="s">
        <v>234</v>
      </c>
      <c r="B185" s="75" t="s">
        <v>187</v>
      </c>
      <c r="C185" s="51">
        <v>2022</v>
      </c>
      <c r="D185" s="96">
        <v>750</v>
      </c>
    </row>
    <row r="186" spans="1:4" customFormat="1" ht="28.8">
      <c r="A186" s="22" t="s">
        <v>235</v>
      </c>
      <c r="B186" s="75" t="s">
        <v>188</v>
      </c>
      <c r="C186" s="51">
        <v>2022</v>
      </c>
      <c r="D186" s="96">
        <v>1445.02</v>
      </c>
    </row>
    <row r="187" spans="1:4" s="39" customFormat="1">
      <c r="A187" s="22" t="s">
        <v>236</v>
      </c>
      <c r="B187" s="75" t="s">
        <v>189</v>
      </c>
      <c r="C187" s="51">
        <v>2022</v>
      </c>
      <c r="D187" s="96">
        <v>632.05999999999995</v>
      </c>
    </row>
    <row r="188" spans="1:4" customFormat="1">
      <c r="A188" s="22" t="s">
        <v>237</v>
      </c>
      <c r="B188" s="75" t="s">
        <v>190</v>
      </c>
      <c r="C188" s="51">
        <v>2022</v>
      </c>
      <c r="D188" s="96">
        <v>3344</v>
      </c>
    </row>
    <row r="189" spans="1:4" s="39" customFormat="1">
      <c r="A189" s="22" t="s">
        <v>238</v>
      </c>
      <c r="B189" s="75" t="s">
        <v>191</v>
      </c>
      <c r="C189" s="51">
        <v>2022</v>
      </c>
      <c r="D189" s="96">
        <v>351</v>
      </c>
    </row>
    <row r="190" spans="1:4" customFormat="1">
      <c r="A190" s="22" t="s">
        <v>239</v>
      </c>
      <c r="B190" s="75" t="s">
        <v>192</v>
      </c>
      <c r="C190" s="51">
        <v>2022</v>
      </c>
      <c r="D190" s="96">
        <v>1348</v>
      </c>
    </row>
    <row r="191" spans="1:4" customFormat="1">
      <c r="A191" s="22" t="s">
        <v>240</v>
      </c>
      <c r="B191" s="75" t="s">
        <v>193</v>
      </c>
      <c r="C191" s="51">
        <v>2022</v>
      </c>
      <c r="D191" s="96">
        <v>5210</v>
      </c>
    </row>
    <row r="192" spans="1:4" s="39" customFormat="1">
      <c r="A192" s="22" t="s">
        <v>241</v>
      </c>
      <c r="B192" s="75" t="s">
        <v>194</v>
      </c>
      <c r="C192" s="51">
        <v>2022</v>
      </c>
      <c r="D192" s="96">
        <v>3080</v>
      </c>
    </row>
    <row r="193" spans="1:4" customFormat="1" ht="28.8">
      <c r="A193" s="22" t="s">
        <v>242</v>
      </c>
      <c r="B193" s="75" t="s">
        <v>195</v>
      </c>
      <c r="C193" s="51">
        <v>2022</v>
      </c>
      <c r="D193" s="96">
        <v>1306</v>
      </c>
    </row>
    <row r="194" spans="1:4" customFormat="1">
      <c r="A194" s="22" t="s">
        <v>243</v>
      </c>
      <c r="B194" s="75" t="s">
        <v>196</v>
      </c>
      <c r="C194" s="51">
        <v>2022</v>
      </c>
      <c r="D194" s="96">
        <v>2782</v>
      </c>
    </row>
    <row r="195" spans="1:4" customFormat="1">
      <c r="A195" s="22" t="s">
        <v>244</v>
      </c>
      <c r="B195" s="75" t="s">
        <v>197</v>
      </c>
      <c r="C195" s="51">
        <v>2022</v>
      </c>
      <c r="D195" s="96">
        <v>2084</v>
      </c>
    </row>
    <row r="196" spans="1:4" customFormat="1">
      <c r="A196" s="22" t="s">
        <v>245</v>
      </c>
      <c r="B196" s="75" t="s">
        <v>198</v>
      </c>
      <c r="C196" s="51">
        <v>2022</v>
      </c>
      <c r="D196" s="96">
        <v>5868</v>
      </c>
    </row>
    <row r="197" spans="1:4" s="39" customFormat="1">
      <c r="A197" s="22" t="s">
        <v>246</v>
      </c>
      <c r="B197" s="75" t="s">
        <v>199</v>
      </c>
      <c r="C197" s="51">
        <v>2022</v>
      </c>
      <c r="D197" s="96">
        <v>416</v>
      </c>
    </row>
    <row r="198" spans="1:4" customFormat="1">
      <c r="A198" s="22" t="s">
        <v>247</v>
      </c>
      <c r="B198" s="75" t="s">
        <v>200</v>
      </c>
      <c r="C198" s="51">
        <v>2022</v>
      </c>
      <c r="D198" s="96">
        <v>8698</v>
      </c>
    </row>
    <row r="199" spans="1:4" customFormat="1" ht="28.8">
      <c r="A199" s="22" t="s">
        <v>248</v>
      </c>
      <c r="B199" s="75" t="s">
        <v>201</v>
      </c>
      <c r="C199" s="51">
        <v>2022</v>
      </c>
      <c r="D199" s="96">
        <v>3098</v>
      </c>
    </row>
    <row r="200" spans="1:4" customFormat="1">
      <c r="A200" s="22" t="s">
        <v>249</v>
      </c>
      <c r="B200" s="75" t="s">
        <v>202</v>
      </c>
      <c r="C200" s="51">
        <v>2022</v>
      </c>
      <c r="D200" s="96">
        <v>13938.56</v>
      </c>
    </row>
    <row r="201" spans="1:4" customFormat="1">
      <c r="A201" s="22" t="s">
        <v>250</v>
      </c>
      <c r="B201" s="75" t="s">
        <v>203</v>
      </c>
      <c r="C201" s="51">
        <v>2022</v>
      </c>
      <c r="D201" s="96">
        <v>8666.56</v>
      </c>
    </row>
    <row r="202" spans="1:4" customFormat="1" ht="28.8">
      <c r="A202" s="22" t="s">
        <v>251</v>
      </c>
      <c r="B202" s="75" t="s">
        <v>201</v>
      </c>
      <c r="C202" s="51">
        <v>2022</v>
      </c>
      <c r="D202" s="96">
        <v>3189</v>
      </c>
    </row>
    <row r="203" spans="1:4" customFormat="1">
      <c r="A203" s="22" t="s">
        <v>252</v>
      </c>
      <c r="B203" s="75" t="s">
        <v>204</v>
      </c>
      <c r="C203" s="51">
        <v>2022</v>
      </c>
      <c r="D203" s="96">
        <v>5052.84</v>
      </c>
    </row>
    <row r="204" spans="1:4" customFormat="1">
      <c r="A204" s="22" t="s">
        <v>253</v>
      </c>
      <c r="B204" s="75" t="s">
        <v>205</v>
      </c>
      <c r="C204" s="51">
        <v>2022</v>
      </c>
      <c r="D204" s="96">
        <v>1660.5</v>
      </c>
    </row>
    <row r="205" spans="1:4" customFormat="1">
      <c r="A205" s="22" t="s">
        <v>254</v>
      </c>
      <c r="B205" s="75" t="s">
        <v>206</v>
      </c>
      <c r="C205" s="51">
        <v>2022</v>
      </c>
      <c r="D205" s="97">
        <v>13986</v>
      </c>
    </row>
    <row r="206" spans="1:4" customFormat="1" ht="28.8">
      <c r="A206" s="22" t="s">
        <v>255</v>
      </c>
      <c r="B206" s="75" t="s">
        <v>207</v>
      </c>
      <c r="C206" s="51">
        <v>2022</v>
      </c>
      <c r="D206" s="96">
        <v>5832</v>
      </c>
    </row>
    <row r="207" spans="1:4" customFormat="1" ht="28.8">
      <c r="A207" s="22" t="s">
        <v>256</v>
      </c>
      <c r="B207" s="75" t="s">
        <v>208</v>
      </c>
      <c r="C207" s="51">
        <v>2022</v>
      </c>
      <c r="D207" s="96">
        <v>1997</v>
      </c>
    </row>
    <row r="208" spans="1:4" customFormat="1" ht="28.8">
      <c r="A208" s="22" t="s">
        <v>257</v>
      </c>
      <c r="B208" s="75" t="s">
        <v>209</v>
      </c>
      <c r="C208" s="51">
        <v>2022</v>
      </c>
      <c r="D208" s="96">
        <v>2097</v>
      </c>
    </row>
    <row r="209" spans="1:4" customFormat="1" ht="15.6">
      <c r="A209" s="22" t="s">
        <v>258</v>
      </c>
      <c r="B209" s="76" t="s">
        <v>210</v>
      </c>
      <c r="C209" s="51">
        <v>2022</v>
      </c>
      <c r="D209" s="88">
        <v>1047</v>
      </c>
    </row>
    <row r="210" spans="1:4" customFormat="1" ht="15.6">
      <c r="A210" s="22" t="s">
        <v>259</v>
      </c>
      <c r="B210" s="76" t="s">
        <v>211</v>
      </c>
      <c r="C210" s="51">
        <v>2022</v>
      </c>
      <c r="D210" s="88">
        <v>1307</v>
      </c>
    </row>
    <row r="211" spans="1:4" customFormat="1" ht="15.6">
      <c r="A211" s="22" t="s">
        <v>260</v>
      </c>
      <c r="B211" s="76" t="s">
        <v>212</v>
      </c>
      <c r="C211" s="51">
        <v>2022</v>
      </c>
      <c r="D211" s="88">
        <v>7596</v>
      </c>
    </row>
    <row r="212" spans="1:4" customFormat="1" ht="31.2">
      <c r="A212" s="22" t="s">
        <v>261</v>
      </c>
      <c r="B212" s="76" t="s">
        <v>213</v>
      </c>
      <c r="C212" s="51">
        <v>2022</v>
      </c>
      <c r="D212" s="88">
        <v>5798</v>
      </c>
    </row>
    <row r="213" spans="1:4" customFormat="1" ht="36.75" customHeight="1">
      <c r="A213" s="22" t="s">
        <v>262</v>
      </c>
      <c r="B213" s="75" t="s">
        <v>214</v>
      </c>
      <c r="C213" s="51">
        <v>2022</v>
      </c>
      <c r="D213" s="88">
        <v>7098</v>
      </c>
    </row>
    <row r="214" spans="1:4" customFormat="1" ht="36.75" customHeight="1">
      <c r="A214" s="22" t="s">
        <v>263</v>
      </c>
      <c r="B214" s="75" t="s">
        <v>215</v>
      </c>
      <c r="C214" s="51">
        <v>2022</v>
      </c>
      <c r="D214" s="88">
        <v>1499</v>
      </c>
    </row>
    <row r="215" spans="1:4" customFormat="1" ht="36.75" customHeight="1">
      <c r="A215" s="22" t="s">
        <v>264</v>
      </c>
      <c r="B215" s="75" t="s">
        <v>216</v>
      </c>
      <c r="C215" s="51">
        <v>2022</v>
      </c>
      <c r="D215" s="88">
        <v>1990</v>
      </c>
    </row>
    <row r="216" spans="1:4" customFormat="1" ht="36.75" customHeight="1">
      <c r="A216" s="22" t="s">
        <v>265</v>
      </c>
      <c r="B216" s="75" t="s">
        <v>217</v>
      </c>
      <c r="C216" s="51">
        <v>2022</v>
      </c>
      <c r="D216" s="88">
        <v>3549</v>
      </c>
    </row>
    <row r="217" spans="1:4" ht="14.25" customHeight="1" thickBot="1">
      <c r="A217" s="112" t="s">
        <v>17</v>
      </c>
      <c r="B217" s="113"/>
      <c r="C217" s="129"/>
      <c r="D217" s="31">
        <f>ROUNDUP(SUM(D142:D216),0)</f>
        <v>303135</v>
      </c>
    </row>
    <row r="218" spans="1:4" ht="14.25" customHeight="1">
      <c r="A218" s="109" t="s">
        <v>126</v>
      </c>
      <c r="B218" s="110"/>
      <c r="C218" s="110"/>
      <c r="D218" s="111"/>
    </row>
    <row r="219" spans="1:4" ht="14.25" customHeight="1">
      <c r="A219" s="22" t="s">
        <v>145</v>
      </c>
      <c r="B219" s="7" t="s">
        <v>70</v>
      </c>
      <c r="C219" s="9">
        <v>2016</v>
      </c>
      <c r="D219" s="21">
        <v>1950</v>
      </c>
    </row>
    <row r="220" spans="1:4" ht="14.25" customHeight="1">
      <c r="A220" s="22" t="s">
        <v>146</v>
      </c>
      <c r="B220" s="3" t="s">
        <v>71</v>
      </c>
      <c r="C220" s="9">
        <v>2016</v>
      </c>
      <c r="D220" s="21">
        <v>3050</v>
      </c>
    </row>
    <row r="221" spans="1:4" ht="14.25" customHeight="1">
      <c r="A221" s="22" t="s">
        <v>147</v>
      </c>
      <c r="B221" s="3" t="s">
        <v>73</v>
      </c>
      <c r="C221" s="2">
        <v>2017</v>
      </c>
      <c r="D221" s="21">
        <v>2200</v>
      </c>
    </row>
    <row r="222" spans="1:4" s="52" customFormat="1">
      <c r="A222" s="22" t="s">
        <v>148</v>
      </c>
      <c r="B222" s="3" t="s">
        <v>69</v>
      </c>
      <c r="C222" s="9">
        <v>2016</v>
      </c>
      <c r="D222" s="21">
        <v>499</v>
      </c>
    </row>
    <row r="223" spans="1:4" s="52" customFormat="1">
      <c r="A223" s="22" t="s">
        <v>149</v>
      </c>
      <c r="B223" s="3" t="s">
        <v>72</v>
      </c>
      <c r="C223" s="2">
        <v>2016</v>
      </c>
      <c r="D223" s="21">
        <v>1399</v>
      </c>
    </row>
    <row r="224" spans="1:4" s="52" customFormat="1">
      <c r="A224" s="22" t="s">
        <v>150</v>
      </c>
      <c r="B224" s="77" t="s">
        <v>74</v>
      </c>
      <c r="C224" s="4">
        <v>2016</v>
      </c>
      <c r="D224" s="78">
        <v>3200</v>
      </c>
    </row>
    <row r="225" spans="1:4" s="52" customFormat="1">
      <c r="A225" s="22" t="s">
        <v>151</v>
      </c>
      <c r="B225" s="79" t="s">
        <v>109</v>
      </c>
      <c r="C225" s="4">
        <v>2016</v>
      </c>
      <c r="D225" s="47">
        <v>1218</v>
      </c>
    </row>
    <row r="226" spans="1:4" s="52" customFormat="1">
      <c r="A226" s="22" t="s">
        <v>152</v>
      </c>
      <c r="B226" s="77" t="s">
        <v>115</v>
      </c>
      <c r="C226" s="4">
        <v>2020</v>
      </c>
      <c r="D226" s="78">
        <v>2172.1799999999998</v>
      </c>
    </row>
    <row r="227" spans="1:4" s="52" customFormat="1">
      <c r="A227" s="22" t="s">
        <v>153</v>
      </c>
      <c r="B227" s="77" t="s">
        <v>115</v>
      </c>
      <c r="C227" s="4">
        <v>2020</v>
      </c>
      <c r="D227" s="78">
        <v>2172.1799999999998</v>
      </c>
    </row>
    <row r="228" spans="1:4" s="52" customFormat="1">
      <c r="A228" s="22" t="s">
        <v>154</v>
      </c>
      <c r="B228" s="77" t="s">
        <v>115</v>
      </c>
      <c r="C228" s="4">
        <v>2020</v>
      </c>
      <c r="D228" s="78">
        <v>2172.1799999999998</v>
      </c>
    </row>
    <row r="229" spans="1:4" s="52" customFormat="1">
      <c r="A229" s="22" t="s">
        <v>155</v>
      </c>
      <c r="B229" s="40" t="s">
        <v>115</v>
      </c>
      <c r="C229" s="4">
        <v>2020</v>
      </c>
      <c r="D229" s="78">
        <v>2172.1799999999998</v>
      </c>
    </row>
    <row r="230" spans="1:4" s="52" customFormat="1">
      <c r="A230" s="22" t="s">
        <v>156</v>
      </c>
      <c r="B230" s="3" t="s">
        <v>19</v>
      </c>
      <c r="C230" s="2">
        <v>2016</v>
      </c>
      <c r="D230" s="21">
        <v>10000</v>
      </c>
    </row>
    <row r="231" spans="1:4" s="80" customFormat="1">
      <c r="A231" s="22" t="s">
        <v>157</v>
      </c>
      <c r="B231" s="7" t="s">
        <v>64</v>
      </c>
      <c r="C231" s="2">
        <v>2017</v>
      </c>
      <c r="D231" s="21">
        <v>27293</v>
      </c>
    </row>
    <row r="232" spans="1:4" s="52" customFormat="1">
      <c r="A232" s="22" t="s">
        <v>158</v>
      </c>
      <c r="B232" s="3" t="s">
        <v>65</v>
      </c>
      <c r="C232" s="2">
        <v>2017</v>
      </c>
      <c r="D232" s="21">
        <v>2509</v>
      </c>
    </row>
    <row r="233" spans="1:4" s="52" customFormat="1">
      <c r="A233" s="22" t="s">
        <v>159</v>
      </c>
      <c r="B233" s="3" t="s">
        <v>100</v>
      </c>
      <c r="C233" s="2">
        <v>2018</v>
      </c>
      <c r="D233" s="21">
        <v>9718.7999999999993</v>
      </c>
    </row>
    <row r="234" spans="1:4" s="52" customFormat="1">
      <c r="A234" s="22" t="s">
        <v>160</v>
      </c>
      <c r="B234" s="3" t="s">
        <v>101</v>
      </c>
      <c r="C234" s="2">
        <v>2018</v>
      </c>
      <c r="D234" s="21">
        <v>9087</v>
      </c>
    </row>
    <row r="235" spans="1:4" s="52" customFormat="1">
      <c r="A235" s="22" t="s">
        <v>161</v>
      </c>
      <c r="B235" s="40" t="s">
        <v>102</v>
      </c>
      <c r="C235" s="4">
        <v>2018</v>
      </c>
      <c r="D235" s="47">
        <v>4350</v>
      </c>
    </row>
    <row r="236" spans="1:4" s="52" customFormat="1">
      <c r="A236" s="22" t="s">
        <v>162</v>
      </c>
      <c r="B236" s="1" t="s">
        <v>34</v>
      </c>
      <c r="C236" s="4">
        <v>2016</v>
      </c>
      <c r="D236" s="21">
        <v>599</v>
      </c>
    </row>
    <row r="237" spans="1:4" s="52" customFormat="1">
      <c r="A237" s="22" t="s">
        <v>163</v>
      </c>
      <c r="B237" s="1" t="s">
        <v>66</v>
      </c>
      <c r="C237" s="4">
        <v>2017</v>
      </c>
      <c r="D237" s="21">
        <v>3199</v>
      </c>
    </row>
    <row r="238" spans="1:4" s="52" customFormat="1">
      <c r="A238" s="22" t="s">
        <v>164</v>
      </c>
      <c r="B238" s="1" t="s">
        <v>99</v>
      </c>
      <c r="C238" s="4">
        <v>2019</v>
      </c>
      <c r="D238" s="21">
        <v>4399</v>
      </c>
    </row>
    <row r="239" spans="1:4" s="52" customFormat="1">
      <c r="A239" s="22" t="s">
        <v>165</v>
      </c>
      <c r="B239" s="1" t="s">
        <v>116</v>
      </c>
      <c r="C239" s="4">
        <v>2020</v>
      </c>
      <c r="D239" s="21">
        <v>54304.5</v>
      </c>
    </row>
    <row r="240" spans="1:4">
      <c r="A240" s="22" t="s">
        <v>166</v>
      </c>
      <c r="B240" s="1" t="s">
        <v>136</v>
      </c>
      <c r="C240" s="34">
        <v>2021</v>
      </c>
      <c r="D240" s="35">
        <v>2935</v>
      </c>
    </row>
    <row r="241" spans="1:4">
      <c r="A241" s="22" t="s">
        <v>167</v>
      </c>
      <c r="B241" s="36" t="s">
        <v>136</v>
      </c>
      <c r="C241" s="4">
        <v>2021</v>
      </c>
      <c r="D241" s="23">
        <v>2935</v>
      </c>
    </row>
    <row r="242" spans="1:4">
      <c r="A242" s="22" t="s">
        <v>168</v>
      </c>
      <c r="B242" s="1" t="s">
        <v>137</v>
      </c>
      <c r="C242" s="4">
        <v>2021</v>
      </c>
      <c r="D242" s="23">
        <v>2880</v>
      </c>
    </row>
    <row r="243" spans="1:4" customFormat="1">
      <c r="A243" s="22" t="s">
        <v>169</v>
      </c>
      <c r="B243" s="50" t="s">
        <v>290</v>
      </c>
      <c r="C243" s="51">
        <v>2021</v>
      </c>
      <c r="D243" s="88">
        <v>3200</v>
      </c>
    </row>
    <row r="244" spans="1:4" customFormat="1">
      <c r="A244" s="22" t="s">
        <v>170</v>
      </c>
      <c r="B244" s="3" t="s">
        <v>291</v>
      </c>
      <c r="C244" s="2">
        <v>2022</v>
      </c>
      <c r="D244" s="23">
        <v>5760.09</v>
      </c>
    </row>
    <row r="245" spans="1:4" customFormat="1">
      <c r="A245" s="22" t="s">
        <v>171</v>
      </c>
      <c r="B245" s="3" t="s">
        <v>292</v>
      </c>
      <c r="C245" s="2">
        <v>2022</v>
      </c>
      <c r="D245" s="23">
        <v>4500</v>
      </c>
    </row>
    <row r="246" spans="1:4" customFormat="1">
      <c r="A246" s="22" t="s">
        <v>218</v>
      </c>
      <c r="B246" s="3" t="s">
        <v>293</v>
      </c>
      <c r="C246" s="2">
        <v>2022</v>
      </c>
      <c r="D246" s="23">
        <v>1650</v>
      </c>
    </row>
    <row r="247" spans="1:4" customFormat="1">
      <c r="A247" s="22" t="s">
        <v>219</v>
      </c>
      <c r="B247" s="3" t="s">
        <v>294</v>
      </c>
      <c r="C247" s="2">
        <v>2022</v>
      </c>
      <c r="D247" s="23">
        <v>3799.98</v>
      </c>
    </row>
    <row r="248" spans="1:4" customFormat="1">
      <c r="A248" s="22" t="s">
        <v>220</v>
      </c>
      <c r="B248" s="3" t="s">
        <v>295</v>
      </c>
      <c r="C248" s="2">
        <v>2022</v>
      </c>
      <c r="D248" s="23">
        <v>4750</v>
      </c>
    </row>
    <row r="249" spans="1:4" customFormat="1">
      <c r="A249" s="22" t="s">
        <v>221</v>
      </c>
      <c r="B249" s="3" t="s">
        <v>296</v>
      </c>
      <c r="C249" s="2">
        <v>2022</v>
      </c>
      <c r="D249" s="23">
        <v>8828.2900000000009</v>
      </c>
    </row>
    <row r="250" spans="1:4" customFormat="1">
      <c r="A250" s="22" t="s">
        <v>222</v>
      </c>
      <c r="B250" s="3" t="s">
        <v>297</v>
      </c>
      <c r="C250" s="2">
        <v>2022</v>
      </c>
      <c r="D250" s="23">
        <v>5799</v>
      </c>
    </row>
    <row r="251" spans="1:4" ht="16.2" thickBot="1">
      <c r="A251" s="112" t="s">
        <v>6</v>
      </c>
      <c r="B251" s="113"/>
      <c r="C251" s="113"/>
      <c r="D251" s="33">
        <f>ROUNDUP(SUM(D219:D250),0)</f>
        <v>194702</v>
      </c>
    </row>
    <row r="252" spans="1:4" s="52" customFormat="1" ht="15" thickBot="1">
      <c r="A252" s="120"/>
      <c r="B252" s="115"/>
      <c r="C252" s="115"/>
      <c r="D252" s="121"/>
    </row>
    <row r="253" spans="1:4" ht="18.600000000000001" thickBot="1">
      <c r="A253" s="136" t="s">
        <v>20</v>
      </c>
      <c r="B253" s="137"/>
      <c r="C253" s="138"/>
      <c r="D253" s="37">
        <f>INT(SUM(D109,D125,D140,D217,D251))</f>
        <v>576272</v>
      </c>
    </row>
    <row r="254" spans="1:4" ht="15" thickBot="1">
      <c r="A254" s="122"/>
      <c r="B254" s="123"/>
      <c r="C254" s="123"/>
      <c r="D254" s="124"/>
    </row>
    <row r="255" spans="1:4" ht="15" thickBot="1">
      <c r="A255" s="140" t="s">
        <v>41</v>
      </c>
      <c r="B255" s="141"/>
      <c r="C255" s="141"/>
      <c r="D255" s="142"/>
    </row>
    <row r="256" spans="1:4">
      <c r="A256" s="126" t="s">
        <v>7</v>
      </c>
      <c r="B256" s="127"/>
      <c r="C256" s="127"/>
      <c r="D256" s="128"/>
    </row>
    <row r="257" spans="1:4" s="52" customFormat="1">
      <c r="A257" s="81" t="s">
        <v>145</v>
      </c>
      <c r="B257" s="49" t="s">
        <v>117</v>
      </c>
      <c r="C257" s="46">
        <v>2020</v>
      </c>
      <c r="D257" s="47">
        <v>1100</v>
      </c>
    </row>
    <row r="258" spans="1:4" s="52" customFormat="1" ht="16.2" thickBot="1">
      <c r="A258" s="112" t="s">
        <v>6</v>
      </c>
      <c r="B258" s="113"/>
      <c r="C258" s="125"/>
      <c r="D258" s="82">
        <f>ROUNDUP(D257,0)</f>
        <v>1100</v>
      </c>
    </row>
    <row r="259" spans="1:4" s="52" customFormat="1">
      <c r="A259" s="126" t="s">
        <v>13</v>
      </c>
      <c r="B259" s="127"/>
      <c r="C259" s="127"/>
      <c r="D259" s="128"/>
    </row>
    <row r="260" spans="1:4" s="52" customFormat="1">
      <c r="A260" s="83">
        <v>1</v>
      </c>
      <c r="B260" s="1" t="s">
        <v>39</v>
      </c>
      <c r="C260" s="84">
        <v>2016</v>
      </c>
      <c r="D260" s="47">
        <v>700</v>
      </c>
    </row>
    <row r="261" spans="1:4" s="52" customFormat="1">
      <c r="A261" s="83">
        <v>2</v>
      </c>
      <c r="B261" s="1" t="s">
        <v>39</v>
      </c>
      <c r="C261" s="84">
        <v>2016</v>
      </c>
      <c r="D261" s="47">
        <v>660</v>
      </c>
    </row>
    <row r="262" spans="1:4" s="52" customFormat="1">
      <c r="A262" s="83">
        <v>3</v>
      </c>
      <c r="B262" s="1" t="s">
        <v>40</v>
      </c>
      <c r="C262" s="84">
        <v>2016</v>
      </c>
      <c r="D262" s="21">
        <v>900</v>
      </c>
    </row>
    <row r="263" spans="1:4" s="52" customFormat="1" ht="16.2" thickBot="1">
      <c r="A263" s="112" t="s">
        <v>6</v>
      </c>
      <c r="B263" s="113"/>
      <c r="C263" s="125"/>
      <c r="D263" s="33">
        <f>ROUNDUP(SUM(D260:D262),0)</f>
        <v>2260</v>
      </c>
    </row>
    <row r="264" spans="1:4" s="52" customFormat="1">
      <c r="A264" s="109" t="s">
        <v>46</v>
      </c>
      <c r="B264" s="110"/>
      <c r="C264" s="110"/>
      <c r="D264" s="111"/>
    </row>
    <row r="265" spans="1:4" s="52" customFormat="1">
      <c r="A265" s="22" t="s">
        <v>145</v>
      </c>
      <c r="B265" s="85" t="s">
        <v>77</v>
      </c>
      <c r="C265" s="2">
        <v>2018</v>
      </c>
      <c r="D265" s="27">
        <v>299</v>
      </c>
    </row>
    <row r="266" spans="1:4" s="52" customFormat="1">
      <c r="A266" s="22" t="s">
        <v>146</v>
      </c>
      <c r="B266" s="85" t="s">
        <v>78</v>
      </c>
      <c r="C266" s="2">
        <v>2018</v>
      </c>
      <c r="D266" s="27">
        <v>504</v>
      </c>
    </row>
    <row r="267" spans="1:4" s="52" customFormat="1">
      <c r="A267" s="22" t="s">
        <v>147</v>
      </c>
      <c r="B267" s="85" t="s">
        <v>77</v>
      </c>
      <c r="C267" s="2">
        <v>2018</v>
      </c>
      <c r="D267" s="27">
        <v>299</v>
      </c>
    </row>
    <row r="268" spans="1:4" s="52" customFormat="1">
      <c r="A268" s="22" t="s">
        <v>148</v>
      </c>
      <c r="B268" s="85" t="s">
        <v>43</v>
      </c>
      <c r="C268" s="2">
        <v>2017</v>
      </c>
      <c r="D268" s="27">
        <v>49</v>
      </c>
    </row>
    <row r="269" spans="1:4" s="52" customFormat="1">
      <c r="A269" s="22" t="s">
        <v>149</v>
      </c>
      <c r="B269" s="6" t="s">
        <v>80</v>
      </c>
      <c r="C269" s="5">
        <v>2019</v>
      </c>
      <c r="D269" s="20">
        <v>840</v>
      </c>
    </row>
    <row r="270" spans="1:4" customFormat="1">
      <c r="A270" s="22" t="s">
        <v>150</v>
      </c>
      <c r="B270" s="85" t="s">
        <v>266</v>
      </c>
      <c r="C270" s="2">
        <v>2022</v>
      </c>
      <c r="D270" s="27">
        <v>365</v>
      </c>
    </row>
    <row r="271" spans="1:4" customFormat="1">
      <c r="A271" s="22" t="s">
        <v>151</v>
      </c>
      <c r="B271" s="85" t="s">
        <v>267</v>
      </c>
      <c r="C271" s="2">
        <v>2022</v>
      </c>
      <c r="D271" s="27">
        <v>490.77</v>
      </c>
    </row>
    <row r="272" spans="1:4" customFormat="1">
      <c r="A272" s="22" t="s">
        <v>152</v>
      </c>
      <c r="B272" s="85" t="s">
        <v>268</v>
      </c>
      <c r="C272" s="2">
        <v>2022</v>
      </c>
      <c r="D272" s="27">
        <v>858</v>
      </c>
    </row>
    <row r="273" spans="1:4" customFormat="1">
      <c r="A273" s="22" t="s">
        <v>153</v>
      </c>
      <c r="B273" s="85" t="s">
        <v>268</v>
      </c>
      <c r="C273" s="2">
        <v>2022</v>
      </c>
      <c r="D273" s="27">
        <v>858</v>
      </c>
    </row>
    <row r="274" spans="1:4" customFormat="1">
      <c r="A274" s="22" t="s">
        <v>154</v>
      </c>
      <c r="B274" s="85" t="s">
        <v>269</v>
      </c>
      <c r="C274" s="2">
        <v>2022</v>
      </c>
      <c r="D274" s="27">
        <v>429</v>
      </c>
    </row>
    <row r="275" spans="1:4" customFormat="1" ht="43.2">
      <c r="A275" s="22" t="s">
        <v>155</v>
      </c>
      <c r="B275" s="85" t="s">
        <v>270</v>
      </c>
      <c r="C275" s="2">
        <v>2022</v>
      </c>
      <c r="D275" s="27">
        <v>257.07</v>
      </c>
    </row>
    <row r="276" spans="1:4" customFormat="1" ht="28.8">
      <c r="A276" s="22" t="s">
        <v>156</v>
      </c>
      <c r="B276" s="85" t="s">
        <v>271</v>
      </c>
      <c r="C276" s="2">
        <v>2022</v>
      </c>
      <c r="D276" s="27">
        <v>367.77</v>
      </c>
    </row>
    <row r="277" spans="1:4" s="52" customFormat="1" ht="16.2" thickBot="1">
      <c r="A277" s="112" t="s">
        <v>6</v>
      </c>
      <c r="B277" s="113"/>
      <c r="C277" s="113"/>
      <c r="D277" s="86">
        <f>ROUNDUP(SUM(D265:D276),0)</f>
        <v>5617</v>
      </c>
    </row>
    <row r="278" spans="1:4" ht="15" thickBot="1">
      <c r="A278" s="114"/>
      <c r="B278" s="115"/>
      <c r="C278" s="115"/>
      <c r="D278" s="116"/>
    </row>
    <row r="279" spans="1:4" ht="18.600000000000001" thickBot="1">
      <c r="A279" s="106" t="s">
        <v>42</v>
      </c>
      <c r="B279" s="107"/>
      <c r="C279" s="108"/>
      <c r="D279" s="38">
        <f>SUM(D258,D277,D263)</f>
        <v>8977</v>
      </c>
    </row>
    <row r="280" spans="1:4" ht="15" thickBot="1">
      <c r="A280" s="16"/>
      <c r="B280" s="17"/>
      <c r="C280" s="18"/>
      <c r="D280" s="19"/>
    </row>
    <row r="281" spans="1:4" ht="21.6" customHeight="1">
      <c r="A281" s="98" t="s">
        <v>127</v>
      </c>
      <c r="B281" s="99"/>
      <c r="C281" s="100"/>
      <c r="D281" s="104">
        <f>D279+D253+D91</f>
        <v>1107264</v>
      </c>
    </row>
    <row r="282" spans="1:4" ht="18" customHeight="1" thickBot="1">
      <c r="A282" s="101"/>
      <c r="B282" s="102"/>
      <c r="C282" s="103"/>
      <c r="D282" s="105"/>
    </row>
    <row r="283" spans="1:4">
      <c r="B283" s="14"/>
    </row>
    <row r="287" spans="1:4" s="52" customFormat="1" ht="9.6" customHeight="1">
      <c r="A287" s="12"/>
      <c r="B287" s="13"/>
      <c r="C287" s="14"/>
      <c r="D287" s="15"/>
    </row>
    <row r="288" spans="1:4" s="52" customFormat="1" ht="18.600000000000001" customHeight="1">
      <c r="A288" s="12"/>
      <c r="B288" s="13"/>
      <c r="C288" s="14"/>
      <c r="D288" s="15"/>
    </row>
    <row r="289" spans="1:4" s="52" customFormat="1">
      <c r="A289" s="12"/>
      <c r="B289" s="13"/>
      <c r="C289" s="14"/>
      <c r="D289" s="15"/>
    </row>
    <row r="290" spans="1:4" s="52" customFormat="1" ht="15" customHeight="1">
      <c r="A290" s="12"/>
      <c r="B290" s="13"/>
      <c r="C290" s="14"/>
      <c r="D290" s="15"/>
    </row>
    <row r="291" spans="1:4" s="52" customFormat="1">
      <c r="A291" s="12"/>
      <c r="B291" s="13"/>
      <c r="C291" s="14"/>
      <c r="D291" s="15"/>
    </row>
    <row r="292" spans="1:4" s="52" customFormat="1">
      <c r="A292" s="12"/>
      <c r="B292" s="13"/>
      <c r="C292" s="14"/>
      <c r="D292" s="15"/>
    </row>
    <row r="293" spans="1:4" s="52" customFormat="1">
      <c r="A293" s="12"/>
      <c r="B293" s="13"/>
      <c r="C293" s="14"/>
      <c r="D293" s="15"/>
    </row>
    <row r="294" spans="1:4" s="52" customFormat="1">
      <c r="A294" s="12"/>
      <c r="B294" s="13"/>
      <c r="C294" s="14"/>
      <c r="D294" s="15"/>
    </row>
    <row r="296" spans="1:4" s="52" customFormat="1">
      <c r="A296" s="12"/>
      <c r="B296" s="13"/>
      <c r="C296" s="14"/>
      <c r="D296" s="15"/>
    </row>
    <row r="297" spans="1:4" ht="21" customHeight="1"/>
    <row r="298" spans="1:4" ht="21" customHeight="1"/>
    <row r="301" spans="1:4" ht="19.95" customHeight="1"/>
    <row r="302" spans="1:4" ht="26.25" customHeight="1"/>
    <row r="303" spans="1:4" ht="26.25" customHeight="1"/>
    <row r="304" spans="1:4" s="52" customFormat="1">
      <c r="A304" s="12"/>
      <c r="B304" s="13"/>
      <c r="C304" s="14"/>
      <c r="D304" s="15"/>
    </row>
    <row r="309" spans="1:4" s="52" customFormat="1">
      <c r="A309" s="12"/>
      <c r="B309" s="13"/>
      <c r="C309" s="14"/>
      <c r="D309" s="15"/>
    </row>
    <row r="310" spans="1:4" s="52" customFormat="1">
      <c r="A310" s="12"/>
      <c r="B310" s="13"/>
      <c r="C310" s="14"/>
      <c r="D310" s="15"/>
    </row>
    <row r="311" spans="1:4" s="52" customFormat="1">
      <c r="A311" s="12"/>
      <c r="B311" s="13"/>
      <c r="C311" s="14"/>
      <c r="D311" s="15"/>
    </row>
    <row r="312" spans="1:4" s="52" customFormat="1">
      <c r="A312" s="12"/>
      <c r="B312" s="13"/>
      <c r="C312" s="14"/>
      <c r="D312" s="15"/>
    </row>
    <row r="313" spans="1:4" s="52" customFormat="1">
      <c r="A313" s="12"/>
      <c r="B313" s="13"/>
      <c r="C313" s="14"/>
      <c r="D313" s="15"/>
    </row>
    <row r="314" spans="1:4" s="52" customFormat="1">
      <c r="A314" s="12"/>
      <c r="B314" s="13"/>
      <c r="C314" s="14"/>
      <c r="D314" s="15"/>
    </row>
    <row r="315" spans="1:4" s="52" customFormat="1">
      <c r="A315" s="12"/>
      <c r="B315" s="13"/>
      <c r="C315" s="14"/>
      <c r="D315" s="15"/>
    </row>
    <row r="316" spans="1:4" s="52" customFormat="1">
      <c r="A316" s="12"/>
      <c r="B316" s="13"/>
      <c r="C316" s="14"/>
      <c r="D316" s="15"/>
    </row>
    <row r="317" spans="1:4" s="52" customFormat="1">
      <c r="A317" s="12"/>
      <c r="B317" s="13"/>
      <c r="C317" s="14"/>
      <c r="D317" s="15"/>
    </row>
    <row r="318" spans="1:4" s="52" customFormat="1">
      <c r="A318" s="12"/>
      <c r="B318" s="13"/>
      <c r="C318" s="14"/>
      <c r="D318" s="15"/>
    </row>
    <row r="319" spans="1:4" s="52" customFormat="1">
      <c r="A319" s="12"/>
      <c r="B319" s="13"/>
      <c r="C319" s="14"/>
      <c r="D319" s="15"/>
    </row>
    <row r="320" spans="1:4" s="80" customFormat="1">
      <c r="A320" s="12"/>
      <c r="B320" s="13"/>
      <c r="C320" s="14"/>
      <c r="D320" s="15"/>
    </row>
    <row r="321" spans="1:4" s="80" customFormat="1">
      <c r="A321" s="12"/>
      <c r="B321" s="13"/>
      <c r="C321" s="14"/>
      <c r="D321" s="15"/>
    </row>
    <row r="322" spans="1:4" s="52" customFormat="1">
      <c r="A322" s="12"/>
      <c r="B322" s="13"/>
      <c r="C322" s="14"/>
      <c r="D322" s="15"/>
    </row>
    <row r="323" spans="1:4" s="52" customFormat="1">
      <c r="A323" s="12"/>
      <c r="B323" s="13"/>
      <c r="C323" s="14"/>
      <c r="D323" s="15"/>
    </row>
    <row r="324" spans="1:4" s="52" customFormat="1">
      <c r="A324" s="12"/>
      <c r="B324" s="13"/>
      <c r="C324" s="14"/>
      <c r="D324" s="15"/>
    </row>
    <row r="325" spans="1:4" s="52" customFormat="1">
      <c r="A325" s="12"/>
      <c r="B325" s="13"/>
      <c r="C325" s="14"/>
      <c r="D325" s="15"/>
    </row>
    <row r="326" spans="1:4" s="52" customFormat="1">
      <c r="A326" s="12"/>
      <c r="B326" s="13"/>
      <c r="C326" s="14"/>
      <c r="D326" s="15"/>
    </row>
    <row r="327" spans="1:4" s="52" customFormat="1">
      <c r="A327" s="12"/>
      <c r="B327" s="13"/>
      <c r="C327" s="14"/>
      <c r="D327" s="15"/>
    </row>
    <row r="328" spans="1:4" s="52" customFormat="1">
      <c r="A328" s="12"/>
      <c r="B328" s="13"/>
      <c r="C328" s="14"/>
      <c r="D328" s="15"/>
    </row>
    <row r="329" spans="1:4" s="52" customFormat="1">
      <c r="A329" s="12"/>
      <c r="B329" s="13"/>
      <c r="C329" s="14"/>
      <c r="D329" s="15"/>
    </row>
    <row r="330" spans="1:4" s="52" customFormat="1">
      <c r="A330" s="12"/>
      <c r="B330" s="13"/>
      <c r="C330" s="14"/>
      <c r="D330" s="15"/>
    </row>
    <row r="331" spans="1:4" s="52" customFormat="1">
      <c r="A331" s="12"/>
      <c r="B331" s="13"/>
      <c r="C331" s="14"/>
      <c r="D331" s="15"/>
    </row>
    <row r="332" spans="1:4" s="52" customFormat="1">
      <c r="A332" s="12"/>
      <c r="B332" s="13"/>
      <c r="C332" s="14"/>
      <c r="D332" s="15"/>
    </row>
    <row r="333" spans="1:4" s="52" customFormat="1">
      <c r="A333" s="12"/>
      <c r="B333" s="13"/>
      <c r="C333" s="14"/>
      <c r="D333" s="15"/>
    </row>
    <row r="334" spans="1:4" s="52" customFormat="1">
      <c r="A334" s="12"/>
      <c r="B334" s="13"/>
      <c r="C334" s="14"/>
      <c r="D334" s="15"/>
    </row>
    <row r="335" spans="1:4" s="52" customFormat="1" ht="15" customHeight="1">
      <c r="A335" s="12"/>
      <c r="B335" s="13"/>
      <c r="C335" s="14"/>
      <c r="D335" s="15"/>
    </row>
    <row r="336" spans="1:4" s="52" customFormat="1" ht="15" customHeight="1">
      <c r="A336" s="12"/>
      <c r="B336" s="13"/>
      <c r="C336" s="14"/>
      <c r="D336" s="15"/>
    </row>
  </sheetData>
  <mergeCells count="40">
    <mergeCell ref="A1:D2"/>
    <mergeCell ref="A91:C91"/>
    <mergeCell ref="A255:D255"/>
    <mergeCell ref="A259:D259"/>
    <mergeCell ref="A10:C10"/>
    <mergeCell ref="A4:D4"/>
    <mergeCell ref="A3:D3"/>
    <mergeCell ref="A20:C20"/>
    <mergeCell ref="A11:D11"/>
    <mergeCell ref="A21:D21"/>
    <mergeCell ref="A60:C60"/>
    <mergeCell ref="A32:D32"/>
    <mergeCell ref="A89:C89"/>
    <mergeCell ref="A31:C31"/>
    <mergeCell ref="A61:D61"/>
    <mergeCell ref="A90:D90"/>
    <mergeCell ref="A263:C263"/>
    <mergeCell ref="A93:D93"/>
    <mergeCell ref="A253:C253"/>
    <mergeCell ref="A110:D110"/>
    <mergeCell ref="A125:C125"/>
    <mergeCell ref="A256:D256"/>
    <mergeCell ref="A258:C258"/>
    <mergeCell ref="A92:D92"/>
    <mergeCell ref="A252:D252"/>
    <mergeCell ref="A254:D254"/>
    <mergeCell ref="A140:C140"/>
    <mergeCell ref="A141:D141"/>
    <mergeCell ref="A217:C217"/>
    <mergeCell ref="A218:D218"/>
    <mergeCell ref="A251:C251"/>
    <mergeCell ref="A94:D94"/>
    <mergeCell ref="A109:C109"/>
    <mergeCell ref="A126:D126"/>
    <mergeCell ref="A281:C282"/>
    <mergeCell ref="D281:D282"/>
    <mergeCell ref="A279:C279"/>
    <mergeCell ref="A264:D264"/>
    <mergeCell ref="A277:C277"/>
    <mergeCell ref="A278:D27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headerFooter>
    <oddHeader>&amp;L&amp;F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5.4.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mgorny</dc:creator>
  <cp:lastModifiedBy>Dagmara Janko</cp:lastModifiedBy>
  <cp:lastPrinted>2023-01-19T11:46:19Z</cp:lastPrinted>
  <dcterms:created xsi:type="dcterms:W3CDTF">2017-02-22T10:47:39Z</dcterms:created>
  <dcterms:modified xsi:type="dcterms:W3CDTF">2023-01-19T12:05:22Z</dcterms:modified>
</cp:coreProperties>
</file>