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53 ubezpieczenie\SWZ do publikacji\"/>
    </mc:Choice>
  </mc:AlternateContent>
  <bookViews>
    <workbookView xWindow="32760" yWindow="60" windowWidth="28740" windowHeight="12456"/>
  </bookViews>
  <sheets>
    <sheet name="budynki" sheetId="2" r:id="rId1"/>
    <sheet name="2-8 KŚT" sheetId="16" r:id="rId2"/>
  </sheets>
  <calcPr calcId="191029"/>
</workbook>
</file>

<file path=xl/calcChain.xml><?xml version="1.0" encoding="utf-8"?>
<calcChain xmlns="http://schemas.openxmlformats.org/spreadsheetml/2006/main">
  <c r="F21" i="16" l="1"/>
  <c r="C21" i="16"/>
  <c r="D21" i="16"/>
  <c r="E21" i="16"/>
  <c r="K96" i="2"/>
  <c r="J96" i="2" l="1"/>
  <c r="K38" i="2"/>
  <c r="F3" i="16" l="1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" i="16"/>
</calcChain>
</file>

<file path=xl/sharedStrings.xml><?xml version="1.0" encoding="utf-8"?>
<sst xmlns="http://schemas.openxmlformats.org/spreadsheetml/2006/main" count="471" uniqueCount="191">
  <si>
    <t>Nazwa jednostki</t>
  </si>
  <si>
    <t>RAZEM</t>
  </si>
  <si>
    <t>1.</t>
  </si>
  <si>
    <t>2.</t>
  </si>
  <si>
    <t>Dom Pomocy Społecznej w Strzebielinku</t>
  </si>
  <si>
    <t>3.</t>
  </si>
  <si>
    <t>Dom Pomocy Społecznej</t>
  </si>
  <si>
    <t>4.</t>
  </si>
  <si>
    <t>Powiatowy Zespół Poradni Psychologiczno-Pedagogicznych</t>
  </si>
  <si>
    <t>5.</t>
  </si>
  <si>
    <t>Powiatowy Urząd Pracy</t>
  </si>
  <si>
    <t>6.</t>
  </si>
  <si>
    <t>Zarząd Drogowy dla Powiatu Puckiego i Wejherowskiego z siedzibą w Wejherowie</t>
  </si>
  <si>
    <t>7.</t>
  </si>
  <si>
    <t>8.</t>
  </si>
  <si>
    <t xml:space="preserve">Powiatowy Zespół Kształcenia Specjalnego w Wejherowie </t>
  </si>
  <si>
    <t>9.</t>
  </si>
  <si>
    <t>10.</t>
  </si>
  <si>
    <t>11.</t>
  </si>
  <si>
    <t>Powiatowy Zespół Szkół nr 2 im. Hipolita Roszczynialskiego w Rumii</t>
  </si>
  <si>
    <t>12.</t>
  </si>
  <si>
    <t>Powiatowy Zespół Szkół nr 1 w Wejherowie</t>
  </si>
  <si>
    <t>13.</t>
  </si>
  <si>
    <t>14.</t>
  </si>
  <si>
    <t>15.</t>
  </si>
  <si>
    <t>Powiatowy Zespół Szkół  nr 3 im. ks. Edmunda Roszczynialskiego w Wejherowie</t>
  </si>
  <si>
    <t>16.</t>
  </si>
  <si>
    <t>Powiatowy Zespół Szkół nr 4 im. Jakuba Wejhera</t>
  </si>
  <si>
    <t>17.</t>
  </si>
  <si>
    <t>Powiatowy Zespół Szkół w Redzie</t>
  </si>
  <si>
    <t>18.</t>
  </si>
  <si>
    <t>Powiatowa Biblioteka Publiczna</t>
  </si>
  <si>
    <t>19.</t>
  </si>
  <si>
    <t>Powiatowe Centrum Pomocy Rodzinie</t>
  </si>
  <si>
    <t>Muzeum Piśmiennictwa i Muzyki Kaszubsko-Pomorskiej</t>
  </si>
  <si>
    <t>Powiatowy Inspektorat Nadzoru Budowlanego</t>
  </si>
  <si>
    <t>Starostwo Powiatowe</t>
  </si>
  <si>
    <t>Powiatowy Zespół Szkół nr 1 w Rumii</t>
  </si>
  <si>
    <t>Powiatowy Zespół Szkół nr 2 im. Bohaterskiej Załogi ORP "Orzeł"</t>
  </si>
  <si>
    <t>Powiatowy Zespół Szkół Policealnych im. Zdzisława Kieturakisa</t>
  </si>
  <si>
    <t>Grupa 2</t>
  </si>
  <si>
    <t>Zbiory muzealne</t>
  </si>
  <si>
    <t>Grupy 3-8 KŚT</t>
  </si>
  <si>
    <t>L.p.</t>
  </si>
  <si>
    <t>Adres</t>
  </si>
  <si>
    <t>Przeznaczenie budynku</t>
  </si>
  <si>
    <t>Rok budowy</t>
  </si>
  <si>
    <t>Powierzchnia całkowita 
[w m2]</t>
  </si>
  <si>
    <t>Powierzchnia użytkowa 
[w m2]</t>
  </si>
  <si>
    <t>Czy budynek jest użytkowany?</t>
  </si>
  <si>
    <t>Czy budynek jest zabytkiem lub ma charakter zabytkowy?</t>
  </si>
  <si>
    <t>budynek 1</t>
  </si>
  <si>
    <t>ul. 3 Maja 49, Wejherowo</t>
  </si>
  <si>
    <t xml:space="preserve">budynek użyteczności publicznej </t>
  </si>
  <si>
    <t>budynek sprzed II Wojny Światowej - 1900</t>
  </si>
  <si>
    <t>TAK</t>
  </si>
  <si>
    <t xml:space="preserve">budynek 2 </t>
  </si>
  <si>
    <t>ul. 3 Maja 4, Wejherowo</t>
  </si>
  <si>
    <t>położony jest na terenie podlegającym pod konserwatora zabytków</t>
  </si>
  <si>
    <t>budynek 3</t>
  </si>
  <si>
    <t>ul. Usługowa 18, Wejherowo</t>
  </si>
  <si>
    <t>archiwum</t>
  </si>
  <si>
    <t>NIE</t>
  </si>
  <si>
    <t>budynek 4</t>
  </si>
  <si>
    <t>ul. Usługowa 20, Wejherowo</t>
  </si>
  <si>
    <t>budynek 5</t>
  </si>
  <si>
    <t>ul. Ofiar Piaśnicy 22a, Wejherowo</t>
  </si>
  <si>
    <t>NIE (prawdopodobnie będzie przekazany do użytku od VI.2023)</t>
  </si>
  <si>
    <t>ul. Strzebielinek 84-250 Gniewino</t>
  </si>
  <si>
    <t>mieszkalny</t>
  </si>
  <si>
    <t>budynek 2</t>
  </si>
  <si>
    <t xml:space="preserve">budynek 3 </t>
  </si>
  <si>
    <t>administracyjno - hotelowy</t>
  </si>
  <si>
    <t>budynek 6</t>
  </si>
  <si>
    <t>mieszkalno - usługowy</t>
  </si>
  <si>
    <t>budynek 7</t>
  </si>
  <si>
    <t>kuchnia, fizjoterapia, warsztat, magazyn, terapia zajęciowa, stołówka</t>
  </si>
  <si>
    <t>budynek 8</t>
  </si>
  <si>
    <t>kotłownia</t>
  </si>
  <si>
    <t>budynek 9</t>
  </si>
  <si>
    <t>garaż, magazyn</t>
  </si>
  <si>
    <t>budynek 10</t>
  </si>
  <si>
    <t>hydrofornia</t>
  </si>
  <si>
    <t>budynek 11</t>
  </si>
  <si>
    <t>magazyn rzeczy używanych (metalowy)</t>
  </si>
  <si>
    <t>ul. Przebendowskiego 1, 84-200 Wejherowo</t>
  </si>
  <si>
    <t>mieszkalno-biurowy</t>
  </si>
  <si>
    <t>1910-1935</t>
  </si>
  <si>
    <t>NIE- lecz znajduje się w strefie ochrony architektonicznej konserwatora zabytków m.Wejherowo</t>
  </si>
  <si>
    <t>użytkowy -terapia zajęciowa, archiwum zakładowe</t>
  </si>
  <si>
    <t>garaże, pomieszczenia gospodarcze</t>
  </si>
  <si>
    <t>ul. Ofiar Piaśnicy 22, 84-200 Wejherowo</t>
  </si>
  <si>
    <t>lata 70 XX wieku</t>
  </si>
  <si>
    <t>ul. Pomorska 3, 84-230 Rumia</t>
  </si>
  <si>
    <t>ul. Usługowa 11
84-200 Wejherowo</t>
  </si>
  <si>
    <t>biura urzędu</t>
  </si>
  <si>
    <t>biura urzędu i archiwum</t>
  </si>
  <si>
    <t>ul. Przemysłowa 41d 84-200 Wejherowo</t>
  </si>
  <si>
    <t>wiata garażowo - magazynowa</t>
  </si>
  <si>
    <t>2010 r.</t>
  </si>
  <si>
    <t>budynek biurowy</t>
  </si>
  <si>
    <t>lata 60/70 XX w.</t>
  </si>
  <si>
    <t>budynek socjalno - bytowy i magazynowy</t>
  </si>
  <si>
    <t>ul. Pucka 11 84-200 Wejherowo</t>
  </si>
  <si>
    <t>część nieruchomości zabudowanej budynkiem niemieszkalnym</t>
  </si>
  <si>
    <t>1926 r.</t>
  </si>
  <si>
    <t>(II piętro budynku - pow. użytkowa 325,80 m kw. oraz pomieszczenia w piwnicy - pow. użytkowa 76,20 m kw., część wspólna budynku 149,39 m)</t>
  </si>
  <si>
    <t>ul. Pomorska 9, 84-200 Wejherowo</t>
  </si>
  <si>
    <t>część piwniczna przeznaczona na archiwum</t>
  </si>
  <si>
    <t>część piwniczna 213 m kw. + udział w części wspólnej 70,77 m kw.</t>
  </si>
  <si>
    <t>Powiatowy Zespół Kształcenia Specjalnego w Wejherowie</t>
  </si>
  <si>
    <t>ul. Sobieskiego 279,84-200 Wejherowo</t>
  </si>
  <si>
    <t>budynek szkolny- BSIs nr5</t>
  </si>
  <si>
    <t>budynek szkolny- SP nr7</t>
  </si>
  <si>
    <t>budynek szkolny- Pracownie Specjalistyczne</t>
  </si>
  <si>
    <t>–</t>
  </si>
  <si>
    <t>budynek Internatu</t>
  </si>
  <si>
    <t>budynek szkolny- Szkoła z salą gimnastyczną</t>
  </si>
  <si>
    <t>budynek gospodarczy- pralnia i magazyn</t>
  </si>
  <si>
    <t>budynek gospodarczy- chlewnia</t>
  </si>
  <si>
    <t>ul. Sobieskiego 277, 84-200 Wejherowo</t>
  </si>
  <si>
    <t>budynek szkolno- przedszkolny</t>
  </si>
  <si>
    <t>ul. Sabat 12, 84-230 Rumia</t>
  </si>
  <si>
    <t>budynek szkolny</t>
  </si>
  <si>
    <t>sala gimnastyczna</t>
  </si>
  <si>
    <t>ok 1930</t>
  </si>
  <si>
    <t>ul. Dworcowa 5 84-200 Wejherowo</t>
  </si>
  <si>
    <t>Dydaktyczne</t>
  </si>
  <si>
    <t>Ok. 1900 + rozbudowa PZSP o pawilon korekcyjno - rehabilitacyjny z zapleczem  sanitarnym  i klatką schodową w 2018</t>
  </si>
  <si>
    <t>wpisany do rejestru zabytków</t>
  </si>
  <si>
    <t>BUDYNEK SZKOŁY</t>
  </si>
  <si>
    <t>ul. Starowiejska 4, 84-230 Rumia</t>
  </si>
  <si>
    <t>obiekt użytku publicznego</t>
  </si>
  <si>
    <t>BUDYNEK HALI</t>
  </si>
  <si>
    <t>NOWE SKRZYDŁO</t>
  </si>
  <si>
    <t>ul. Grunwaldzka 57, Rumia</t>
  </si>
  <si>
    <t>edukacja</t>
  </si>
  <si>
    <t>1950/1987/2006/2018</t>
  </si>
  <si>
    <t>ul. Grunwaldzka 58, Rumia</t>
  </si>
  <si>
    <t>zajęcia sportowe</t>
  </si>
  <si>
    <t>ul. Bukowa 1, 84-200 Wejherowo</t>
  </si>
  <si>
    <t>szkoła</t>
  </si>
  <si>
    <t>Budynek szkolny</t>
  </si>
  <si>
    <t>uL. Strzelecka 9
84-200 Wejherowo</t>
  </si>
  <si>
    <t>-</t>
  </si>
  <si>
    <t>Strzelnica tunelowa</t>
  </si>
  <si>
    <t>Hala sportowa</t>
  </si>
  <si>
    <t>Kompleks 7 pracowni zawodowych</t>
  </si>
  <si>
    <t>Powiatowy Zespół Szkół nr 3 im. Ks. Edmunda Roszczynialskiego w Wejherowie</t>
  </si>
  <si>
    <t>bud.szkolny "B" ul.Budowlanych 2</t>
  </si>
  <si>
    <t>edukacyjny</t>
  </si>
  <si>
    <t>bud.szkolny "A" ul.Budowlanych 2</t>
  </si>
  <si>
    <t>ul.Budowlanych 2</t>
  </si>
  <si>
    <t>ul Budowlanych 2</t>
  </si>
  <si>
    <t>wiata drewniana</t>
  </si>
  <si>
    <t>ul. Sobieskiego 302, 
84-200 Wejherowo</t>
  </si>
  <si>
    <t>ul. Sobieskiego 344, 84-200 Wejherowo</t>
  </si>
  <si>
    <t>dydaktyczny</t>
  </si>
  <si>
    <t>magazyn sprzętu gimnastycznego</t>
  </si>
  <si>
    <t>pracownie dydaktyczne i przedmiotowe (zawodowe)</t>
  </si>
  <si>
    <t>budynek 4 (po warsztatach)</t>
  </si>
  <si>
    <t>Budynek pracowni diagnostyki samoch.</t>
  </si>
  <si>
    <t>Hala Sportowa</t>
  </si>
  <si>
    <t>Kompleks 6 pracowni zawodowych</t>
  </si>
  <si>
    <t>BUDYNEK A</t>
  </si>
  <si>
    <t>ul. Łąkowa 38, 84-240 Reda</t>
  </si>
  <si>
    <t>budynek szkoły</t>
  </si>
  <si>
    <t>HALA SPORTOWA</t>
  </si>
  <si>
    <t>hala sportowa</t>
  </si>
  <si>
    <t>BUDYNEK B</t>
  </si>
  <si>
    <t>ul. Sobieskiego 279A 84-200 Wejherowo</t>
  </si>
  <si>
    <t>Budynek biurowy</t>
  </si>
  <si>
    <t>uL. Ślusarska 4 84-230 Rumia</t>
  </si>
  <si>
    <t>Budynek mieszkalny</t>
  </si>
  <si>
    <t>uL. Ślusarska 4A 84-230 Rumia</t>
  </si>
  <si>
    <t>uL. Ślusarska 4B 84-230 Rumia</t>
  </si>
  <si>
    <t>Wejherowo, ul. Zamkowa 2a</t>
  </si>
  <si>
    <t>Muzeum</t>
  </si>
  <si>
    <t>Wejherow, ul. Wałowa 14a</t>
  </si>
  <si>
    <t>Wejherowo, ul. Zamkowa 2</t>
  </si>
  <si>
    <t>Powiatowy Inspektorat Nadzoru Budowalnego</t>
  </si>
  <si>
    <t>84-200 Wejherowo ulSobieskiego 304</t>
  </si>
  <si>
    <t xml:space="preserve">prowadzenie działalności </t>
  </si>
  <si>
    <t>Wartość odtworzeniowa</t>
  </si>
  <si>
    <t>Wartość księgowa brutto</t>
  </si>
  <si>
    <t>Wartość budynku</t>
  </si>
  <si>
    <t>Załącznik nr 9 do SWZ - Zestawienie wartości majątku w poszczególnych jednostkach</t>
  </si>
  <si>
    <t>budynek 4*</t>
  </si>
  <si>
    <t>Powiatowy Zespół Szkół nr 1 w Rumi</t>
  </si>
  <si>
    <t>Powiatowy Zespół Szkół nr 2 im. Hipolita Roszczynialskiego w Rumi</t>
  </si>
  <si>
    <t>* Wartość części nieruchomości (budynek nr 4 Zarządu Drogowego) ustalona została na podstawie wskaźnika przeliczeniowego kosztu odtworzenia 1 m2 powierzchni użytkowej budynków mieszkalnych dla województwa pomorskiego i miasta Gdańska będącego siedzibą Wojewody i Sejmiku Województwa - wartość równa 5.927 zł (Obwieszczenie Wojewody Pomorskiego z dnia 29 września 2022r., Poz. 3581)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</si>
</sst>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7" fillId="0" borderId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8" fillId="0" borderId="1" xfId="0" applyFont="1" applyBorder="1"/>
    <xf numFmtId="164" fontId="8" fillId="0" borderId="1" xfId="0" applyNumberFormat="1" applyFont="1" applyBorder="1"/>
    <xf numFmtId="0" fontId="9" fillId="0" borderId="0" xfId="0" applyFont="1"/>
    <xf numFmtId="164" fontId="0" fillId="0" borderId="0" xfId="0" applyNumberFormat="1"/>
    <xf numFmtId="44" fontId="8" fillId="3" borderId="1" xfId="0" applyNumberFormat="1" applyFont="1" applyFill="1" applyBorder="1"/>
    <xf numFmtId="44" fontId="1" fillId="3" borderId="1" xfId="7" applyNumberFormat="1" applyFont="1" applyFill="1" applyBorder="1"/>
    <xf numFmtId="44" fontId="8" fillId="3" borderId="2" xfId="0" applyNumberFormat="1" applyFont="1" applyFill="1" applyBorder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11" fillId="2" borderId="1" xfId="4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center" wrapText="1"/>
    </xf>
    <xf numFmtId="8" fontId="13" fillId="3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8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164" fontId="15" fillId="0" borderId="7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9" fontId="15" fillId="0" borderId="0" xfId="9" applyFont="1" applyAlignment="1">
      <alignment vertical="center" wrapText="1"/>
    </xf>
    <xf numFmtId="164" fontId="13" fillId="3" borderId="1" xfId="7" applyNumberFormat="1" applyFont="1" applyFill="1" applyBorder="1" applyAlignment="1">
      <alignment horizontal="center" vertical="center" wrapText="1"/>
    </xf>
    <xf numFmtId="164" fontId="11" fillId="2" borderId="1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 applyAlignment="1">
      <alignment vertical="center"/>
    </xf>
    <xf numFmtId="0" fontId="2" fillId="2" borderId="1" xfId="4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14" fillId="0" borderId="7" xfId="0" applyFont="1" applyBorder="1" applyAlignment="1">
      <alignment wrapText="1"/>
    </xf>
    <xf numFmtId="164" fontId="8" fillId="0" borderId="6" xfId="0" applyNumberFormat="1" applyFont="1" applyBorder="1"/>
    <xf numFmtId="164" fontId="10" fillId="4" borderId="7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0" fontId="11" fillId="5" borderId="1" xfId="4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1" fillId="5" borderId="3" xfId="4" applyFont="1" applyFill="1" applyBorder="1" applyAlignment="1">
      <alignment horizontal="left" vertical="center" wrapText="1"/>
    </xf>
    <xf numFmtId="0" fontId="11" fillId="5" borderId="4" xfId="4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vertical="center" wrapText="1"/>
    </xf>
    <xf numFmtId="0" fontId="11" fillId="2" borderId="5" xfId="4" applyFont="1" applyFill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/>
    </xf>
  </cellXfs>
  <cellStyles count="10">
    <cellStyle name="Excel Built-in Normal" xfId="1"/>
    <cellStyle name="Normalny" xfId="0" builtinId="0"/>
    <cellStyle name="Normalny 2" xfId="2"/>
    <cellStyle name="Normalny 2 4" xfId="3"/>
    <cellStyle name="Normalny 3" xfId="4"/>
    <cellStyle name="Normalny 5 2" xfId="5"/>
    <cellStyle name="Normalny 58" xfId="6"/>
    <cellStyle name="Procentowy" xfId="9" builtinId="5"/>
    <cellStyle name="Walutowy" xfId="7" builtinId="4"/>
    <cellStyle name="Walutowy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="80" zoomScaleNormal="80" workbookViewId="0"/>
  </sheetViews>
  <sheetFormatPr defaultRowHeight="14.4"/>
  <cols>
    <col min="1" max="1" width="4.44140625" style="41" bestFit="1" customWidth="1"/>
    <col min="2" max="2" width="16" style="41" bestFit="1" customWidth="1"/>
    <col min="3" max="3" width="36.33203125" style="41" bestFit="1" customWidth="1"/>
    <col min="4" max="4" width="23.109375" style="41" bestFit="1" customWidth="1"/>
    <col min="5" max="5" width="22" style="41" customWidth="1"/>
    <col min="6" max="6" width="14.5546875" style="41" customWidth="1"/>
    <col min="7" max="7" width="17" style="41" bestFit="1" customWidth="1"/>
    <col min="8" max="8" width="15" style="41" customWidth="1"/>
    <col min="9" max="9" width="22.44140625" style="41" customWidth="1"/>
    <col min="10" max="10" width="22" style="42" bestFit="1" customWidth="1"/>
    <col min="11" max="11" width="21.109375" style="43" bestFit="1" customWidth="1"/>
    <col min="12" max="12" width="16.88671875" customWidth="1"/>
    <col min="13" max="14" width="20.5546875" customWidth="1"/>
    <col min="17" max="17" width="14.5546875" bestFit="1" customWidth="1"/>
  </cols>
  <sheetData>
    <row r="1" spans="1:11">
      <c r="A1" s="50" t="s">
        <v>186</v>
      </c>
    </row>
    <row r="2" spans="1:11">
      <c r="A2" s="50"/>
    </row>
    <row r="3" spans="1:11">
      <c r="A3" s="75" t="s">
        <v>43</v>
      </c>
      <c r="B3" s="80" t="s">
        <v>0</v>
      </c>
      <c r="C3" s="80" t="s">
        <v>44</v>
      </c>
      <c r="D3" s="80" t="s">
        <v>45</v>
      </c>
      <c r="E3" s="75" t="s">
        <v>46</v>
      </c>
      <c r="F3" s="75" t="s">
        <v>47</v>
      </c>
      <c r="G3" s="75" t="s">
        <v>48</v>
      </c>
      <c r="H3" s="77" t="s">
        <v>49</v>
      </c>
      <c r="I3" s="75" t="s">
        <v>50</v>
      </c>
      <c r="J3" s="79" t="s">
        <v>185</v>
      </c>
      <c r="K3" s="79"/>
    </row>
    <row r="4" spans="1:11" ht="24" customHeight="1">
      <c r="A4" s="76"/>
      <c r="B4" s="81"/>
      <c r="C4" s="81"/>
      <c r="D4" s="81"/>
      <c r="E4" s="76"/>
      <c r="F4" s="76"/>
      <c r="G4" s="76"/>
      <c r="H4" s="78"/>
      <c r="I4" s="76"/>
      <c r="J4" s="12" t="s">
        <v>184</v>
      </c>
      <c r="K4" s="48" t="s">
        <v>183</v>
      </c>
    </row>
    <row r="5" spans="1:11">
      <c r="A5" s="13" t="s">
        <v>2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14"/>
    </row>
    <row r="6" spans="1:11" ht="22.8">
      <c r="A6" s="83"/>
      <c r="B6" s="15" t="s">
        <v>51</v>
      </c>
      <c r="C6" s="15" t="s">
        <v>52</v>
      </c>
      <c r="D6" s="15" t="s">
        <v>53</v>
      </c>
      <c r="E6" s="16" t="s">
        <v>54</v>
      </c>
      <c r="F6" s="16">
        <v>561.13</v>
      </c>
      <c r="G6" s="16">
        <v>561.13</v>
      </c>
      <c r="H6" s="16" t="s">
        <v>55</v>
      </c>
      <c r="I6" s="16" t="s">
        <v>55</v>
      </c>
      <c r="J6" s="17"/>
      <c r="K6" s="19">
        <v>6056765.7800000003</v>
      </c>
    </row>
    <row r="7" spans="1:11" ht="34.200000000000003">
      <c r="A7" s="84"/>
      <c r="B7" s="15" t="s">
        <v>56</v>
      </c>
      <c r="C7" s="15" t="s">
        <v>57</v>
      </c>
      <c r="D7" s="15" t="s">
        <v>53</v>
      </c>
      <c r="E7" s="16">
        <v>1909</v>
      </c>
      <c r="F7" s="16">
        <v>6188.21</v>
      </c>
      <c r="G7" s="16">
        <v>3471.65</v>
      </c>
      <c r="H7" s="16" t="s">
        <v>55</v>
      </c>
      <c r="I7" s="16" t="s">
        <v>58</v>
      </c>
      <c r="J7" s="17"/>
      <c r="K7" s="19">
        <v>37472548.109999999</v>
      </c>
    </row>
    <row r="8" spans="1:11">
      <c r="A8" s="84"/>
      <c r="B8" s="15" t="s">
        <v>59</v>
      </c>
      <c r="C8" s="15" t="s">
        <v>60</v>
      </c>
      <c r="D8" s="15" t="s">
        <v>61</v>
      </c>
      <c r="E8" s="16">
        <v>1985</v>
      </c>
      <c r="F8" s="16"/>
      <c r="G8" s="16">
        <v>292.92</v>
      </c>
      <c r="H8" s="16" t="s">
        <v>55</v>
      </c>
      <c r="I8" s="16" t="s">
        <v>62</v>
      </c>
      <c r="J8" s="17"/>
      <c r="K8" s="19">
        <v>2199472.13</v>
      </c>
    </row>
    <row r="9" spans="1:11">
      <c r="A9" s="84"/>
      <c r="B9" s="15" t="s">
        <v>63</v>
      </c>
      <c r="C9" s="15" t="s">
        <v>64</v>
      </c>
      <c r="D9" s="15" t="s">
        <v>61</v>
      </c>
      <c r="E9" s="16">
        <v>1985</v>
      </c>
      <c r="F9" s="16"/>
      <c r="G9" s="20">
        <v>223.4</v>
      </c>
      <c r="H9" s="16" t="s">
        <v>55</v>
      </c>
      <c r="I9" s="16" t="s">
        <v>62</v>
      </c>
      <c r="J9" s="17"/>
      <c r="K9" s="19">
        <v>1677461.68</v>
      </c>
    </row>
    <row r="10" spans="1:11" ht="57">
      <c r="A10" s="85"/>
      <c r="B10" s="15" t="s">
        <v>65</v>
      </c>
      <c r="C10" s="15" t="s">
        <v>66</v>
      </c>
      <c r="D10" s="15" t="s">
        <v>53</v>
      </c>
      <c r="E10" s="16">
        <v>1990</v>
      </c>
      <c r="F10" s="16">
        <v>1774.53</v>
      </c>
      <c r="G10" s="16">
        <v>1774.53</v>
      </c>
      <c r="H10" s="16" t="s">
        <v>67</v>
      </c>
      <c r="I10" s="16" t="s">
        <v>62</v>
      </c>
      <c r="J10" s="17"/>
      <c r="K10" s="19">
        <v>15323240.710000001</v>
      </c>
    </row>
    <row r="11" spans="1:11">
      <c r="A11" s="13" t="s">
        <v>3</v>
      </c>
      <c r="B11" s="61" t="s">
        <v>4</v>
      </c>
      <c r="C11" s="61"/>
      <c r="D11" s="61"/>
      <c r="E11" s="61"/>
      <c r="F11" s="61"/>
      <c r="G11" s="61"/>
      <c r="H11" s="61"/>
      <c r="I11" s="61"/>
      <c r="J11" s="61"/>
      <c r="K11" s="14"/>
    </row>
    <row r="12" spans="1:11">
      <c r="A12" s="71"/>
      <c r="B12" s="21" t="s">
        <v>51</v>
      </c>
      <c r="C12" s="21" t="s">
        <v>68</v>
      </c>
      <c r="D12" s="21" t="s">
        <v>69</v>
      </c>
      <c r="E12" s="18">
        <v>1975</v>
      </c>
      <c r="F12" s="18"/>
      <c r="G12" s="22">
        <v>755.01</v>
      </c>
      <c r="H12" s="22" t="s">
        <v>55</v>
      </c>
      <c r="I12" s="18" t="s">
        <v>62</v>
      </c>
      <c r="J12" s="19"/>
      <c r="K12" s="19">
        <v>4251903.5599999996</v>
      </c>
    </row>
    <row r="13" spans="1:11">
      <c r="A13" s="71"/>
      <c r="B13" s="21" t="s">
        <v>70</v>
      </c>
      <c r="C13" s="21" t="s">
        <v>68</v>
      </c>
      <c r="D13" s="21" t="s">
        <v>69</v>
      </c>
      <c r="E13" s="18">
        <v>1975</v>
      </c>
      <c r="F13" s="18"/>
      <c r="G13" s="22">
        <v>762.16</v>
      </c>
      <c r="H13" s="22" t="s">
        <v>55</v>
      </c>
      <c r="I13" s="18" t="s">
        <v>62</v>
      </c>
      <c r="J13" s="19"/>
      <c r="K13" s="19">
        <v>4292169.3899999997</v>
      </c>
    </row>
    <row r="14" spans="1:11">
      <c r="A14" s="71"/>
      <c r="B14" s="21" t="s">
        <v>71</v>
      </c>
      <c r="C14" s="21" t="s">
        <v>68</v>
      </c>
      <c r="D14" s="21" t="s">
        <v>69</v>
      </c>
      <c r="E14" s="18">
        <v>1975</v>
      </c>
      <c r="F14" s="18"/>
      <c r="G14" s="22">
        <v>762.16</v>
      </c>
      <c r="H14" s="22" t="s">
        <v>55</v>
      </c>
      <c r="I14" s="18" t="s">
        <v>62</v>
      </c>
      <c r="J14" s="19"/>
      <c r="K14" s="19">
        <v>4292169.3899999997</v>
      </c>
    </row>
    <row r="15" spans="1:11">
      <c r="A15" s="71"/>
      <c r="B15" s="21" t="s">
        <v>63</v>
      </c>
      <c r="C15" s="21" t="s">
        <v>68</v>
      </c>
      <c r="D15" s="21" t="s">
        <v>69</v>
      </c>
      <c r="E15" s="18">
        <v>1975</v>
      </c>
      <c r="F15" s="18"/>
      <c r="G15" s="22">
        <v>755.01</v>
      </c>
      <c r="H15" s="22" t="s">
        <v>55</v>
      </c>
      <c r="I15" s="18" t="s">
        <v>62</v>
      </c>
      <c r="J15" s="19"/>
      <c r="K15" s="19">
        <v>4251903.5599999996</v>
      </c>
    </row>
    <row r="16" spans="1:11">
      <c r="A16" s="71"/>
      <c r="B16" s="21" t="s">
        <v>65</v>
      </c>
      <c r="C16" s="21" t="s">
        <v>68</v>
      </c>
      <c r="D16" s="21" t="s">
        <v>72</v>
      </c>
      <c r="E16" s="18">
        <v>1975</v>
      </c>
      <c r="F16" s="18"/>
      <c r="G16" s="22">
        <v>562</v>
      </c>
      <c r="H16" s="22" t="s">
        <v>55</v>
      </c>
      <c r="I16" s="18" t="s">
        <v>62</v>
      </c>
      <c r="J16" s="19"/>
      <c r="K16" s="19">
        <v>4852925.16</v>
      </c>
    </row>
    <row r="17" spans="1:11">
      <c r="A17" s="71"/>
      <c r="B17" s="21" t="s">
        <v>73</v>
      </c>
      <c r="C17" s="21" t="s">
        <v>68</v>
      </c>
      <c r="D17" s="21" t="s">
        <v>74</v>
      </c>
      <c r="E17" s="18">
        <v>1975</v>
      </c>
      <c r="F17" s="18"/>
      <c r="G17" s="22">
        <v>300</v>
      </c>
      <c r="H17" s="22" t="s">
        <v>55</v>
      </c>
      <c r="I17" s="18" t="s">
        <v>62</v>
      </c>
      <c r="J17" s="19"/>
      <c r="K17" s="19">
        <v>1689475.72</v>
      </c>
    </row>
    <row r="18" spans="1:11" ht="34.200000000000003">
      <c r="A18" s="71"/>
      <c r="B18" s="21" t="s">
        <v>75</v>
      </c>
      <c r="C18" s="21" t="s">
        <v>68</v>
      </c>
      <c r="D18" s="21" t="s">
        <v>76</v>
      </c>
      <c r="E18" s="18">
        <v>1975</v>
      </c>
      <c r="F18" s="18"/>
      <c r="G18" s="22">
        <v>1140</v>
      </c>
      <c r="H18" s="22" t="s">
        <v>55</v>
      </c>
      <c r="I18" s="18" t="s">
        <v>62</v>
      </c>
      <c r="J18" s="19"/>
      <c r="K18" s="19">
        <v>6420007.7599999998</v>
      </c>
    </row>
    <row r="19" spans="1:11">
      <c r="A19" s="71"/>
      <c r="B19" s="21" t="s">
        <v>77</v>
      </c>
      <c r="C19" s="21" t="s">
        <v>68</v>
      </c>
      <c r="D19" s="21" t="s">
        <v>78</v>
      </c>
      <c r="E19" s="18">
        <v>1975</v>
      </c>
      <c r="F19" s="18"/>
      <c r="G19" s="22">
        <v>204.12</v>
      </c>
      <c r="H19" s="22" t="s">
        <v>55</v>
      </c>
      <c r="I19" s="18" t="s">
        <v>62</v>
      </c>
      <c r="J19" s="19"/>
      <c r="K19" s="19">
        <v>1532692.37</v>
      </c>
    </row>
    <row r="20" spans="1:11">
      <c r="A20" s="71"/>
      <c r="B20" s="21" t="s">
        <v>79</v>
      </c>
      <c r="C20" s="21" t="s">
        <v>68</v>
      </c>
      <c r="D20" s="21" t="s">
        <v>80</v>
      </c>
      <c r="E20" s="18">
        <v>1975</v>
      </c>
      <c r="F20" s="18"/>
      <c r="G20" s="22">
        <v>115</v>
      </c>
      <c r="H20" s="22" t="s">
        <v>55</v>
      </c>
      <c r="I20" s="18" t="s">
        <v>62</v>
      </c>
      <c r="J20" s="19"/>
      <c r="K20" s="19">
        <v>460538.57</v>
      </c>
    </row>
    <row r="21" spans="1:11">
      <c r="A21" s="71"/>
      <c r="B21" s="21" t="s">
        <v>81</v>
      </c>
      <c r="C21" s="21" t="s">
        <v>68</v>
      </c>
      <c r="D21" s="21" t="s">
        <v>82</v>
      </c>
      <c r="E21" s="18">
        <v>1975</v>
      </c>
      <c r="F21" s="18"/>
      <c r="G21" s="22">
        <v>85</v>
      </c>
      <c r="H21" s="22" t="s">
        <v>55</v>
      </c>
      <c r="I21" s="18" t="s">
        <v>62</v>
      </c>
      <c r="J21" s="19"/>
      <c r="K21" s="19">
        <v>345716.79</v>
      </c>
    </row>
    <row r="22" spans="1:11" ht="22.8">
      <c r="A22" s="71"/>
      <c r="B22" s="21" t="s">
        <v>83</v>
      </c>
      <c r="C22" s="21" t="s">
        <v>68</v>
      </c>
      <c r="D22" s="21" t="s">
        <v>84</v>
      </c>
      <c r="E22" s="18">
        <v>1975</v>
      </c>
      <c r="F22" s="18"/>
      <c r="G22" s="22">
        <v>81</v>
      </c>
      <c r="H22" s="22" t="s">
        <v>55</v>
      </c>
      <c r="I22" s="18" t="s">
        <v>62</v>
      </c>
      <c r="J22" s="19"/>
      <c r="K22" s="19">
        <v>182463.38</v>
      </c>
    </row>
    <row r="23" spans="1:11">
      <c r="A23" s="13" t="s">
        <v>5</v>
      </c>
      <c r="B23" s="61" t="s">
        <v>6</v>
      </c>
      <c r="C23" s="61"/>
      <c r="D23" s="61"/>
      <c r="E23" s="61"/>
      <c r="F23" s="61"/>
      <c r="G23" s="61"/>
      <c r="H23" s="61"/>
      <c r="I23" s="61"/>
      <c r="J23" s="61"/>
      <c r="K23" s="14"/>
    </row>
    <row r="24" spans="1:11" ht="57">
      <c r="A24" s="71"/>
      <c r="B24" s="21" t="s">
        <v>51</v>
      </c>
      <c r="C24" s="21" t="s">
        <v>85</v>
      </c>
      <c r="D24" s="21" t="s">
        <v>86</v>
      </c>
      <c r="E24" s="23" t="s">
        <v>87</v>
      </c>
      <c r="F24" s="24">
        <v>660</v>
      </c>
      <c r="G24" s="25">
        <v>2011</v>
      </c>
      <c r="H24" s="22" t="s">
        <v>55</v>
      </c>
      <c r="I24" s="18" t="s">
        <v>88</v>
      </c>
      <c r="J24" s="19"/>
      <c r="K24" s="19">
        <v>14156398.68</v>
      </c>
    </row>
    <row r="25" spans="1:11" ht="57">
      <c r="A25" s="71"/>
      <c r="B25" s="21" t="s">
        <v>70</v>
      </c>
      <c r="C25" s="21" t="s">
        <v>85</v>
      </c>
      <c r="D25" s="21" t="s">
        <v>89</v>
      </c>
      <c r="E25" s="23">
        <v>1960</v>
      </c>
      <c r="F25" s="23">
        <v>137.46</v>
      </c>
      <c r="G25" s="26">
        <v>110.2</v>
      </c>
      <c r="H25" s="22" t="s">
        <v>55</v>
      </c>
      <c r="I25" s="18" t="s">
        <v>88</v>
      </c>
      <c r="J25" s="19"/>
      <c r="K25" s="19">
        <v>713690.86</v>
      </c>
    </row>
    <row r="26" spans="1:11" ht="57">
      <c r="A26" s="71"/>
      <c r="B26" s="21" t="s">
        <v>71</v>
      </c>
      <c r="C26" s="21" t="s">
        <v>85</v>
      </c>
      <c r="D26" s="21" t="s">
        <v>90</v>
      </c>
      <c r="E26" s="23">
        <v>1935</v>
      </c>
      <c r="F26" s="23">
        <v>158.31</v>
      </c>
      <c r="G26" s="26">
        <v>133.83000000000001</v>
      </c>
      <c r="H26" s="22" t="s">
        <v>55</v>
      </c>
      <c r="I26" s="18" t="s">
        <v>88</v>
      </c>
      <c r="J26" s="19"/>
      <c r="K26" s="19">
        <v>471046.95</v>
      </c>
    </row>
    <row r="27" spans="1:11">
      <c r="A27" s="13" t="s">
        <v>7</v>
      </c>
      <c r="B27" s="61" t="s">
        <v>8</v>
      </c>
      <c r="C27" s="61"/>
      <c r="D27" s="61"/>
      <c r="E27" s="61"/>
      <c r="F27" s="61"/>
      <c r="G27" s="61"/>
      <c r="H27" s="61"/>
      <c r="I27" s="61"/>
      <c r="J27" s="61"/>
      <c r="K27" s="14"/>
    </row>
    <row r="28" spans="1:11">
      <c r="A28" s="71"/>
      <c r="B28" s="21" t="s">
        <v>51</v>
      </c>
      <c r="C28" s="21" t="s">
        <v>91</v>
      </c>
      <c r="D28" s="21"/>
      <c r="E28" s="18" t="s">
        <v>92</v>
      </c>
      <c r="F28" s="18">
        <v>2317.67</v>
      </c>
      <c r="G28" s="22">
        <v>1644.92</v>
      </c>
      <c r="H28" s="22" t="s">
        <v>55</v>
      </c>
      <c r="I28" s="18" t="s">
        <v>62</v>
      </c>
      <c r="J28" s="19"/>
      <c r="K28" s="19">
        <v>14204045.65</v>
      </c>
    </row>
    <row r="29" spans="1:11">
      <c r="A29" s="71"/>
      <c r="B29" s="21" t="s">
        <v>70</v>
      </c>
      <c r="C29" s="21" t="s">
        <v>93</v>
      </c>
      <c r="D29" s="21"/>
      <c r="E29" s="18" t="s">
        <v>92</v>
      </c>
      <c r="F29" s="18">
        <v>316.77999999999997</v>
      </c>
      <c r="G29" s="22">
        <v>261.73</v>
      </c>
      <c r="H29" s="22" t="s">
        <v>55</v>
      </c>
      <c r="I29" s="18" t="s">
        <v>62</v>
      </c>
      <c r="J29" s="19"/>
      <c r="K29" s="19">
        <v>2260064.2400000002</v>
      </c>
    </row>
    <row r="30" spans="1:11">
      <c r="A30" s="13" t="s">
        <v>9</v>
      </c>
      <c r="B30" s="61" t="s">
        <v>10</v>
      </c>
      <c r="C30" s="61"/>
      <c r="D30" s="61"/>
      <c r="E30" s="61"/>
      <c r="F30" s="61"/>
      <c r="G30" s="61"/>
      <c r="H30" s="61"/>
      <c r="I30" s="61"/>
      <c r="J30" s="61"/>
      <c r="K30" s="14"/>
    </row>
    <row r="31" spans="1:11" ht="22.8">
      <c r="A31" s="71"/>
      <c r="B31" s="15" t="s">
        <v>51</v>
      </c>
      <c r="C31" s="15" t="s">
        <v>94</v>
      </c>
      <c r="D31" s="15" t="s">
        <v>95</v>
      </c>
      <c r="E31" s="16">
        <v>1985</v>
      </c>
      <c r="F31" s="16"/>
      <c r="G31" s="27">
        <v>351.5</v>
      </c>
      <c r="H31" s="22" t="s">
        <v>55</v>
      </c>
      <c r="I31" s="18" t="s">
        <v>62</v>
      </c>
      <c r="J31" s="19"/>
      <c r="K31" s="19">
        <v>3035237</v>
      </c>
    </row>
    <row r="32" spans="1:11" ht="22.8">
      <c r="A32" s="71"/>
      <c r="B32" s="15" t="s">
        <v>70</v>
      </c>
      <c r="C32" s="15" t="s">
        <v>94</v>
      </c>
      <c r="D32" s="15" t="s">
        <v>95</v>
      </c>
      <c r="E32" s="16">
        <v>1985</v>
      </c>
      <c r="F32" s="16"/>
      <c r="G32" s="27">
        <v>147.47999999999999</v>
      </c>
      <c r="H32" s="22" t="s">
        <v>55</v>
      </c>
      <c r="I32" s="18" t="s">
        <v>62</v>
      </c>
      <c r="J32" s="19"/>
      <c r="K32" s="19">
        <v>1273504.28</v>
      </c>
    </row>
    <row r="33" spans="1:13" ht="22.8">
      <c r="A33" s="71"/>
      <c r="B33" s="15" t="s">
        <v>71</v>
      </c>
      <c r="C33" s="15" t="s">
        <v>94</v>
      </c>
      <c r="D33" s="15" t="s">
        <v>96</v>
      </c>
      <c r="E33" s="16">
        <v>1985</v>
      </c>
      <c r="F33" s="16"/>
      <c r="G33" s="27">
        <v>702.08</v>
      </c>
      <c r="H33" s="22" t="s">
        <v>55</v>
      </c>
      <c r="I33" s="18" t="s">
        <v>62</v>
      </c>
      <c r="J33" s="19"/>
      <c r="K33" s="19">
        <v>6062529.71</v>
      </c>
    </row>
    <row r="34" spans="1:13">
      <c r="A34" s="13" t="s">
        <v>11</v>
      </c>
      <c r="B34" s="61" t="s">
        <v>12</v>
      </c>
      <c r="C34" s="61"/>
      <c r="D34" s="61"/>
      <c r="E34" s="61"/>
      <c r="F34" s="61"/>
      <c r="G34" s="61"/>
      <c r="H34" s="61"/>
      <c r="I34" s="61"/>
      <c r="J34" s="61"/>
      <c r="K34" s="14"/>
    </row>
    <row r="35" spans="1:13" ht="22.8">
      <c r="A35" s="83"/>
      <c r="B35" s="28" t="s">
        <v>51</v>
      </c>
      <c r="C35" s="28" t="s">
        <v>97</v>
      </c>
      <c r="D35" s="28" t="s">
        <v>98</v>
      </c>
      <c r="E35" s="29" t="s">
        <v>99</v>
      </c>
      <c r="F35" s="29"/>
      <c r="G35" s="30">
        <v>296.5</v>
      </c>
      <c r="H35" s="30" t="s">
        <v>55</v>
      </c>
      <c r="I35" s="18" t="s">
        <v>62</v>
      </c>
      <c r="J35" s="19"/>
      <c r="K35" s="19">
        <v>593694.28</v>
      </c>
    </row>
    <row r="36" spans="1:13">
      <c r="A36" s="84"/>
      <c r="B36" s="28" t="s">
        <v>70</v>
      </c>
      <c r="C36" s="28" t="s">
        <v>97</v>
      </c>
      <c r="D36" s="28" t="s">
        <v>100</v>
      </c>
      <c r="E36" s="29" t="s">
        <v>101</v>
      </c>
      <c r="F36" s="29"/>
      <c r="G36" s="30">
        <v>26</v>
      </c>
      <c r="H36" s="30" t="s">
        <v>55</v>
      </c>
      <c r="I36" s="18" t="s">
        <v>62</v>
      </c>
      <c r="J36" s="19"/>
      <c r="K36" s="19">
        <v>224512.55</v>
      </c>
    </row>
    <row r="37" spans="1:13" ht="22.8">
      <c r="A37" s="84"/>
      <c r="B37" s="28" t="s">
        <v>71</v>
      </c>
      <c r="C37" s="28" t="s">
        <v>97</v>
      </c>
      <c r="D37" s="28" t="s">
        <v>102</v>
      </c>
      <c r="E37" s="29" t="s">
        <v>101</v>
      </c>
      <c r="F37" s="29"/>
      <c r="G37" s="30">
        <v>74</v>
      </c>
      <c r="H37" s="30" t="s">
        <v>55</v>
      </c>
      <c r="I37" s="18" t="s">
        <v>62</v>
      </c>
      <c r="J37" s="19"/>
      <c r="K37" s="19">
        <v>268564.07</v>
      </c>
    </row>
    <row r="38" spans="1:13" ht="66" customHeight="1">
      <c r="A38" s="84"/>
      <c r="B38" s="31" t="s">
        <v>187</v>
      </c>
      <c r="C38" s="28" t="s">
        <v>103</v>
      </c>
      <c r="D38" s="28" t="s">
        <v>104</v>
      </c>
      <c r="E38" s="29" t="s">
        <v>105</v>
      </c>
      <c r="F38" s="72" t="s">
        <v>106</v>
      </c>
      <c r="G38" s="72"/>
      <c r="H38" s="30" t="s">
        <v>55</v>
      </c>
      <c r="I38" s="18" t="s">
        <v>62</v>
      </c>
      <c r="J38" s="19"/>
      <c r="K38" s="33">
        <f>(325.8+76.2+149.39)*5927</f>
        <v>3268088.53</v>
      </c>
      <c r="L38" s="49"/>
      <c r="M38" s="51"/>
    </row>
    <row r="39" spans="1:13" ht="44.25" customHeight="1">
      <c r="A39" s="85"/>
      <c r="B39" s="31" t="s">
        <v>65</v>
      </c>
      <c r="C39" s="31" t="s">
        <v>107</v>
      </c>
      <c r="D39" s="31" t="s">
        <v>108</v>
      </c>
      <c r="E39" s="24"/>
      <c r="F39" s="73"/>
      <c r="G39" s="73" t="s">
        <v>109</v>
      </c>
      <c r="H39" s="25" t="s">
        <v>55</v>
      </c>
      <c r="I39" s="18" t="s">
        <v>62</v>
      </c>
      <c r="J39" s="33"/>
      <c r="K39" s="33"/>
      <c r="L39" s="49"/>
    </row>
    <row r="40" spans="1:13">
      <c r="A40" s="13" t="s">
        <v>13</v>
      </c>
      <c r="B40" s="61" t="s">
        <v>110</v>
      </c>
      <c r="C40" s="61"/>
      <c r="D40" s="61"/>
      <c r="E40" s="61"/>
      <c r="F40" s="61"/>
      <c r="G40" s="61"/>
      <c r="H40" s="61"/>
      <c r="I40" s="61"/>
      <c r="J40" s="61"/>
      <c r="K40" s="14"/>
      <c r="L40" s="49"/>
    </row>
    <row r="41" spans="1:13">
      <c r="A41" s="63"/>
      <c r="B41" s="15" t="s">
        <v>51</v>
      </c>
      <c r="C41" s="74" t="s">
        <v>111</v>
      </c>
      <c r="D41" s="15" t="s">
        <v>112</v>
      </c>
      <c r="E41" s="16">
        <v>1890</v>
      </c>
      <c r="F41" s="16">
        <v>2097</v>
      </c>
      <c r="G41" s="35">
        <v>1492</v>
      </c>
      <c r="H41" s="25" t="s">
        <v>55</v>
      </c>
      <c r="I41" s="16" t="s">
        <v>55</v>
      </c>
      <c r="J41" s="17"/>
      <c r="K41" s="19">
        <v>10269509.48</v>
      </c>
    </row>
    <row r="42" spans="1:13">
      <c r="A42" s="64"/>
      <c r="B42" s="15" t="s">
        <v>70</v>
      </c>
      <c r="C42" s="74"/>
      <c r="D42" s="15" t="s">
        <v>113</v>
      </c>
      <c r="E42" s="16">
        <v>1890</v>
      </c>
      <c r="F42" s="16">
        <v>2576</v>
      </c>
      <c r="G42" s="16">
        <v>1748</v>
      </c>
      <c r="H42" s="25" t="s">
        <v>55</v>
      </c>
      <c r="I42" s="16" t="s">
        <v>55</v>
      </c>
      <c r="J42" s="17"/>
      <c r="K42" s="19">
        <v>12031570.09</v>
      </c>
    </row>
    <row r="43" spans="1:13" ht="22.8">
      <c r="A43" s="64"/>
      <c r="B43" s="15" t="s">
        <v>71</v>
      </c>
      <c r="C43" s="74"/>
      <c r="D43" s="15" t="s">
        <v>114</v>
      </c>
      <c r="E43" s="16">
        <v>1890</v>
      </c>
      <c r="F43" s="16" t="s">
        <v>115</v>
      </c>
      <c r="G43" s="16">
        <v>1419</v>
      </c>
      <c r="H43" s="25" t="s">
        <v>55</v>
      </c>
      <c r="I43" s="16" t="s">
        <v>55</v>
      </c>
      <c r="J43" s="17"/>
      <c r="K43" s="19">
        <v>9767046.8800000008</v>
      </c>
    </row>
    <row r="44" spans="1:13">
      <c r="A44" s="64"/>
      <c r="B44" s="15" t="s">
        <v>63</v>
      </c>
      <c r="C44" s="74"/>
      <c r="D44" s="15" t="s">
        <v>116</v>
      </c>
      <c r="E44" s="16">
        <v>1890</v>
      </c>
      <c r="F44" s="16">
        <v>2576.52</v>
      </c>
      <c r="G44" s="16">
        <v>1388</v>
      </c>
      <c r="H44" s="25" t="s">
        <v>55</v>
      </c>
      <c r="I44" s="16" t="s">
        <v>55</v>
      </c>
      <c r="J44" s="17"/>
      <c r="K44" s="19">
        <v>9770801.2799999993</v>
      </c>
    </row>
    <row r="45" spans="1:13" ht="22.8">
      <c r="A45" s="64"/>
      <c r="B45" s="37" t="s">
        <v>65</v>
      </c>
      <c r="C45" s="74"/>
      <c r="D45" s="37" t="s">
        <v>117</v>
      </c>
      <c r="E45" s="23">
        <v>1983</v>
      </c>
      <c r="F45" s="23" t="s">
        <v>115</v>
      </c>
      <c r="G45" s="23">
        <v>1042</v>
      </c>
      <c r="H45" s="25" t="s">
        <v>55</v>
      </c>
      <c r="I45" s="23" t="s">
        <v>62</v>
      </c>
      <c r="J45" s="32"/>
      <c r="K45" s="32">
        <v>5737709.8499999996</v>
      </c>
    </row>
    <row r="46" spans="1:13" ht="22.8">
      <c r="A46" s="64"/>
      <c r="B46" s="15" t="s">
        <v>73</v>
      </c>
      <c r="C46" s="74"/>
      <c r="D46" s="15" t="s">
        <v>118</v>
      </c>
      <c r="E46" s="16">
        <v>1890</v>
      </c>
      <c r="F46" s="16" t="s">
        <v>115</v>
      </c>
      <c r="G46" s="16">
        <v>1113</v>
      </c>
      <c r="H46" s="18" t="s">
        <v>62</v>
      </c>
      <c r="I46" s="16" t="s">
        <v>62</v>
      </c>
      <c r="J46" s="17"/>
      <c r="K46" s="19">
        <v>3133977.47</v>
      </c>
    </row>
    <row r="47" spans="1:13" ht="22.8">
      <c r="A47" s="64"/>
      <c r="B47" s="15" t="s">
        <v>75</v>
      </c>
      <c r="C47" s="74"/>
      <c r="D47" s="15" t="s">
        <v>119</v>
      </c>
      <c r="E47" s="16">
        <v>1890</v>
      </c>
      <c r="F47" s="16" t="s">
        <v>115</v>
      </c>
      <c r="G47" s="16">
        <v>98</v>
      </c>
      <c r="H47" s="18" t="s">
        <v>62</v>
      </c>
      <c r="I47" s="16" t="s">
        <v>55</v>
      </c>
      <c r="J47" s="17"/>
      <c r="K47" s="19">
        <v>344934.63</v>
      </c>
    </row>
    <row r="48" spans="1:13" ht="22.8">
      <c r="A48" s="64"/>
      <c r="B48" s="15" t="s">
        <v>77</v>
      </c>
      <c r="C48" s="15" t="s">
        <v>120</v>
      </c>
      <c r="D48" s="15" t="s">
        <v>121</v>
      </c>
      <c r="E48" s="16">
        <v>1912</v>
      </c>
      <c r="F48" s="16">
        <v>875.37</v>
      </c>
      <c r="G48" s="16">
        <v>842</v>
      </c>
      <c r="H48" s="25" t="s">
        <v>55</v>
      </c>
      <c r="I48" s="16" t="s">
        <v>55</v>
      </c>
      <c r="J48" s="17"/>
      <c r="K48" s="19">
        <v>7507842.4000000004</v>
      </c>
    </row>
    <row r="49" spans="1:11" ht="15" customHeight="1">
      <c r="A49" s="64"/>
      <c r="B49" s="74" t="s">
        <v>79</v>
      </c>
      <c r="C49" s="74" t="s">
        <v>122</v>
      </c>
      <c r="D49" s="15" t="s">
        <v>123</v>
      </c>
      <c r="E49" s="16">
        <v>1918</v>
      </c>
      <c r="F49" s="16" t="s">
        <v>115</v>
      </c>
      <c r="G49" s="16">
        <v>655</v>
      </c>
      <c r="H49" s="18" t="s">
        <v>62</v>
      </c>
      <c r="I49" s="16" t="s">
        <v>62</v>
      </c>
      <c r="J49" s="17"/>
      <c r="K49" s="19">
        <v>3606717.81</v>
      </c>
    </row>
    <row r="50" spans="1:11">
      <c r="A50" s="65"/>
      <c r="B50" s="74"/>
      <c r="C50" s="74"/>
      <c r="D50" s="15" t="s">
        <v>124</v>
      </c>
      <c r="E50" s="16" t="s">
        <v>125</v>
      </c>
      <c r="F50" s="16" t="s">
        <v>115</v>
      </c>
      <c r="G50" s="16">
        <v>123</v>
      </c>
      <c r="H50" s="25" t="s">
        <v>55</v>
      </c>
      <c r="I50" s="16" t="s">
        <v>62</v>
      </c>
      <c r="J50" s="17"/>
      <c r="K50" s="19">
        <v>738864.05</v>
      </c>
    </row>
    <row r="51" spans="1:11" ht="15" customHeight="1">
      <c r="A51" s="13" t="s">
        <v>14</v>
      </c>
      <c r="B51" s="61" t="s">
        <v>39</v>
      </c>
      <c r="C51" s="61"/>
      <c r="D51" s="61"/>
      <c r="E51" s="61"/>
      <c r="F51" s="61"/>
      <c r="G51" s="61"/>
      <c r="H51" s="61"/>
      <c r="I51" s="61"/>
      <c r="J51" s="61"/>
      <c r="K51" s="14"/>
    </row>
    <row r="52" spans="1:11" ht="81.75" customHeight="1">
      <c r="A52" s="34"/>
      <c r="B52" s="21" t="s">
        <v>51</v>
      </c>
      <c r="C52" s="21" t="s">
        <v>126</v>
      </c>
      <c r="D52" s="21" t="s">
        <v>127</v>
      </c>
      <c r="E52" s="18" t="s">
        <v>128</v>
      </c>
      <c r="F52" s="18">
        <v>2281.6999999999998</v>
      </c>
      <c r="G52" s="18">
        <v>1837.93</v>
      </c>
      <c r="H52" s="18" t="s">
        <v>55</v>
      </c>
      <c r="I52" s="16" t="s">
        <v>129</v>
      </c>
      <c r="J52" s="38"/>
      <c r="K52" s="19">
        <v>12650562.710000001</v>
      </c>
    </row>
    <row r="53" spans="1:11">
      <c r="A53" s="13" t="s">
        <v>16</v>
      </c>
      <c r="B53" s="61" t="s">
        <v>188</v>
      </c>
      <c r="C53" s="61"/>
      <c r="D53" s="61"/>
      <c r="E53" s="61"/>
      <c r="F53" s="61"/>
      <c r="G53" s="61"/>
      <c r="H53" s="61"/>
      <c r="I53" s="61"/>
      <c r="J53" s="61"/>
      <c r="K53" s="14"/>
    </row>
    <row r="54" spans="1:11">
      <c r="A54" s="63"/>
      <c r="B54" s="21" t="s">
        <v>130</v>
      </c>
      <c r="C54" s="21" t="s">
        <v>131</v>
      </c>
      <c r="D54" s="21" t="s">
        <v>132</v>
      </c>
      <c r="E54" s="18">
        <v>1956</v>
      </c>
      <c r="F54" s="18"/>
      <c r="G54" s="18">
        <v>1985.91</v>
      </c>
      <c r="H54" s="18" t="s">
        <v>55</v>
      </c>
      <c r="I54" s="18" t="s">
        <v>62</v>
      </c>
      <c r="J54" s="38"/>
      <c r="K54" s="19">
        <v>10935293.07</v>
      </c>
    </row>
    <row r="55" spans="1:11">
      <c r="A55" s="64"/>
      <c r="B55" s="21" t="s">
        <v>133</v>
      </c>
      <c r="C55" s="21" t="s">
        <v>131</v>
      </c>
      <c r="D55" s="21" t="s">
        <v>132</v>
      </c>
      <c r="E55" s="18">
        <v>2003</v>
      </c>
      <c r="F55" s="18"/>
      <c r="G55" s="18">
        <v>1407</v>
      </c>
      <c r="H55" s="18" t="s">
        <v>55</v>
      </c>
      <c r="I55" s="18" t="s">
        <v>62</v>
      </c>
      <c r="J55" s="38"/>
      <c r="K55" s="19">
        <v>8451883.8900000006</v>
      </c>
    </row>
    <row r="56" spans="1:11" ht="26.25" customHeight="1">
      <c r="A56" s="65"/>
      <c r="B56" s="21" t="s">
        <v>134</v>
      </c>
      <c r="C56" s="21" t="s">
        <v>131</v>
      </c>
      <c r="D56" s="21" t="s">
        <v>132</v>
      </c>
      <c r="E56" s="18">
        <v>2019</v>
      </c>
      <c r="F56" s="18"/>
      <c r="G56" s="18">
        <v>975.39</v>
      </c>
      <c r="H56" s="18" t="s">
        <v>55</v>
      </c>
      <c r="I56" s="18" t="s">
        <v>62</v>
      </c>
      <c r="J56" s="38"/>
      <c r="K56" s="19">
        <v>7201923.4000000004</v>
      </c>
    </row>
    <row r="57" spans="1:11">
      <c r="A57" s="13" t="s">
        <v>17</v>
      </c>
      <c r="B57" s="61" t="s">
        <v>189</v>
      </c>
      <c r="C57" s="61"/>
      <c r="D57" s="61"/>
      <c r="E57" s="61"/>
      <c r="F57" s="61"/>
      <c r="G57" s="61"/>
      <c r="H57" s="61"/>
      <c r="I57" s="61"/>
      <c r="J57" s="61"/>
      <c r="K57" s="14"/>
    </row>
    <row r="58" spans="1:11">
      <c r="A58" s="89"/>
      <c r="B58" s="31" t="s">
        <v>51</v>
      </c>
      <c r="C58" s="31" t="s">
        <v>135</v>
      </c>
      <c r="D58" s="31" t="s">
        <v>136</v>
      </c>
      <c r="E58" s="24" t="s">
        <v>137</v>
      </c>
      <c r="F58" s="24"/>
      <c r="G58" s="24">
        <v>4749.3999999999996</v>
      </c>
      <c r="H58" s="24" t="s">
        <v>55</v>
      </c>
      <c r="I58" s="24" t="s">
        <v>55</v>
      </c>
      <c r="J58" s="90"/>
      <c r="K58" s="32">
        <v>30075125.780000001</v>
      </c>
    </row>
    <row r="59" spans="1:11">
      <c r="A59" s="89"/>
      <c r="B59" s="31" t="s">
        <v>70</v>
      </c>
      <c r="C59" s="31" t="s">
        <v>138</v>
      </c>
      <c r="D59" s="31" t="s">
        <v>139</v>
      </c>
      <c r="E59" s="24">
        <v>2013</v>
      </c>
      <c r="F59" s="24"/>
      <c r="G59" s="24">
        <v>807.78</v>
      </c>
      <c r="H59" s="39" t="s">
        <v>55</v>
      </c>
      <c r="I59" s="24" t="s">
        <v>55</v>
      </c>
      <c r="J59" s="91"/>
      <c r="K59" s="32">
        <v>4852354.49</v>
      </c>
    </row>
    <row r="60" spans="1:11">
      <c r="A60" s="13" t="s">
        <v>18</v>
      </c>
      <c r="B60" s="61" t="s">
        <v>21</v>
      </c>
      <c r="C60" s="61"/>
      <c r="D60" s="61"/>
      <c r="E60" s="61"/>
      <c r="F60" s="61"/>
      <c r="G60" s="61"/>
      <c r="H60" s="61"/>
      <c r="I60" s="61"/>
      <c r="J60" s="61"/>
      <c r="K60" s="14"/>
    </row>
    <row r="61" spans="1:11">
      <c r="A61" s="36"/>
      <c r="B61" s="37" t="s">
        <v>51</v>
      </c>
      <c r="C61" s="37" t="s">
        <v>140</v>
      </c>
      <c r="D61" s="37" t="s">
        <v>141</v>
      </c>
      <c r="E61" s="23">
        <v>1965</v>
      </c>
      <c r="F61" s="23"/>
      <c r="G61" s="23">
        <v>4866.54</v>
      </c>
      <c r="H61" s="23" t="s">
        <v>55</v>
      </c>
      <c r="I61" s="23" t="s">
        <v>62</v>
      </c>
      <c r="J61" s="40"/>
      <c r="K61" s="32">
        <v>26797307.600000001</v>
      </c>
    </row>
    <row r="62" spans="1:11">
      <c r="A62" s="13" t="s">
        <v>20</v>
      </c>
      <c r="B62" s="61" t="s">
        <v>38</v>
      </c>
      <c r="C62" s="61"/>
      <c r="D62" s="61"/>
      <c r="E62" s="61"/>
      <c r="F62" s="61"/>
      <c r="G62" s="61"/>
      <c r="H62" s="61"/>
      <c r="I62" s="61"/>
      <c r="J62" s="61"/>
      <c r="K62" s="14"/>
    </row>
    <row r="63" spans="1:11">
      <c r="A63" s="63"/>
      <c r="B63" s="21" t="s">
        <v>142</v>
      </c>
      <c r="C63" s="66" t="s">
        <v>143</v>
      </c>
      <c r="D63" s="21" t="s">
        <v>136</v>
      </c>
      <c r="E63" s="18">
        <v>1906</v>
      </c>
      <c r="F63" s="18" t="s">
        <v>144</v>
      </c>
      <c r="G63" s="18">
        <v>6373.76</v>
      </c>
      <c r="H63" s="18" t="s">
        <v>55</v>
      </c>
      <c r="I63" s="18" t="s">
        <v>62</v>
      </c>
      <c r="J63" s="38"/>
      <c r="K63" s="19">
        <v>35096723.189999998</v>
      </c>
    </row>
    <row r="64" spans="1:11">
      <c r="A64" s="64"/>
      <c r="B64" s="21" t="s">
        <v>145</v>
      </c>
      <c r="C64" s="66"/>
      <c r="D64" s="21" t="s">
        <v>139</v>
      </c>
      <c r="E64" s="18">
        <v>1979</v>
      </c>
      <c r="F64" s="18" t="s">
        <v>144</v>
      </c>
      <c r="G64" s="18">
        <v>69.64</v>
      </c>
      <c r="H64" s="18" t="s">
        <v>55</v>
      </c>
      <c r="I64" s="18" t="s">
        <v>62</v>
      </c>
      <c r="J64" s="38"/>
      <c r="K64" s="19">
        <v>418329.21</v>
      </c>
    </row>
    <row r="65" spans="1:11">
      <c r="A65" s="64"/>
      <c r="B65" s="21" t="s">
        <v>146</v>
      </c>
      <c r="C65" s="66"/>
      <c r="D65" s="21" t="s">
        <v>139</v>
      </c>
      <c r="E65" s="18">
        <v>2007</v>
      </c>
      <c r="F65" s="18" t="s">
        <v>144</v>
      </c>
      <c r="G65" s="18">
        <v>1691</v>
      </c>
      <c r="H65" s="18" t="s">
        <v>55</v>
      </c>
      <c r="I65" s="18" t="s">
        <v>62</v>
      </c>
      <c r="J65" s="38"/>
      <c r="K65" s="19">
        <v>10157878.939999999</v>
      </c>
    </row>
    <row r="66" spans="1:11" ht="34.200000000000003">
      <c r="A66" s="65"/>
      <c r="B66" s="21" t="s">
        <v>147</v>
      </c>
      <c r="C66" s="66"/>
      <c r="D66" s="21" t="s">
        <v>136</v>
      </c>
      <c r="E66" s="18">
        <v>2020</v>
      </c>
      <c r="F66" s="18" t="s">
        <v>144</v>
      </c>
      <c r="G66" s="18">
        <v>863.1</v>
      </c>
      <c r="H66" s="18" t="s">
        <v>55</v>
      </c>
      <c r="I66" s="18" t="s">
        <v>62</v>
      </c>
      <c r="J66" s="38"/>
      <c r="K66" s="19">
        <v>6372815.0700000003</v>
      </c>
    </row>
    <row r="67" spans="1:11">
      <c r="A67" s="13" t="s">
        <v>22</v>
      </c>
      <c r="B67" s="67" t="s">
        <v>148</v>
      </c>
      <c r="C67" s="68"/>
      <c r="D67" s="68"/>
      <c r="E67" s="68"/>
      <c r="F67" s="68"/>
      <c r="G67" s="68"/>
      <c r="H67" s="68"/>
      <c r="I67" s="68"/>
      <c r="J67" s="68"/>
      <c r="K67" s="14"/>
    </row>
    <row r="68" spans="1:11">
      <c r="A68" s="86"/>
      <c r="B68" s="31" t="s">
        <v>51</v>
      </c>
      <c r="C68" s="31" t="s">
        <v>149</v>
      </c>
      <c r="D68" s="37" t="s">
        <v>150</v>
      </c>
      <c r="E68" s="23">
        <v>1969</v>
      </c>
      <c r="F68" s="24"/>
      <c r="G68" s="69">
        <v>4557.28</v>
      </c>
      <c r="H68" s="24" t="s">
        <v>55</v>
      </c>
      <c r="I68" s="26" t="s">
        <v>62</v>
      </c>
      <c r="J68" s="53"/>
      <c r="K68" s="32">
        <v>13090623.58</v>
      </c>
    </row>
    <row r="69" spans="1:11">
      <c r="A69" s="87"/>
      <c r="B69" s="31" t="s">
        <v>70</v>
      </c>
      <c r="C69" s="31" t="s">
        <v>151</v>
      </c>
      <c r="D69" s="37" t="s">
        <v>150</v>
      </c>
      <c r="E69" s="23">
        <v>1977</v>
      </c>
      <c r="F69" s="24"/>
      <c r="G69" s="70"/>
      <c r="H69" s="24" t="s">
        <v>55</v>
      </c>
      <c r="I69" s="23" t="s">
        <v>62</v>
      </c>
      <c r="J69" s="53"/>
      <c r="K69" s="32">
        <v>12151335.140000001</v>
      </c>
    </row>
    <row r="70" spans="1:11">
      <c r="A70" s="87"/>
      <c r="B70" s="21" t="s">
        <v>71</v>
      </c>
      <c r="C70" s="21" t="s">
        <v>152</v>
      </c>
      <c r="D70" s="21" t="s">
        <v>124</v>
      </c>
      <c r="E70" s="16">
        <v>2010</v>
      </c>
      <c r="F70" s="18"/>
      <c r="G70" s="18">
        <v>1114.2</v>
      </c>
      <c r="H70" s="18" t="s">
        <v>55</v>
      </c>
      <c r="I70" s="16" t="s">
        <v>62</v>
      </c>
      <c r="J70" s="17"/>
      <c r="K70" s="19">
        <v>6693027.0300000003</v>
      </c>
    </row>
    <row r="71" spans="1:11">
      <c r="A71" s="87"/>
      <c r="B71" s="21" t="s">
        <v>63</v>
      </c>
      <c r="C71" s="21" t="s">
        <v>153</v>
      </c>
      <c r="D71" s="21" t="s">
        <v>154</v>
      </c>
      <c r="E71" s="16">
        <v>2019</v>
      </c>
      <c r="F71" s="18"/>
      <c r="G71" s="18">
        <v>32.56</v>
      </c>
      <c r="H71" s="18" t="s">
        <v>55</v>
      </c>
      <c r="I71" s="16" t="s">
        <v>62</v>
      </c>
      <c r="J71" s="47">
        <v>10304.33</v>
      </c>
      <c r="K71" s="19">
        <v>0</v>
      </c>
    </row>
    <row r="72" spans="1:11" ht="22.8">
      <c r="A72" s="88"/>
      <c r="B72" s="21" t="s">
        <v>65</v>
      </c>
      <c r="C72" s="15" t="s">
        <v>155</v>
      </c>
      <c r="D72" s="15" t="s">
        <v>150</v>
      </c>
      <c r="E72" s="16">
        <v>1878</v>
      </c>
      <c r="F72" s="18"/>
      <c r="G72" s="16">
        <v>1010.8</v>
      </c>
      <c r="H72" s="18" t="s">
        <v>55</v>
      </c>
      <c r="I72" s="16" t="s">
        <v>55</v>
      </c>
      <c r="J72" s="17"/>
      <c r="K72" s="19">
        <v>6957386.1799999997</v>
      </c>
    </row>
    <row r="73" spans="1:11">
      <c r="A73" s="13" t="s">
        <v>23</v>
      </c>
      <c r="B73" s="61" t="s">
        <v>27</v>
      </c>
      <c r="C73" s="61"/>
      <c r="D73" s="61"/>
      <c r="E73" s="61"/>
      <c r="F73" s="61"/>
      <c r="G73" s="61"/>
      <c r="H73" s="61"/>
      <c r="I73" s="61"/>
      <c r="J73" s="61"/>
      <c r="K73" s="14"/>
    </row>
    <row r="74" spans="1:11">
      <c r="A74" s="63"/>
      <c r="B74" s="21" t="s">
        <v>51</v>
      </c>
      <c r="C74" s="21" t="s">
        <v>156</v>
      </c>
      <c r="D74" s="21" t="s">
        <v>157</v>
      </c>
      <c r="E74" s="18">
        <v>1963</v>
      </c>
      <c r="F74" s="18"/>
      <c r="G74" s="18">
        <v>3961.06</v>
      </c>
      <c r="H74" s="16" t="s">
        <v>55</v>
      </c>
      <c r="I74" s="16" t="s">
        <v>62</v>
      </c>
      <c r="J74" s="38"/>
      <c r="K74" s="19">
        <v>21811336.850000001</v>
      </c>
    </row>
    <row r="75" spans="1:11" ht="22.8">
      <c r="A75" s="64"/>
      <c r="B75" s="21" t="s">
        <v>70</v>
      </c>
      <c r="C75" s="21" t="s">
        <v>156</v>
      </c>
      <c r="D75" s="21" t="s">
        <v>158</v>
      </c>
      <c r="E75" s="18">
        <v>1970</v>
      </c>
      <c r="F75" s="18"/>
      <c r="G75" s="18">
        <v>8.3699999999999992</v>
      </c>
      <c r="H75" s="16" t="s">
        <v>55</v>
      </c>
      <c r="I75" s="16" t="s">
        <v>62</v>
      </c>
      <c r="J75" s="38"/>
      <c r="K75" s="19">
        <v>30376.77</v>
      </c>
    </row>
    <row r="76" spans="1:11" ht="22.8">
      <c r="A76" s="64"/>
      <c r="B76" s="21" t="s">
        <v>71</v>
      </c>
      <c r="C76" s="21" t="s">
        <v>156</v>
      </c>
      <c r="D76" s="21" t="s">
        <v>159</v>
      </c>
      <c r="E76" s="18">
        <v>1970</v>
      </c>
      <c r="F76" s="18"/>
      <c r="G76" s="18">
        <v>47.02</v>
      </c>
      <c r="H76" s="16" t="s">
        <v>55</v>
      </c>
      <c r="I76" s="16" t="s">
        <v>62</v>
      </c>
      <c r="J76" s="38"/>
      <c r="K76" s="19">
        <v>258912.79</v>
      </c>
    </row>
    <row r="77" spans="1:11" ht="22.8">
      <c r="A77" s="64"/>
      <c r="B77" s="21" t="s">
        <v>160</v>
      </c>
      <c r="C77" s="21" t="s">
        <v>156</v>
      </c>
      <c r="D77" s="21" t="s">
        <v>159</v>
      </c>
      <c r="E77" s="18">
        <v>1970</v>
      </c>
      <c r="F77" s="18"/>
      <c r="G77" s="18">
        <v>835.23</v>
      </c>
      <c r="H77" s="16" t="s">
        <v>55</v>
      </c>
      <c r="I77" s="16" t="s">
        <v>62</v>
      </c>
      <c r="J77" s="38"/>
      <c r="K77" s="19">
        <v>4599143.38</v>
      </c>
    </row>
    <row r="78" spans="1:11" ht="22.8">
      <c r="A78" s="64"/>
      <c r="B78" s="21" t="s">
        <v>161</v>
      </c>
      <c r="C78" s="21" t="s">
        <v>156</v>
      </c>
      <c r="D78" s="21" t="s">
        <v>159</v>
      </c>
      <c r="E78" s="18">
        <v>2016</v>
      </c>
      <c r="F78" s="18"/>
      <c r="G78" s="18">
        <v>515.66</v>
      </c>
      <c r="H78" s="16" t="s">
        <v>55</v>
      </c>
      <c r="I78" s="16" t="s">
        <v>62</v>
      </c>
      <c r="J78" s="38"/>
      <c r="K78" s="19">
        <v>2968516.48</v>
      </c>
    </row>
    <row r="79" spans="1:11">
      <c r="A79" s="64"/>
      <c r="B79" s="21" t="s">
        <v>162</v>
      </c>
      <c r="C79" s="21" t="s">
        <v>156</v>
      </c>
      <c r="D79" s="21" t="s">
        <v>139</v>
      </c>
      <c r="E79" s="18">
        <v>2018</v>
      </c>
      <c r="F79" s="18"/>
      <c r="G79" s="18">
        <v>2261.6999999999998</v>
      </c>
      <c r="H79" s="16" t="s">
        <v>55</v>
      </c>
      <c r="I79" s="16" t="s">
        <v>62</v>
      </c>
      <c r="J79" s="38"/>
      <c r="K79" s="19">
        <v>13586087.99</v>
      </c>
    </row>
    <row r="80" spans="1:11" ht="34.200000000000003">
      <c r="A80" s="65"/>
      <c r="B80" s="21" t="s">
        <v>163</v>
      </c>
      <c r="C80" s="21" t="s">
        <v>156</v>
      </c>
      <c r="D80" s="21" t="s">
        <v>159</v>
      </c>
      <c r="E80" s="18">
        <v>2019</v>
      </c>
      <c r="F80" s="18"/>
      <c r="G80" s="18">
        <v>1167.3399999999999</v>
      </c>
      <c r="H80" s="16" t="s">
        <v>55</v>
      </c>
      <c r="I80" s="16" t="s">
        <v>62</v>
      </c>
      <c r="J80" s="38"/>
      <c r="K80" s="19">
        <v>8619212.0700000003</v>
      </c>
    </row>
    <row r="81" spans="1:11">
      <c r="A81" s="13" t="s">
        <v>24</v>
      </c>
      <c r="B81" s="61" t="s">
        <v>29</v>
      </c>
      <c r="C81" s="61"/>
      <c r="D81" s="61"/>
      <c r="E81" s="61"/>
      <c r="F81" s="61"/>
      <c r="G81" s="61"/>
      <c r="H81" s="61"/>
      <c r="I81" s="61"/>
      <c r="J81" s="61"/>
      <c r="K81" s="14"/>
    </row>
    <row r="82" spans="1:11">
      <c r="A82" s="62"/>
      <c r="B82" s="21" t="s">
        <v>164</v>
      </c>
      <c r="C82" s="21" t="s">
        <v>165</v>
      </c>
      <c r="D82" s="21" t="s">
        <v>166</v>
      </c>
      <c r="E82" s="18">
        <v>1986</v>
      </c>
      <c r="F82" s="18">
        <v>1443</v>
      </c>
      <c r="G82" s="16">
        <v>1443</v>
      </c>
      <c r="H82" s="16" t="s">
        <v>55</v>
      </c>
      <c r="I82" s="16" t="s">
        <v>62</v>
      </c>
      <c r="J82" s="38"/>
      <c r="K82" s="19">
        <v>7945792.0499999998</v>
      </c>
    </row>
    <row r="83" spans="1:11" ht="27" customHeight="1">
      <c r="A83" s="62"/>
      <c r="B83" s="21" t="s">
        <v>167</v>
      </c>
      <c r="C83" s="21" t="s">
        <v>165</v>
      </c>
      <c r="D83" s="21" t="s">
        <v>168</v>
      </c>
      <c r="E83" s="18">
        <v>2006</v>
      </c>
      <c r="F83" s="18">
        <v>1132.8</v>
      </c>
      <c r="G83" s="16">
        <v>1132.8</v>
      </c>
      <c r="H83" s="16" t="s">
        <v>55</v>
      </c>
      <c r="I83" s="16" t="s">
        <v>62</v>
      </c>
      <c r="J83" s="38"/>
      <c r="K83" s="19">
        <v>6804757.7000000002</v>
      </c>
    </row>
    <row r="84" spans="1:11">
      <c r="A84" s="62"/>
      <c r="B84" s="21" t="s">
        <v>169</v>
      </c>
      <c r="C84" s="21" t="s">
        <v>165</v>
      </c>
      <c r="D84" s="21" t="s">
        <v>166</v>
      </c>
      <c r="E84" s="18">
        <v>2019</v>
      </c>
      <c r="F84" s="18">
        <v>1849.95</v>
      </c>
      <c r="G84" s="16">
        <v>1849.95</v>
      </c>
      <c r="H84" s="16" t="s">
        <v>55</v>
      </c>
      <c r="I84" s="16" t="s">
        <v>62</v>
      </c>
      <c r="J84" s="38"/>
      <c r="K84" s="19">
        <v>13659354.92</v>
      </c>
    </row>
    <row r="85" spans="1:11">
      <c r="A85" s="13" t="s">
        <v>26</v>
      </c>
      <c r="B85" s="61" t="s">
        <v>33</v>
      </c>
      <c r="C85" s="61"/>
      <c r="D85" s="61"/>
      <c r="E85" s="61"/>
      <c r="F85" s="61"/>
      <c r="G85" s="61"/>
      <c r="H85" s="61"/>
      <c r="I85" s="61"/>
      <c r="J85" s="61"/>
      <c r="K85" s="14"/>
    </row>
    <row r="86" spans="1:11">
      <c r="A86" s="62"/>
      <c r="B86" s="21" t="s">
        <v>51</v>
      </c>
      <c r="C86" s="21" t="s">
        <v>170</v>
      </c>
      <c r="D86" s="21" t="s">
        <v>171</v>
      </c>
      <c r="E86" s="18">
        <v>1890</v>
      </c>
      <c r="F86" s="18">
        <v>8022</v>
      </c>
      <c r="G86" s="18">
        <v>1480.64</v>
      </c>
      <c r="H86" s="16" t="s">
        <v>55</v>
      </c>
      <c r="I86" s="16" t="s">
        <v>55</v>
      </c>
      <c r="J86" s="38"/>
      <c r="K86" s="19">
        <v>15981839.65</v>
      </c>
    </row>
    <row r="87" spans="1:11">
      <c r="A87" s="62"/>
      <c r="B87" s="21" t="s">
        <v>70</v>
      </c>
      <c r="C87" s="21" t="s">
        <v>172</v>
      </c>
      <c r="D87" s="21" t="s">
        <v>173</v>
      </c>
      <c r="E87" s="18">
        <v>2019</v>
      </c>
      <c r="F87" s="18">
        <v>482.96</v>
      </c>
      <c r="G87" s="18">
        <v>200</v>
      </c>
      <c r="H87" s="16" t="s">
        <v>55</v>
      </c>
      <c r="I87" s="16" t="s">
        <v>62</v>
      </c>
      <c r="J87" s="38"/>
      <c r="K87" s="19">
        <v>1501756.2</v>
      </c>
    </row>
    <row r="88" spans="1:11">
      <c r="A88" s="62"/>
      <c r="B88" s="21" t="s">
        <v>71</v>
      </c>
      <c r="C88" s="21" t="s">
        <v>174</v>
      </c>
      <c r="D88" s="21" t="s">
        <v>173</v>
      </c>
      <c r="E88" s="18">
        <v>2019</v>
      </c>
      <c r="F88" s="18">
        <v>603.42999999999995</v>
      </c>
      <c r="G88" s="18">
        <v>249</v>
      </c>
      <c r="H88" s="16" t="s">
        <v>55</v>
      </c>
      <c r="I88" s="16" t="s">
        <v>62</v>
      </c>
      <c r="J88" s="38"/>
      <c r="K88" s="19">
        <v>1869686.47</v>
      </c>
    </row>
    <row r="89" spans="1:11">
      <c r="A89" s="62"/>
      <c r="B89" s="21" t="s">
        <v>63</v>
      </c>
      <c r="C89" s="21" t="s">
        <v>175</v>
      </c>
      <c r="D89" s="21" t="s">
        <v>173</v>
      </c>
      <c r="E89" s="18">
        <v>2019</v>
      </c>
      <c r="F89" s="18">
        <v>482.96</v>
      </c>
      <c r="G89" s="18">
        <v>202</v>
      </c>
      <c r="H89" s="16" t="s">
        <v>55</v>
      </c>
      <c r="I89" s="16" t="s">
        <v>62</v>
      </c>
      <c r="J89" s="38"/>
      <c r="K89" s="19">
        <v>1516773.76</v>
      </c>
    </row>
    <row r="90" spans="1:11">
      <c r="A90" s="13" t="s">
        <v>28</v>
      </c>
      <c r="B90" s="61" t="s">
        <v>34</v>
      </c>
      <c r="C90" s="61"/>
      <c r="D90" s="61"/>
      <c r="E90" s="61"/>
      <c r="F90" s="61"/>
      <c r="G90" s="61"/>
      <c r="H90" s="61"/>
      <c r="I90" s="61"/>
      <c r="J90" s="61"/>
      <c r="K90" s="14"/>
    </row>
    <row r="91" spans="1:11">
      <c r="A91" s="63"/>
      <c r="B91" s="21" t="s">
        <v>51</v>
      </c>
      <c r="C91" s="21" t="s">
        <v>176</v>
      </c>
      <c r="D91" s="15" t="s">
        <v>177</v>
      </c>
      <c r="E91" s="16">
        <v>1767</v>
      </c>
      <c r="F91" s="16">
        <v>2561</v>
      </c>
      <c r="G91" s="16">
        <v>1961</v>
      </c>
      <c r="H91" s="16" t="s">
        <v>55</v>
      </c>
      <c r="I91" s="16" t="s">
        <v>55</v>
      </c>
      <c r="J91" s="38"/>
      <c r="K91" s="19">
        <v>18405899.43</v>
      </c>
    </row>
    <row r="92" spans="1:11">
      <c r="A92" s="64"/>
      <c r="B92" s="21" t="s">
        <v>70</v>
      </c>
      <c r="C92" s="21" t="s">
        <v>178</v>
      </c>
      <c r="D92" s="15" t="s">
        <v>177</v>
      </c>
      <c r="E92" s="16">
        <v>1900</v>
      </c>
      <c r="F92" s="16">
        <v>402</v>
      </c>
      <c r="G92" s="16">
        <v>317</v>
      </c>
      <c r="H92" s="16" t="s">
        <v>55</v>
      </c>
      <c r="I92" s="16" t="s">
        <v>55</v>
      </c>
      <c r="J92" s="38"/>
      <c r="K92" s="19">
        <v>2975354.48</v>
      </c>
    </row>
    <row r="93" spans="1:11">
      <c r="A93" s="65"/>
      <c r="B93" s="21" t="s">
        <v>59</v>
      </c>
      <c r="C93" s="21" t="s">
        <v>179</v>
      </c>
      <c r="D93" s="15" t="s">
        <v>177</v>
      </c>
      <c r="E93" s="16">
        <v>2018</v>
      </c>
      <c r="F93" s="16">
        <v>1087</v>
      </c>
      <c r="G93" s="16">
        <v>758</v>
      </c>
      <c r="H93" s="16" t="s">
        <v>55</v>
      </c>
      <c r="I93" s="16" t="s">
        <v>62</v>
      </c>
      <c r="J93" s="38"/>
      <c r="K93" s="19">
        <v>8537484</v>
      </c>
    </row>
    <row r="94" spans="1:11">
      <c r="A94" s="13" t="s">
        <v>30</v>
      </c>
      <c r="B94" s="61" t="s">
        <v>180</v>
      </c>
      <c r="C94" s="61"/>
      <c r="D94" s="61"/>
      <c r="E94" s="61"/>
      <c r="F94" s="61"/>
      <c r="G94" s="61"/>
      <c r="H94" s="61"/>
      <c r="I94" s="61"/>
      <c r="J94" s="61"/>
      <c r="K94" s="14"/>
    </row>
    <row r="95" spans="1:11" ht="15" thickBot="1">
      <c r="A95" s="34"/>
      <c r="B95" s="21" t="s">
        <v>51</v>
      </c>
      <c r="C95" s="21" t="s">
        <v>181</v>
      </c>
      <c r="D95" s="21" t="s">
        <v>182</v>
      </c>
      <c r="E95" s="18">
        <v>1899</v>
      </c>
      <c r="F95" s="18">
        <v>3389.3</v>
      </c>
      <c r="G95" s="18">
        <v>723.5</v>
      </c>
      <c r="H95" s="18" t="s">
        <v>55</v>
      </c>
      <c r="I95" s="54" t="s">
        <v>55</v>
      </c>
      <c r="J95" s="38"/>
      <c r="K95" s="19">
        <v>7809366.8899999997</v>
      </c>
    </row>
    <row r="96" spans="1:11" ht="15" thickBot="1">
      <c r="I96" s="56" t="s">
        <v>1</v>
      </c>
      <c r="J96" s="44">
        <f>SUM(J6:J10)+SUM(J12:J22)+SUM(J24:J26)+J28+J29+J31+J32+J33+SUM(J35:J39)+SUM(J41:J50)+J52+J54+J55+J56+J58+J61+SUM(J63:J66)+SUM(J68:J72)+SUM(J74:J80)+SUM(J82:J84)+SUM(J86:J89)+SUM(J91:J93)+J95</f>
        <v>10304.33</v>
      </c>
      <c r="K96" s="44">
        <f>SUM(K6:K10)+SUM(K12:K22)+SUM(K24:K26)+K28+K29+K31+K32+K33+SUM(K35:K39)+SUM(K41:K50)+K52+K54+K55+K56+K58+K61+SUM(K63:K66)+SUM(K68:K72)+SUM(K74:K80)+SUM(K82:K84)+SUM(K86:K89)+SUM(K91:K93)+K95+K59</f>
        <v>535526025.9600001</v>
      </c>
    </row>
    <row r="98" spans="1:11" ht="28.5" customHeight="1">
      <c r="A98" s="82" t="s">
        <v>190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</row>
    <row r="99" spans="1:11">
      <c r="J99" s="45"/>
      <c r="K99" s="46"/>
    </row>
  </sheetData>
  <mergeCells count="52">
    <mergeCell ref="A98:K98"/>
    <mergeCell ref="A6:A10"/>
    <mergeCell ref="A54:A56"/>
    <mergeCell ref="A63:A66"/>
    <mergeCell ref="A68:A72"/>
    <mergeCell ref="A74:A80"/>
    <mergeCell ref="A24:A26"/>
    <mergeCell ref="A35:A39"/>
    <mergeCell ref="A41:A50"/>
    <mergeCell ref="B81:J81"/>
    <mergeCell ref="B53:J53"/>
    <mergeCell ref="B57:J57"/>
    <mergeCell ref="A58:A59"/>
    <mergeCell ref="J58:J59"/>
    <mergeCell ref="B60:J60"/>
    <mergeCell ref="B62:J62"/>
    <mergeCell ref="G3:G4"/>
    <mergeCell ref="H3:H4"/>
    <mergeCell ref="I3:I4"/>
    <mergeCell ref="J3:K3"/>
    <mergeCell ref="A3:A4"/>
    <mergeCell ref="B3:B4"/>
    <mergeCell ref="C3:C4"/>
    <mergeCell ref="D3:D4"/>
    <mergeCell ref="E3:E4"/>
    <mergeCell ref="F3:F4"/>
    <mergeCell ref="B5:J5"/>
    <mergeCell ref="B11:J11"/>
    <mergeCell ref="A12:A22"/>
    <mergeCell ref="B23:J23"/>
    <mergeCell ref="B51:J51"/>
    <mergeCell ref="B27:J27"/>
    <mergeCell ref="A28:A29"/>
    <mergeCell ref="B30:J30"/>
    <mergeCell ref="A31:A33"/>
    <mergeCell ref="B34:J34"/>
    <mergeCell ref="F38:G38"/>
    <mergeCell ref="F39:G39"/>
    <mergeCell ref="B40:J40"/>
    <mergeCell ref="C41:C47"/>
    <mergeCell ref="B49:B50"/>
    <mergeCell ref="C49:C50"/>
    <mergeCell ref="C63:C66"/>
    <mergeCell ref="B67:J67"/>
    <mergeCell ref="G68:G69"/>
    <mergeCell ref="B73:J73"/>
    <mergeCell ref="A82:A84"/>
    <mergeCell ref="B85:J85"/>
    <mergeCell ref="A86:A89"/>
    <mergeCell ref="B90:J90"/>
    <mergeCell ref="B94:J94"/>
    <mergeCell ref="A91:A9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90" zoomScaleNormal="90" workbookViewId="0"/>
  </sheetViews>
  <sheetFormatPr defaultRowHeight="14.4"/>
  <cols>
    <col min="1" max="1" width="5" style="11" customWidth="1"/>
    <col min="2" max="2" width="74.109375" style="11" bestFit="1" customWidth="1"/>
    <col min="3" max="4" width="17.109375" style="11" customWidth="1"/>
    <col min="5" max="5" width="16.109375" style="11" customWidth="1"/>
    <col min="6" max="6" width="20.88671875" style="11" customWidth="1"/>
    <col min="9" max="9" width="11.88671875" bestFit="1" customWidth="1"/>
  </cols>
  <sheetData>
    <row r="1" spans="1:9">
      <c r="A1" s="52" t="s">
        <v>43</v>
      </c>
      <c r="B1" s="52" t="s">
        <v>0</v>
      </c>
      <c r="C1" s="52" t="s">
        <v>40</v>
      </c>
      <c r="D1" s="52" t="s">
        <v>42</v>
      </c>
      <c r="E1" s="52" t="s">
        <v>41</v>
      </c>
      <c r="F1" s="52" t="s">
        <v>1</v>
      </c>
    </row>
    <row r="2" spans="1:9">
      <c r="A2" s="2" t="s">
        <v>2</v>
      </c>
      <c r="B2" s="55" t="s">
        <v>36</v>
      </c>
      <c r="C2" s="7">
        <v>381470.78</v>
      </c>
      <c r="D2" s="7">
        <v>6310968.29</v>
      </c>
      <c r="E2" s="6">
        <v>0</v>
      </c>
      <c r="F2" s="3">
        <f>SUM(C2:E2)</f>
        <v>6692439.0700000003</v>
      </c>
    </row>
    <row r="3" spans="1:9">
      <c r="A3" s="2" t="s">
        <v>3</v>
      </c>
      <c r="B3" s="55" t="s">
        <v>4</v>
      </c>
      <c r="C3" s="7">
        <v>101234.12</v>
      </c>
      <c r="D3" s="7">
        <v>591013.13</v>
      </c>
      <c r="E3" s="6">
        <v>0</v>
      </c>
      <c r="F3" s="3">
        <f t="shared" ref="F3:F20" si="0">SUM(C3:E3)</f>
        <v>692247.25</v>
      </c>
    </row>
    <row r="4" spans="1:9">
      <c r="A4" s="2" t="s">
        <v>5</v>
      </c>
      <c r="B4" s="55" t="s">
        <v>6</v>
      </c>
      <c r="C4" s="7">
        <v>59285</v>
      </c>
      <c r="D4" s="7">
        <v>659891.54999999993</v>
      </c>
      <c r="E4" s="6">
        <v>0</v>
      </c>
      <c r="F4" s="3">
        <f t="shared" si="0"/>
        <v>719176.54999999993</v>
      </c>
    </row>
    <row r="5" spans="1:9">
      <c r="A5" s="2" t="s">
        <v>7</v>
      </c>
      <c r="B5" s="55" t="s">
        <v>8</v>
      </c>
      <c r="C5" s="7">
        <v>0</v>
      </c>
      <c r="D5" s="7">
        <v>488879.27</v>
      </c>
      <c r="E5" s="6">
        <v>0</v>
      </c>
      <c r="F5" s="3">
        <f t="shared" si="0"/>
        <v>488879.27</v>
      </c>
    </row>
    <row r="6" spans="1:9">
      <c r="A6" s="2" t="s">
        <v>9</v>
      </c>
      <c r="B6" s="55" t="s">
        <v>10</v>
      </c>
      <c r="C6" s="7">
        <v>0</v>
      </c>
      <c r="D6" s="7">
        <v>1489553.45</v>
      </c>
      <c r="E6" s="6">
        <v>0</v>
      </c>
      <c r="F6" s="3">
        <f t="shared" si="0"/>
        <v>1489553.45</v>
      </c>
    </row>
    <row r="7" spans="1:9">
      <c r="A7" s="2" t="s">
        <v>11</v>
      </c>
      <c r="B7" s="55" t="s">
        <v>12</v>
      </c>
      <c r="C7" s="7">
        <v>0</v>
      </c>
      <c r="D7" s="7">
        <v>1278170.1599999999</v>
      </c>
      <c r="E7" s="6">
        <v>0</v>
      </c>
      <c r="F7" s="3">
        <f t="shared" si="0"/>
        <v>1278170.1599999999</v>
      </c>
    </row>
    <row r="8" spans="1:9">
      <c r="A8" s="2" t="s">
        <v>13</v>
      </c>
      <c r="B8" s="55" t="s">
        <v>15</v>
      </c>
      <c r="C8" s="7">
        <v>2047755.18</v>
      </c>
      <c r="D8" s="7">
        <v>1198516.18</v>
      </c>
      <c r="E8" s="6">
        <v>0</v>
      </c>
      <c r="F8" s="3">
        <f t="shared" si="0"/>
        <v>3246271.36</v>
      </c>
    </row>
    <row r="9" spans="1:9">
      <c r="A9" s="2" t="s">
        <v>14</v>
      </c>
      <c r="B9" s="55" t="s">
        <v>39</v>
      </c>
      <c r="C9" s="7">
        <v>65534.400000000001</v>
      </c>
      <c r="D9" s="7">
        <v>92435</v>
      </c>
      <c r="E9" s="6">
        <v>0</v>
      </c>
      <c r="F9" s="3">
        <f t="shared" si="0"/>
        <v>157969.4</v>
      </c>
      <c r="I9" s="5"/>
    </row>
    <row r="10" spans="1:9">
      <c r="A10" s="2" t="s">
        <v>16</v>
      </c>
      <c r="B10" s="55" t="s">
        <v>37</v>
      </c>
      <c r="C10" s="7">
        <v>781669.38</v>
      </c>
      <c r="D10" s="7">
        <v>709747.24000000011</v>
      </c>
      <c r="E10" s="6">
        <v>0</v>
      </c>
      <c r="F10" s="3">
        <f t="shared" si="0"/>
        <v>1491416.62</v>
      </c>
      <c r="I10" s="5"/>
    </row>
    <row r="11" spans="1:9">
      <c r="A11" s="2" t="s">
        <v>17</v>
      </c>
      <c r="B11" s="55" t="s">
        <v>19</v>
      </c>
      <c r="C11" s="7">
        <v>497737.43</v>
      </c>
      <c r="D11" s="7">
        <v>388309.99</v>
      </c>
      <c r="E11" s="6">
        <v>0</v>
      </c>
      <c r="F11" s="3">
        <f t="shared" si="0"/>
        <v>886047.41999999993</v>
      </c>
      <c r="I11" s="5"/>
    </row>
    <row r="12" spans="1:9">
      <c r="A12" s="2" t="s">
        <v>18</v>
      </c>
      <c r="B12" s="55" t="s">
        <v>21</v>
      </c>
      <c r="C12" s="7">
        <v>1463325.62</v>
      </c>
      <c r="D12" s="7">
        <v>297983.81</v>
      </c>
      <c r="E12" s="6">
        <v>0</v>
      </c>
      <c r="F12" s="3">
        <f t="shared" si="0"/>
        <v>1761309.4300000002</v>
      </c>
      <c r="I12" s="5"/>
    </row>
    <row r="13" spans="1:9">
      <c r="A13" s="2" t="s">
        <v>20</v>
      </c>
      <c r="B13" s="55" t="s">
        <v>38</v>
      </c>
      <c r="C13" s="7">
        <v>614904.54</v>
      </c>
      <c r="D13" s="7">
        <v>107735.85</v>
      </c>
      <c r="E13" s="6">
        <v>0</v>
      </c>
      <c r="F13" s="3">
        <f t="shared" si="0"/>
        <v>722640.39</v>
      </c>
      <c r="H13" s="4"/>
    </row>
    <row r="14" spans="1:9">
      <c r="A14" s="2" t="s">
        <v>22</v>
      </c>
      <c r="B14" s="55" t="s">
        <v>25</v>
      </c>
      <c r="C14" s="7">
        <v>861635.51</v>
      </c>
      <c r="D14" s="7">
        <v>214937.78000000003</v>
      </c>
      <c r="E14" s="6">
        <v>0</v>
      </c>
      <c r="F14" s="3">
        <f t="shared" si="0"/>
        <v>1076573.29</v>
      </c>
    </row>
    <row r="15" spans="1:9">
      <c r="A15" s="2" t="s">
        <v>23</v>
      </c>
      <c r="B15" s="55" t="s">
        <v>27</v>
      </c>
      <c r="C15" s="7">
        <v>1375828.05</v>
      </c>
      <c r="D15" s="7">
        <v>2600585.87</v>
      </c>
      <c r="E15" s="6">
        <v>0</v>
      </c>
      <c r="F15" s="3">
        <f t="shared" si="0"/>
        <v>3976413.92</v>
      </c>
    </row>
    <row r="16" spans="1:9">
      <c r="A16" s="2" t="s">
        <v>24</v>
      </c>
      <c r="B16" s="55" t="s">
        <v>29</v>
      </c>
      <c r="C16" s="7">
        <v>856539.35</v>
      </c>
      <c r="D16" s="7">
        <v>193617.31000000003</v>
      </c>
      <c r="E16" s="6">
        <v>0</v>
      </c>
      <c r="F16" s="3">
        <f t="shared" si="0"/>
        <v>1050156.6599999999</v>
      </c>
    </row>
    <row r="17" spans="1:7">
      <c r="A17" s="2" t="s">
        <v>26</v>
      </c>
      <c r="B17" s="55" t="s">
        <v>31</v>
      </c>
      <c r="C17" s="7">
        <v>0</v>
      </c>
      <c r="D17" s="7">
        <v>199644</v>
      </c>
      <c r="E17" s="6">
        <v>0</v>
      </c>
      <c r="F17" s="3">
        <f t="shared" si="0"/>
        <v>199644</v>
      </c>
    </row>
    <row r="18" spans="1:7">
      <c r="A18" s="2" t="s">
        <v>28</v>
      </c>
      <c r="B18" s="55" t="s">
        <v>33</v>
      </c>
      <c r="C18" s="7">
        <v>1134921.47</v>
      </c>
      <c r="D18" s="7">
        <v>231102.77</v>
      </c>
      <c r="E18" s="6">
        <v>0</v>
      </c>
      <c r="F18" s="3">
        <f t="shared" si="0"/>
        <v>1366024.24</v>
      </c>
    </row>
    <row r="19" spans="1:7">
      <c r="A19" s="2" t="s">
        <v>30</v>
      </c>
      <c r="B19" s="55" t="s">
        <v>34</v>
      </c>
      <c r="C19" s="7">
        <v>277903.28999999998</v>
      </c>
      <c r="D19" s="7">
        <v>723242.46</v>
      </c>
      <c r="E19" s="3">
        <v>2290870.1</v>
      </c>
      <c r="F19" s="3">
        <f t="shared" si="0"/>
        <v>3292015.85</v>
      </c>
    </row>
    <row r="20" spans="1:7" ht="15" thickBot="1">
      <c r="A20" s="2" t="s">
        <v>32</v>
      </c>
      <c r="B20" s="55" t="s">
        <v>35</v>
      </c>
      <c r="C20" s="7">
        <v>0</v>
      </c>
      <c r="D20" s="7">
        <v>36945.15</v>
      </c>
      <c r="E20" s="8">
        <v>0</v>
      </c>
      <c r="F20" s="57">
        <f t="shared" si="0"/>
        <v>36945.15</v>
      </c>
    </row>
    <row r="21" spans="1:7" ht="22.5" customHeight="1" thickBot="1">
      <c r="A21" s="92" t="s">
        <v>1</v>
      </c>
      <c r="B21" s="92"/>
      <c r="C21" s="59">
        <f>SUM(C2:C20)</f>
        <v>10519744.119999999</v>
      </c>
      <c r="D21" s="59">
        <f>SUM(D2:D20)</f>
        <v>17813279.260000002</v>
      </c>
      <c r="E21" s="60">
        <f>SUM(E2:E20)</f>
        <v>2290870.1</v>
      </c>
      <c r="F21" s="58">
        <f>SUM(F2:F20)</f>
        <v>30623893.479999997</v>
      </c>
      <c r="G21" s="1"/>
    </row>
    <row r="22" spans="1:7">
      <c r="A22" s="9"/>
      <c r="B22" s="9"/>
      <c r="C22" s="9"/>
      <c r="D22" s="9"/>
      <c r="E22" s="10"/>
      <c r="F22" s="9"/>
      <c r="G22" s="1"/>
    </row>
    <row r="23" spans="1:7">
      <c r="A23" s="9"/>
      <c r="B23" s="9"/>
      <c r="C23" s="9"/>
      <c r="D23" s="9"/>
      <c r="E23" s="9"/>
      <c r="F23" s="9"/>
      <c r="G23" s="1"/>
    </row>
  </sheetData>
  <mergeCells count="1">
    <mergeCell ref="A21:B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budynki</vt:lpstr>
      <vt:lpstr>2-8 KŚT</vt:lpstr>
    </vt:vector>
  </TitlesOfParts>
  <Company>EIB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Stefanska</dc:creator>
  <cp:lastModifiedBy>Iwona Styn</cp:lastModifiedBy>
  <dcterms:created xsi:type="dcterms:W3CDTF">2019-08-14T13:38:56Z</dcterms:created>
  <dcterms:modified xsi:type="dcterms:W3CDTF">2023-03-13T10:00:49Z</dcterms:modified>
</cp:coreProperties>
</file>