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<sst xmlns="http://schemas.openxmlformats.org/spreadsheetml/2006/main" count="90" uniqueCount="58">
  <si>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 xml:space="preserve">Kod czynności / </t>
  </si>
  <si>
    <t>Nazwa czynności/materiału</t>
  </si>
  <si>
    <t>J.m.</t>
  </si>
  <si>
    <t>Ilość</t>
  </si>
  <si>
    <t>Stawka</t>
  </si>
  <si>
    <t>Wartość</t>
  </si>
  <si>
    <t>materiału</t>
  </si>
  <si>
    <t xml:space="preserve"> jedn.zł</t>
  </si>
  <si>
    <t>netto zł</t>
  </si>
  <si>
    <t>brutto zł</t>
  </si>
  <si>
    <t>Kod grupy czynności: ŁO-POL</t>
  </si>
  <si>
    <t>Nazwa: Polowania</t>
  </si>
  <si>
    <t>X</t>
  </si>
  <si>
    <t>P-POSTRZ</t>
  </si>
  <si>
    <t>godz</t>
  </si>
  <si>
    <t>P-PRACR</t>
  </si>
  <si>
    <t>Kod grupy czynności: ŁO-URZN</t>
  </si>
  <si>
    <t>Nazwa: Budowa nowych urządzeń łowieckich</t>
  </si>
  <si>
    <t>B-LIZSŁ</t>
  </si>
  <si>
    <t>szt</t>
  </si>
  <si>
    <t>B-PROWIZ</t>
  </si>
  <si>
    <t>R-REMAMB</t>
  </si>
  <si>
    <t>R-OBKOSZ</t>
  </si>
  <si>
    <t>Obkoszenie oraz impregnacja słupów ambon na styku z ziemią na odcinku min. 70 cm, w tym 20 cm poniżej poziomu gruntu</t>
  </si>
  <si>
    <t>ROZB-AMB</t>
  </si>
  <si>
    <t>Kod grupy czynności: ŁO-ZABUPR</t>
  </si>
  <si>
    <t>Nazwa: Zabezpieczenie upraw rolnych od szkód łowieckich</t>
  </si>
  <si>
    <t>tona</t>
  </si>
  <si>
    <t>Kod grupy czynności: ŁO-DOKSOL</t>
  </si>
  <si>
    <t>Nazwa: Dokarmianie zwierzyny- sól</t>
  </si>
  <si>
    <t>KARM-SOL</t>
  </si>
  <si>
    <t xml:space="preserve">Wywożenie soli wraz z załadunkiem i rozładunkiem  do lizawek słupowych wg potrzeb. </t>
  </si>
  <si>
    <t>Kod grupy czynności: ŁO-POZZ</t>
  </si>
  <si>
    <t>Nazwa: Pozyskiwanie zwierzyny (płowej, czarnej, drobnej i ptactwa)</t>
  </si>
  <si>
    <t>PREPJELEŃ</t>
  </si>
  <si>
    <t>Preparacja trofeum jelenia, wybielenie czaszki. Materiał wykonawcy</t>
  </si>
  <si>
    <t>PREPSARNA</t>
  </si>
  <si>
    <t>Preparacja trofeum sarny, kozła, wybielenie czaszki. Materiał wykonawcy</t>
  </si>
  <si>
    <t>PREPDZIK</t>
  </si>
  <si>
    <t>Preparacja trofeum dzika</t>
  </si>
  <si>
    <t>Kod grupy czynności: ŁO-PADLE</t>
  </si>
  <si>
    <t xml:space="preserve">Nazwa: Koszty związane ze zwierzyną padłą </t>
  </si>
  <si>
    <t>ZWIERZ-PA</t>
  </si>
  <si>
    <t>Prace związane ze zwierzyną padłą</t>
  </si>
  <si>
    <t xml:space="preserve">Razem wartość </t>
  </si>
  <si>
    <t>zł</t>
  </si>
  <si>
    <t>Poszukiwanie postrzałków, praca przewodnika  z psem na terenie obwodu nr 160pk.</t>
  </si>
  <si>
    <t>Prace ręczne związane z gospodarką łowiecką z użyciem pilarki na terenie obwodu nr 160pk.</t>
  </si>
  <si>
    <t>x</t>
  </si>
  <si>
    <t>Budowa prowizorki wolnostojącej</t>
  </si>
  <si>
    <t>Budowa lizawki słupowej</t>
  </si>
  <si>
    <t xml:space="preserve">Rozbiórka i uprzątnięcie starej ambony </t>
  </si>
  <si>
    <t>Zabezpieczanie upraw przed szkodami łowieckimi - materiał wykonawcy</t>
  </si>
  <si>
    <t>ZAB-UPRAWY</t>
  </si>
  <si>
    <t>Kod grupy czynności: ŁO-URZS                   Nazwa: Utrzymanie urządzeń łowieckich</t>
  </si>
  <si>
    <t>Remont bieżący ambon</t>
  </si>
  <si>
    <t>Usługi z zakresu gospodarki łowieckiej w Nadleśnictwie Bircza w roku 2022</t>
  </si>
  <si>
    <t>Część zamówienia nr 2 - 160 pk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</si>
</sst>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4"/>
      <color indexed="8"/>
      <name val="serif"/>
      <family val="0"/>
    </font>
    <font>
      <sz val="12"/>
      <color indexed="8"/>
      <name val="serif"/>
      <family val="0"/>
    </font>
    <font>
      <b/>
      <sz val="11"/>
      <color indexed="8"/>
      <name val="Calibri"/>
      <family val="2"/>
    </font>
    <font>
      <b/>
      <sz val="10"/>
      <color indexed="8"/>
      <name val="serif"/>
      <family val="0"/>
    </font>
    <font>
      <b/>
      <sz val="9"/>
      <color indexed="8"/>
      <name val="serif"/>
      <family val="0"/>
    </font>
    <font>
      <sz val="9"/>
      <color indexed="8"/>
      <name val="serif"/>
      <family val="0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i/>
      <sz val="10"/>
      <color indexed="8"/>
      <name val="serif"/>
      <family val="0"/>
    </font>
    <font>
      <b/>
      <i/>
      <sz val="11"/>
      <color indexed="8"/>
      <name val="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16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center" vertical="center"/>
      <protection/>
    </xf>
    <xf numFmtId="4" fontId="5" fillId="35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5" fillId="33" borderId="14" xfId="0" applyNumberFormat="1" applyFont="1" applyFill="1" applyBorder="1" applyAlignment="1" applyProtection="1">
      <alignment horizontal="center" vertical="center" wrapText="1"/>
      <protection/>
    </xf>
    <xf numFmtId="4" fontId="6" fillId="35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4" fontId="7" fillId="35" borderId="12" xfId="0" applyNumberFormat="1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4" fontId="5" fillId="37" borderId="12" xfId="0" applyNumberFormat="1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horizontal="center" vertical="center" wrapText="1"/>
      <protection/>
    </xf>
    <xf numFmtId="4" fontId="5" fillId="36" borderId="12" xfId="0" applyNumberFormat="1" applyFont="1" applyFill="1" applyBorder="1" applyAlignment="1" applyProtection="1">
      <alignment horizontal="center" vertical="center"/>
      <protection/>
    </xf>
    <xf numFmtId="4" fontId="5" fillId="38" borderId="12" xfId="0" applyNumberFormat="1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5" fillId="36" borderId="14" xfId="0" applyFont="1" applyFill="1" applyBorder="1" applyAlignment="1" applyProtection="1">
      <alignment horizontal="left" vertical="center" wrapText="1"/>
      <protection/>
    </xf>
    <xf numFmtId="0" fontId="6" fillId="36" borderId="15" xfId="0" applyFont="1" applyFill="1" applyBorder="1" applyAlignment="1" applyProtection="1">
      <alignment horizontal="left" vertical="center" wrapText="1"/>
      <protection/>
    </xf>
    <xf numFmtId="0" fontId="6" fillId="36" borderId="13" xfId="0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Zeros="0" tabSelected="1" zoomScalePageLayoutView="0" workbookViewId="0" topLeftCell="A1">
      <selection activeCell="S17" sqref="S17"/>
    </sheetView>
  </sheetViews>
  <sheetFormatPr defaultColWidth="11.57421875" defaultRowHeight="12.75"/>
  <cols>
    <col min="1" max="4" width="11.57421875" style="0" customWidth="1"/>
    <col min="5" max="5" width="37.8515625" style="0" customWidth="1"/>
  </cols>
  <sheetData>
    <row r="1" spans="1:10" ht="18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" customHeight="1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3.5" customHeight="1">
      <c r="A3" s="43" t="s">
        <v>0</v>
      </c>
      <c r="B3" s="43"/>
      <c r="C3" s="44" t="s">
        <v>1</v>
      </c>
      <c r="D3" s="44"/>
      <c r="E3" s="44"/>
      <c r="F3" s="44" t="s">
        <v>2</v>
      </c>
      <c r="G3" s="44" t="s">
        <v>3</v>
      </c>
      <c r="H3" s="1" t="s">
        <v>4</v>
      </c>
      <c r="I3" s="1" t="s">
        <v>5</v>
      </c>
      <c r="J3" s="1" t="s">
        <v>5</v>
      </c>
    </row>
    <row r="4" spans="1:10" ht="13.5" customHeight="1">
      <c r="A4" s="45" t="s">
        <v>6</v>
      </c>
      <c r="B4" s="45"/>
      <c r="C4" s="44"/>
      <c r="D4" s="44"/>
      <c r="E4" s="44"/>
      <c r="F4" s="44"/>
      <c r="G4" s="44"/>
      <c r="H4" s="2" t="s">
        <v>7</v>
      </c>
      <c r="I4" s="2" t="s">
        <v>8</v>
      </c>
      <c r="J4" s="2" t="s">
        <v>9</v>
      </c>
    </row>
    <row r="5" spans="1:10" ht="13.5" customHeight="1">
      <c r="A5" s="41" t="s">
        <v>10</v>
      </c>
      <c r="B5" s="41"/>
      <c r="C5" s="41"/>
      <c r="D5" s="42" t="s">
        <v>11</v>
      </c>
      <c r="E5" s="42"/>
      <c r="F5" s="3" t="s">
        <v>12</v>
      </c>
      <c r="G5" s="3" t="s">
        <v>12</v>
      </c>
      <c r="H5" s="4" t="s">
        <v>12</v>
      </c>
      <c r="I5" s="5">
        <f>SUM(I6:I7)</f>
        <v>0</v>
      </c>
      <c r="J5" s="5">
        <f>SUM(J6:J7)</f>
        <v>0</v>
      </c>
    </row>
    <row r="6" spans="1:10" ht="33.75" customHeight="1">
      <c r="A6" s="34" t="s">
        <v>13</v>
      </c>
      <c r="B6" s="34"/>
      <c r="C6" s="34" t="s">
        <v>46</v>
      </c>
      <c r="D6" s="34"/>
      <c r="E6" s="34"/>
      <c r="F6" s="6" t="s">
        <v>14</v>
      </c>
      <c r="G6" s="7">
        <v>10</v>
      </c>
      <c r="H6" s="8"/>
      <c r="I6" s="9">
        <f>G6*H6</f>
        <v>0</v>
      </c>
      <c r="J6" s="10">
        <f>I6*1.23</f>
        <v>0</v>
      </c>
    </row>
    <row r="7" spans="1:10" ht="36" customHeight="1">
      <c r="A7" s="34" t="s">
        <v>15</v>
      </c>
      <c r="B7" s="34"/>
      <c r="C7" s="34" t="s">
        <v>47</v>
      </c>
      <c r="D7" s="34"/>
      <c r="E7" s="34"/>
      <c r="F7" s="6" t="s">
        <v>14</v>
      </c>
      <c r="G7" s="7">
        <v>50</v>
      </c>
      <c r="H7" s="8"/>
      <c r="I7" s="9">
        <f>G7*H7</f>
        <v>0</v>
      </c>
      <c r="J7" s="10">
        <f>I7*1.23</f>
        <v>0</v>
      </c>
    </row>
    <row r="8" spans="1:10" ht="27" customHeight="1">
      <c r="A8" s="31" t="s">
        <v>16</v>
      </c>
      <c r="B8" s="31"/>
      <c r="C8" s="31"/>
      <c r="D8" s="32" t="s">
        <v>17</v>
      </c>
      <c r="E8" s="32"/>
      <c r="F8" s="11" t="s">
        <v>12</v>
      </c>
      <c r="G8" s="12" t="s">
        <v>12</v>
      </c>
      <c r="H8" s="13" t="s">
        <v>12</v>
      </c>
      <c r="I8" s="12">
        <f>SUM(I9,I10)</f>
        <v>0</v>
      </c>
      <c r="J8" s="12">
        <f>SUM(J9,J10)</f>
        <v>0</v>
      </c>
    </row>
    <row r="9" spans="1:10" ht="22.5" customHeight="1">
      <c r="A9" s="34" t="s">
        <v>18</v>
      </c>
      <c r="B9" s="34"/>
      <c r="C9" s="34" t="s">
        <v>50</v>
      </c>
      <c r="D9" s="34"/>
      <c r="E9" s="34"/>
      <c r="F9" s="6" t="s">
        <v>19</v>
      </c>
      <c r="G9" s="7">
        <v>10</v>
      </c>
      <c r="H9" s="8"/>
      <c r="I9" s="9">
        <f>G9*H9</f>
        <v>0</v>
      </c>
      <c r="J9" s="10">
        <f>I9*1.23</f>
        <v>0</v>
      </c>
    </row>
    <row r="10" spans="1:10" ht="22.5" customHeight="1">
      <c r="A10" s="38" t="s">
        <v>20</v>
      </c>
      <c r="B10" s="39"/>
      <c r="C10" s="38" t="s">
        <v>49</v>
      </c>
      <c r="D10" s="40"/>
      <c r="E10" s="39"/>
      <c r="F10" s="6" t="s">
        <v>19</v>
      </c>
      <c r="G10" s="7">
        <v>2</v>
      </c>
      <c r="H10" s="8"/>
      <c r="I10" s="9">
        <f>G10*H10</f>
        <v>0</v>
      </c>
      <c r="J10" s="10">
        <f>+I10*1.23</f>
        <v>0</v>
      </c>
    </row>
    <row r="11" spans="1:10" ht="22.5" customHeight="1">
      <c r="A11" s="35" t="s">
        <v>54</v>
      </c>
      <c r="B11" s="36"/>
      <c r="C11" s="36"/>
      <c r="D11" s="36"/>
      <c r="E11" s="37"/>
      <c r="F11" s="23" t="s">
        <v>48</v>
      </c>
      <c r="G11" s="24" t="s">
        <v>48</v>
      </c>
      <c r="H11" s="25" t="s">
        <v>48</v>
      </c>
      <c r="I11" s="26">
        <f>SUM(I14,I13,I12)</f>
        <v>0</v>
      </c>
      <c r="J11" s="27">
        <f>SUM(J14,J13,J12)</f>
        <v>0</v>
      </c>
    </row>
    <row r="12" spans="1:10" ht="31.5" customHeight="1">
      <c r="A12" s="34" t="s">
        <v>22</v>
      </c>
      <c r="B12" s="34"/>
      <c r="C12" s="34" t="s">
        <v>23</v>
      </c>
      <c r="D12" s="34"/>
      <c r="E12" s="34"/>
      <c r="F12" s="6" t="s">
        <v>19</v>
      </c>
      <c r="G12" s="7">
        <v>100</v>
      </c>
      <c r="H12" s="8"/>
      <c r="I12" s="9">
        <f>G12*H12</f>
        <v>0</v>
      </c>
      <c r="J12" s="10">
        <f>I12*1.23</f>
        <v>0</v>
      </c>
    </row>
    <row r="13" spans="1:10" ht="27.75" customHeight="1">
      <c r="A13" s="34" t="s">
        <v>21</v>
      </c>
      <c r="B13" s="34"/>
      <c r="C13" s="34" t="s">
        <v>55</v>
      </c>
      <c r="D13" s="34"/>
      <c r="E13" s="34"/>
      <c r="F13" s="6" t="s">
        <v>19</v>
      </c>
      <c r="G13" s="7">
        <v>5</v>
      </c>
      <c r="H13" s="8"/>
      <c r="I13" s="9">
        <f>G13*H13</f>
        <v>0</v>
      </c>
      <c r="J13" s="10">
        <f>I13*1.23</f>
        <v>0</v>
      </c>
    </row>
    <row r="14" spans="1:10" ht="23.25" customHeight="1">
      <c r="A14" s="34" t="s">
        <v>24</v>
      </c>
      <c r="B14" s="34"/>
      <c r="C14" s="34" t="s">
        <v>51</v>
      </c>
      <c r="D14" s="34"/>
      <c r="E14" s="34"/>
      <c r="F14" s="6" t="s">
        <v>19</v>
      </c>
      <c r="G14" s="7">
        <v>5</v>
      </c>
      <c r="H14" s="8"/>
      <c r="I14" s="9">
        <f>G14*H14</f>
        <v>0</v>
      </c>
      <c r="J14" s="10">
        <f>I14*1.23</f>
        <v>0</v>
      </c>
    </row>
    <row r="15" spans="1:10" ht="42" customHeight="1">
      <c r="A15" s="31" t="s">
        <v>25</v>
      </c>
      <c r="B15" s="31"/>
      <c r="C15" s="31"/>
      <c r="D15" s="32" t="s">
        <v>26</v>
      </c>
      <c r="E15" s="32"/>
      <c r="F15" s="11" t="s">
        <v>12</v>
      </c>
      <c r="G15" s="14" t="s">
        <v>12</v>
      </c>
      <c r="H15" s="12" t="s">
        <v>12</v>
      </c>
      <c r="I15" s="12">
        <f>I16</f>
        <v>0</v>
      </c>
      <c r="J15" s="12">
        <f>J16</f>
        <v>0</v>
      </c>
    </row>
    <row r="16" spans="1:10" ht="33" customHeight="1">
      <c r="A16" s="33" t="s">
        <v>53</v>
      </c>
      <c r="B16" s="33"/>
      <c r="C16" s="33" t="s">
        <v>52</v>
      </c>
      <c r="D16" s="33"/>
      <c r="E16" s="33"/>
      <c r="F16" s="6" t="s">
        <v>14</v>
      </c>
      <c r="G16" s="7">
        <v>923</v>
      </c>
      <c r="H16" s="15"/>
      <c r="I16" s="9">
        <f>G16*H16</f>
        <v>0</v>
      </c>
      <c r="J16" s="10">
        <f>I16*1.23</f>
        <v>0</v>
      </c>
    </row>
    <row r="17" spans="1:10" ht="38.25" customHeight="1">
      <c r="A17" s="31" t="s">
        <v>28</v>
      </c>
      <c r="B17" s="31"/>
      <c r="C17" s="31"/>
      <c r="D17" s="32" t="s">
        <v>29</v>
      </c>
      <c r="E17" s="32"/>
      <c r="F17" s="11" t="s">
        <v>12</v>
      </c>
      <c r="G17" s="12" t="s">
        <v>12</v>
      </c>
      <c r="H17" s="13" t="s">
        <v>12</v>
      </c>
      <c r="I17" s="12">
        <f>SUM(I18:I18)</f>
        <v>0</v>
      </c>
      <c r="J17" s="12">
        <f>J18</f>
        <v>0</v>
      </c>
    </row>
    <row r="18" spans="1:10" ht="30.75" customHeight="1">
      <c r="A18" s="28" t="s">
        <v>30</v>
      </c>
      <c r="B18" s="28"/>
      <c r="C18" s="28" t="s">
        <v>31</v>
      </c>
      <c r="D18" s="28"/>
      <c r="E18" s="28"/>
      <c r="F18" s="6" t="s">
        <v>27</v>
      </c>
      <c r="G18" s="7">
        <v>5</v>
      </c>
      <c r="H18" s="15"/>
      <c r="I18" s="9">
        <f>G18*H18</f>
        <v>0</v>
      </c>
      <c r="J18" s="10">
        <f>I18*1.23</f>
        <v>0</v>
      </c>
    </row>
    <row r="19" spans="1:10" ht="37.5" customHeight="1">
      <c r="A19" s="31" t="s">
        <v>32</v>
      </c>
      <c r="B19" s="31"/>
      <c r="C19" s="31"/>
      <c r="D19" s="32" t="s">
        <v>33</v>
      </c>
      <c r="E19" s="32"/>
      <c r="F19" s="11" t="s">
        <v>12</v>
      </c>
      <c r="G19" s="12" t="s">
        <v>12</v>
      </c>
      <c r="H19" s="13" t="s">
        <v>12</v>
      </c>
      <c r="I19" s="12">
        <f>SUM(I20:I22)</f>
        <v>0</v>
      </c>
      <c r="J19" s="12">
        <f>SUM(J20:J22)</f>
        <v>0</v>
      </c>
    </row>
    <row r="20" spans="1:10" ht="27" customHeight="1">
      <c r="A20" s="28" t="s">
        <v>34</v>
      </c>
      <c r="B20" s="28"/>
      <c r="C20" s="28" t="s">
        <v>35</v>
      </c>
      <c r="D20" s="28"/>
      <c r="E20" s="28"/>
      <c r="F20" s="6" t="s">
        <v>19</v>
      </c>
      <c r="G20" s="7">
        <v>20</v>
      </c>
      <c r="H20" s="15"/>
      <c r="I20" s="9">
        <f>G20*H20</f>
        <v>0</v>
      </c>
      <c r="J20" s="10">
        <f>I20*1.23</f>
        <v>0</v>
      </c>
    </row>
    <row r="21" spans="1:10" ht="21.75" customHeight="1">
      <c r="A21" s="28" t="s">
        <v>36</v>
      </c>
      <c r="B21" s="28"/>
      <c r="C21" s="28" t="s">
        <v>37</v>
      </c>
      <c r="D21" s="28"/>
      <c r="E21" s="28"/>
      <c r="F21" s="6" t="s">
        <v>19</v>
      </c>
      <c r="G21" s="7">
        <v>20</v>
      </c>
      <c r="H21" s="15"/>
      <c r="I21" s="9">
        <f>G21*H21</f>
        <v>0</v>
      </c>
      <c r="J21" s="10">
        <f>I21*1.23</f>
        <v>0</v>
      </c>
    </row>
    <row r="22" spans="1:10" ht="24" customHeight="1">
      <c r="A22" s="28" t="s">
        <v>38</v>
      </c>
      <c r="B22" s="28"/>
      <c r="C22" s="28" t="s">
        <v>39</v>
      </c>
      <c r="D22" s="28"/>
      <c r="E22" s="28"/>
      <c r="F22" s="6" t="s">
        <v>19</v>
      </c>
      <c r="G22" s="7">
        <v>5</v>
      </c>
      <c r="H22" s="15"/>
      <c r="I22" s="9">
        <f>G22*H22</f>
        <v>0</v>
      </c>
      <c r="J22" s="10">
        <f>I22*1.23</f>
        <v>0</v>
      </c>
    </row>
    <row r="23" spans="1:10" ht="12.75" customHeight="1">
      <c r="A23" s="31" t="s">
        <v>40</v>
      </c>
      <c r="B23" s="31"/>
      <c r="C23" s="31"/>
      <c r="D23" s="32" t="s">
        <v>41</v>
      </c>
      <c r="E23" s="32"/>
      <c r="F23" s="11" t="s">
        <v>12</v>
      </c>
      <c r="G23" s="14" t="s">
        <v>12</v>
      </c>
      <c r="H23" s="13" t="s">
        <v>12</v>
      </c>
      <c r="I23" s="12">
        <f>I24</f>
        <v>0</v>
      </c>
      <c r="J23" s="12">
        <f>J24</f>
        <v>0</v>
      </c>
    </row>
    <row r="24" spans="1:10" ht="22.5" customHeight="1">
      <c r="A24" s="28" t="s">
        <v>42</v>
      </c>
      <c r="B24" s="28"/>
      <c r="C24" s="28" t="s">
        <v>43</v>
      </c>
      <c r="D24" s="28"/>
      <c r="E24" s="28"/>
      <c r="F24" s="6" t="s">
        <v>14</v>
      </c>
      <c r="G24" s="7">
        <v>10</v>
      </c>
      <c r="H24" s="15"/>
      <c r="I24" s="9">
        <f>G24*H24</f>
        <v>0</v>
      </c>
      <c r="J24" s="10">
        <f>I24*1.23</f>
        <v>0</v>
      </c>
    </row>
    <row r="25" spans="1:10" ht="12.75" customHeight="1">
      <c r="A25" s="29" t="s">
        <v>44</v>
      </c>
      <c r="B25" s="29"/>
      <c r="C25" s="29"/>
      <c r="D25" s="29"/>
      <c r="E25" s="29"/>
      <c r="F25" s="29"/>
      <c r="G25" s="29"/>
      <c r="H25" s="29"/>
      <c r="I25" s="16">
        <f>I23+I19+I17+I15+I11+I8+I5</f>
        <v>0</v>
      </c>
      <c r="J25" s="22">
        <f>J5+J8+J11+J15+J17+J23+J19</f>
        <v>0</v>
      </c>
    </row>
    <row r="26" spans="6:9" ht="12.75" customHeight="1">
      <c r="F26" s="17"/>
      <c r="G26" s="17"/>
      <c r="H26" s="18"/>
      <c r="I26" s="18"/>
    </row>
    <row r="27" spans="1:8" ht="12.75" customHeight="1">
      <c r="A27" s="30"/>
      <c r="B27" s="30"/>
      <c r="C27" s="19">
        <f>I25</f>
        <v>0</v>
      </c>
      <c r="D27" s="20" t="s">
        <v>45</v>
      </c>
      <c r="H27" s="21"/>
    </row>
    <row r="28" spans="1:8" ht="22.5" customHeight="1">
      <c r="A28" s="30"/>
      <c r="B28" s="30"/>
      <c r="C28" s="19">
        <f>C27*23%</f>
        <v>0</v>
      </c>
      <c r="D28" s="20" t="s">
        <v>45</v>
      </c>
      <c r="H28" s="21"/>
    </row>
    <row r="29" spans="1:8" ht="22.5" customHeight="1">
      <c r="A29" s="30"/>
      <c r="B29" s="30"/>
      <c r="C29" s="19">
        <f>C27+C28</f>
        <v>0</v>
      </c>
      <c r="D29" s="20" t="s">
        <v>45</v>
      </c>
      <c r="H29" s="21"/>
    </row>
    <row r="30" ht="33" customHeight="1"/>
    <row r="31" ht="12.75" customHeight="1"/>
    <row r="32" ht="13.5" customHeight="1"/>
    <row r="34" ht="28.5" customHeight="1"/>
    <row r="35" ht="28.5" customHeight="1"/>
    <row r="36" ht="28.5" customHeight="1"/>
  </sheetData>
  <sheetProtection selectLockedCells="1" selectUnlockedCells="1"/>
  <mergeCells count="50">
    <mergeCell ref="A3:B3"/>
    <mergeCell ref="C3:E4"/>
    <mergeCell ref="F3:F4"/>
    <mergeCell ref="G3:G4"/>
    <mergeCell ref="A4:B4"/>
    <mergeCell ref="A1:J1"/>
    <mergeCell ref="A2:J2"/>
    <mergeCell ref="A5:C5"/>
    <mergeCell ref="D5:E5"/>
    <mergeCell ref="A6:B6"/>
    <mergeCell ref="C6:E6"/>
    <mergeCell ref="A7:B7"/>
    <mergeCell ref="C7:E7"/>
    <mergeCell ref="A8:C8"/>
    <mergeCell ref="D8:E8"/>
    <mergeCell ref="A9:B9"/>
    <mergeCell ref="C9:E9"/>
    <mergeCell ref="A12:B12"/>
    <mergeCell ref="C12:E12"/>
    <mergeCell ref="A11:E11"/>
    <mergeCell ref="A10:B10"/>
    <mergeCell ref="C10:E10"/>
    <mergeCell ref="A16:B16"/>
    <mergeCell ref="C16:E16"/>
    <mergeCell ref="A13:B13"/>
    <mergeCell ref="C13:E13"/>
    <mergeCell ref="A14:B14"/>
    <mergeCell ref="C14:E14"/>
    <mergeCell ref="A15:C15"/>
    <mergeCell ref="D15:E15"/>
    <mergeCell ref="A17:C17"/>
    <mergeCell ref="D17:E17"/>
    <mergeCell ref="A18:B18"/>
    <mergeCell ref="C18:E18"/>
    <mergeCell ref="A22:B22"/>
    <mergeCell ref="C22:E22"/>
    <mergeCell ref="A19:C19"/>
    <mergeCell ref="D19:E19"/>
    <mergeCell ref="A20:B20"/>
    <mergeCell ref="C20:E20"/>
    <mergeCell ref="A21:B21"/>
    <mergeCell ref="C21:E21"/>
    <mergeCell ref="A25:H25"/>
    <mergeCell ref="A27:B27"/>
    <mergeCell ref="A28:B28"/>
    <mergeCell ref="A29:B29"/>
    <mergeCell ref="A23:C23"/>
    <mergeCell ref="D23:E23"/>
    <mergeCell ref="A24:B24"/>
    <mergeCell ref="C24:E24"/>
  </mergeCells>
  <printOptions horizontalCentered="1"/>
  <pageMargins left="0.7874015748031497" right="0.7874015748031497" top="0.4724409448818898" bottom="0.4724409448818898" header="0.7874015748031497" footer="0.7874015748031497"/>
  <pageSetup horizontalDpi="300" verticalDpi="300" orientation="landscape" paperSize="9" scale="92" r:id="rId1"/>
  <headerFooter alignWithMargins="0">
    <oddFooter>&amp;C&amp;"Times New Roman,Normalny"&amp;12Strona 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Kocur - Nadleśnictwo Bircza</dc:creator>
  <cp:keywords/>
  <dc:description/>
  <cp:lastModifiedBy>Jan Kocur</cp:lastModifiedBy>
  <cp:lastPrinted>2021-12-27T08:53:50Z</cp:lastPrinted>
  <dcterms:created xsi:type="dcterms:W3CDTF">2019-12-11T10:35:15Z</dcterms:created>
  <dcterms:modified xsi:type="dcterms:W3CDTF">2021-12-27T08:54:48Z</dcterms:modified>
  <cp:category/>
  <cp:version/>
  <cp:contentType/>
  <cp:contentStatus/>
</cp:coreProperties>
</file>