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93F7FDF0-8491-4874-9AAF-127219E9FD1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H16" i="1" s="1"/>
  <c r="I16" i="1" s="1"/>
  <c r="F14" i="1"/>
  <c r="H14" i="1" s="1"/>
  <c r="I14" i="1" s="1"/>
  <c r="F15" i="1"/>
  <c r="H15" i="1" s="1"/>
  <c r="I15" i="1" s="1"/>
  <c r="F13" i="1"/>
  <c r="H13" i="1" s="1"/>
  <c r="I13" i="1" s="1"/>
  <c r="F12" i="1"/>
  <c r="H12" i="1" s="1"/>
  <c r="I12" i="1" s="1"/>
  <c r="F17" i="1" l="1"/>
  <c r="H17" i="1" s="1"/>
</calcChain>
</file>

<file path=xl/sharedStrings.xml><?xml version="1.0" encoding="utf-8"?>
<sst xmlns="http://schemas.openxmlformats.org/spreadsheetml/2006/main" count="31" uniqueCount="28">
  <si>
    <t>Lp.</t>
  </si>
  <si>
    <t>Przedmiot  zamówienia</t>
  </si>
  <si>
    <t>Jednostka miary</t>
  </si>
  <si>
    <t>Ilość - 24 m-ce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</si>
  <si>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</si>
  <si>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</si>
  <si>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</si>
  <si>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</si>
  <si>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</si>
  <si>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szt.</t>
  </si>
  <si>
    <t>Razem
Netto:</t>
  </si>
  <si>
    <t>Razem
Brutto:</t>
  </si>
  <si>
    <t>2.</t>
  </si>
  <si>
    <t>4.</t>
  </si>
  <si>
    <t>Przewód połączeniowy modułu sterującego nebulizatora</t>
  </si>
  <si>
    <t>5.</t>
  </si>
  <si>
    <t>3.</t>
  </si>
  <si>
    <t xml:space="preserve">
Membrana nebulizatora jednopacjentowa do 28 dni stosowania pracy przerywanej, pojemność zbiornika na lek 6ml., średnia cząsteczka 3,4 μMMAD, mikrobiologicznie czysty</t>
  </si>
  <si>
    <t>zestaw</t>
  </si>
  <si>
    <t xml:space="preserve">
Zestaw do nebulizacji składający się z: 
-1x moduł sterujący USB (możliwość zasilania z gniazda USB, Sterownik o zakresie pracy 30 min. oraz 6 godzin, Waga kontrolera USB max 91g +/- 2%, Zasilanie 230 V lub z portu USB w urządzeniu medycznym ), 
- 30 szt x  membrana nebulizatora o pojemności 6 ml. z możliwością stosowania do 28 dni dla jednego pacjenta, średnia cząsteczka 3,4 μMMAD, mikrobiologicznie czysty , 
- 30 szt. x złącze typu T do wyboru o średnicy 22mm, 15mm, 10mm. (dla jednego pacjenta)
</t>
  </si>
  <si>
    <t xml:space="preserve">
Zestaw do nebulizacji składający się z adaptera z maską dla dorosłych, kompatybilny z oferowaną membraną nebulizatora </t>
  </si>
  <si>
    <t>Wartość 
netto
 6=4x5</t>
  </si>
  <si>
    <t xml:space="preserve">   Cena 
jednostkowa netto </t>
  </si>
  <si>
    <r>
      <t xml:space="preserve">
Zestaw do nebulizacji skłądający się z adaptera z ustnikiem, kompatybilny z oferowaną</t>
    </r>
    <r>
      <rPr>
        <b/>
        <sz val="10"/>
        <rFont val="Calibri"/>
        <family val="2"/>
        <charset val="238"/>
        <scheme val="minor"/>
      </rPr>
      <t xml:space="preserve"> membraną nebulizatora </t>
    </r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</si>
  <si>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Calibri"/>
        <family val="2"/>
        <charset val="238"/>
        <scheme val="minor"/>
      </rPr>
      <t xml:space="preserve">                                              
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systemów nebulizacji wraz z akcesoriami,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</si>
  <si>
    <t xml:space="preserve">Formularz cenowo-techniczny – ZADANIE NR 1 </t>
  </si>
  <si>
    <t>Załącznik nr 1 do umowy nr NZ.261.6.1.2024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</si>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</sst>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name val="Tahoma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5"/>
  <sheetViews>
    <sheetView tabSelected="1" view="pageBreakPreview" zoomScale="90" zoomScaleNormal="90" zoomScaleSheetLayoutView="90" zoomScalePageLayoutView="85" workbookViewId="0">
      <selection activeCell="A4" sqref="A4:J9"/>
    </sheetView>
  </sheetViews>
  <sheetFormatPr defaultColWidth="6.140625" defaultRowHeight="15" x14ac:dyDescent="0.15"/>
  <cols>
    <col min="1" max="1" width="3.5703125" style="2" customWidth="1"/>
    <col min="2" max="2" width="96" style="3" customWidth="1"/>
    <col min="3" max="3" width="9.7109375" style="1" customWidth="1"/>
    <col min="4" max="4" width="8.5703125" style="1" customWidth="1"/>
    <col min="5" max="5" width="11.28515625" style="4" customWidth="1"/>
    <col min="6" max="6" width="12" style="5" customWidth="1"/>
    <col min="7" max="7" width="7.42578125" style="6" customWidth="1"/>
    <col min="8" max="8" width="13" style="7" customWidth="1"/>
    <col min="9" max="9" width="12.140625" style="5" customWidth="1"/>
    <col min="10" max="10" width="31.57031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</row>
    <row r="2" spans="1:1008" x14ac:dyDescent="0.1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</row>
    <row r="3" spans="1:1008" x14ac:dyDescent="0.1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</row>
    <row r="4" spans="1:1008" s="9" customFormat="1" ht="230.25" customHeight="1" x14ac:dyDescent="0.25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</row>
    <row r="5" spans="1:1008" s="9" customFormat="1" ht="12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08" s="9" customFormat="1" ht="12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08" s="9" customFormat="1" ht="56.2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08" s="9" customFormat="1" ht="69.7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08" s="9" customFormat="1" ht="63.7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08" s="40" customFormat="1" ht="85.5" customHeight="1" x14ac:dyDescent="0.25">
      <c r="A10" s="39" t="s">
        <v>0</v>
      </c>
      <c r="B10" s="39" t="s">
        <v>1</v>
      </c>
      <c r="C10" s="20" t="s">
        <v>2</v>
      </c>
      <c r="D10" s="20" t="s">
        <v>3</v>
      </c>
      <c r="E10" s="20" t="s">
        <v>22</v>
      </c>
      <c r="F10" s="20" t="s">
        <v>21</v>
      </c>
      <c r="G10" s="20" t="s">
        <v>4</v>
      </c>
      <c r="H10" s="20" t="s">
        <v>5</v>
      </c>
      <c r="I10" s="20" t="s">
        <v>6</v>
      </c>
      <c r="J10" s="20" t="s">
        <v>7</v>
      </c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</row>
    <row r="11" spans="1:1008" s="25" customFormat="1" x14ac:dyDescent="0.2">
      <c r="A11" s="18">
        <v>1</v>
      </c>
      <c r="B11" s="19">
        <v>2</v>
      </c>
      <c r="C11" s="20">
        <v>3</v>
      </c>
      <c r="D11" s="20">
        <v>4</v>
      </c>
      <c r="E11" s="21">
        <v>5</v>
      </c>
      <c r="F11" s="19">
        <v>6</v>
      </c>
      <c r="G11" s="21">
        <v>7</v>
      </c>
      <c r="H11" s="19">
        <v>8</v>
      </c>
      <c r="I11" s="19">
        <v>9</v>
      </c>
      <c r="J11" s="19">
        <v>10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</row>
    <row r="12" spans="1:1008" s="25" customFormat="1" ht="99" customHeight="1" x14ac:dyDescent="0.2">
      <c r="A12" s="26" t="s">
        <v>8</v>
      </c>
      <c r="B12" s="27" t="s">
        <v>19</v>
      </c>
      <c r="C12" s="26" t="s">
        <v>18</v>
      </c>
      <c r="D12" s="28">
        <v>35</v>
      </c>
      <c r="E12" s="29"/>
      <c r="F12" s="30">
        <f t="shared" ref="F12" si="0">ROUND(D12*E12,2)</f>
        <v>0</v>
      </c>
      <c r="G12" s="31"/>
      <c r="H12" s="32">
        <f t="shared" ref="H12" si="1">ROUND(F12*(1+G12),2)</f>
        <v>0</v>
      </c>
      <c r="I12" s="30">
        <f t="shared" ref="I12:I16" si="2">ROUND(H12/D12,2)</f>
        <v>0</v>
      </c>
      <c r="J12" s="3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</row>
    <row r="13" spans="1:1008" s="25" customFormat="1" ht="30.75" customHeight="1" x14ac:dyDescent="0.2">
      <c r="A13" s="26" t="s">
        <v>12</v>
      </c>
      <c r="B13" s="27" t="s">
        <v>14</v>
      </c>
      <c r="C13" s="26" t="s">
        <v>9</v>
      </c>
      <c r="D13" s="28">
        <v>7</v>
      </c>
      <c r="E13" s="29"/>
      <c r="F13" s="30">
        <f t="shared" ref="F13" si="3">ROUND(D13*E13,2)</f>
        <v>0</v>
      </c>
      <c r="G13" s="31"/>
      <c r="H13" s="32">
        <f t="shared" ref="H13" si="4">ROUND(F13*(1+G13),2)</f>
        <v>0</v>
      </c>
      <c r="I13" s="30">
        <f t="shared" si="2"/>
        <v>0</v>
      </c>
      <c r="J13" s="3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</row>
    <row r="14" spans="1:1008" s="25" customFormat="1" ht="39.75" customHeight="1" x14ac:dyDescent="0.2">
      <c r="A14" s="26" t="s">
        <v>16</v>
      </c>
      <c r="B14" s="34" t="s">
        <v>23</v>
      </c>
      <c r="C14" s="26" t="s">
        <v>9</v>
      </c>
      <c r="D14" s="28">
        <v>700</v>
      </c>
      <c r="E14" s="29"/>
      <c r="F14" s="30">
        <f t="shared" ref="F14:F16" si="5">ROUND(D14*E14,2)</f>
        <v>0</v>
      </c>
      <c r="G14" s="31"/>
      <c r="H14" s="32">
        <f t="shared" ref="H14:H16" si="6">ROUND(F14*(1+G14),2)</f>
        <v>0</v>
      </c>
      <c r="I14" s="30">
        <f t="shared" si="2"/>
        <v>0</v>
      </c>
      <c r="J14" s="33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</row>
    <row r="15" spans="1:1008" s="25" customFormat="1" ht="66" customHeight="1" x14ac:dyDescent="0.2">
      <c r="A15" s="26" t="s">
        <v>13</v>
      </c>
      <c r="B15" s="34" t="s">
        <v>20</v>
      </c>
      <c r="C15" s="26" t="s">
        <v>9</v>
      </c>
      <c r="D15" s="28">
        <v>360</v>
      </c>
      <c r="E15" s="29"/>
      <c r="F15" s="30">
        <f t="shared" si="5"/>
        <v>0</v>
      </c>
      <c r="G15" s="31"/>
      <c r="H15" s="32">
        <f t="shared" si="6"/>
        <v>0</v>
      </c>
      <c r="I15" s="30">
        <f t="shared" si="2"/>
        <v>0</v>
      </c>
      <c r="J15" s="3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</row>
    <row r="16" spans="1:1008" s="25" customFormat="1" ht="60.75" customHeight="1" x14ac:dyDescent="0.2">
      <c r="A16" s="26" t="s">
        <v>15</v>
      </c>
      <c r="B16" s="34" t="s">
        <v>17</v>
      </c>
      <c r="C16" s="26" t="s">
        <v>9</v>
      </c>
      <c r="D16" s="28">
        <v>170</v>
      </c>
      <c r="E16" s="29"/>
      <c r="F16" s="30">
        <f t="shared" si="5"/>
        <v>0</v>
      </c>
      <c r="G16" s="31"/>
      <c r="H16" s="32">
        <f t="shared" si="6"/>
        <v>0</v>
      </c>
      <c r="I16" s="30">
        <f t="shared" si="2"/>
        <v>0</v>
      </c>
      <c r="J16" s="3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</row>
    <row r="17" spans="2:238" ht="30.75" customHeight="1" x14ac:dyDescent="0.15">
      <c r="E17" s="16" t="s">
        <v>10</v>
      </c>
      <c r="F17" s="17">
        <f>SUM(F12:F16)</f>
        <v>0</v>
      </c>
      <c r="G17" s="16" t="s">
        <v>11</v>
      </c>
      <c r="H17" s="17">
        <f>F17+(F17+(F17*G12))</f>
        <v>0</v>
      </c>
      <c r="ID17" s="9"/>
    </row>
    <row r="21" spans="2:238" ht="16.5" customHeight="1" x14ac:dyDescent="0.15"/>
    <row r="22" spans="2:238" ht="16.5" customHeight="1" x14ac:dyDescent="0.15"/>
    <row r="23" spans="2:238" ht="16.5" customHeight="1" x14ac:dyDescent="0.15"/>
    <row r="24" spans="2:238" x14ac:dyDescent="0.2">
      <c r="B24" s="10"/>
      <c r="E24" s="11"/>
      <c r="F24" s="12"/>
      <c r="G24" s="13"/>
      <c r="H24" s="14"/>
      <c r="I24" s="12"/>
      <c r="J24" s="15"/>
    </row>
    <row r="25" spans="2:238" ht="13.5" customHeight="1" x14ac:dyDescent="0.15">
      <c r="B25" s="1"/>
      <c r="E25" s="11"/>
      <c r="F25" s="37"/>
      <c r="G25" s="37"/>
      <c r="H25" s="37"/>
      <c r="I25" s="37"/>
      <c r="J25" s="37"/>
    </row>
  </sheetData>
  <mergeCells count="5">
    <mergeCell ref="A3:J3"/>
    <mergeCell ref="A2:J2"/>
    <mergeCell ref="A1:J1"/>
    <mergeCell ref="F25:J25"/>
    <mergeCell ref="A4:J9"/>
  </mergeCells>
  <phoneticPr fontId="7" type="noConversion"/>
  <printOptions horizontalCentered="1"/>
  <pageMargins left="0.25" right="0.25" top="0.75" bottom="0.75" header="0.511811023622047" footer="0.511811023622047"/>
  <pageSetup paperSize="9" scale="69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2024-02-28T10:42:45Z</cp:lastPrinted>
  <dcterms:created xsi:type="dcterms:W3CDTF">2019-02-04T11:59:38Z</dcterms:created>
  <dcterms:modified xsi:type="dcterms:W3CDTF">2024-02-28T10:55:44Z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