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Y:\.DAG\szprzątanie\.Sprzątanie do szacowania\"/>
    </mc:Choice>
  </mc:AlternateContent>
  <xr:revisionPtr revIDLastSave="0" documentId="13_ncr:1_{853FC4BB-1C9F-4CF4-B642-2348486964F2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Arkusz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 s="1"/>
  <c r="F16" i="1"/>
  <c r="H15" i="1"/>
  <c r="I15" i="1" s="1"/>
  <c r="F15" i="1"/>
  <c r="H14" i="1"/>
  <c r="I14" i="1" s="1"/>
  <c r="H13" i="1"/>
  <c r="I13" i="1" s="1"/>
  <c r="F14" i="1"/>
  <c r="F13" i="1"/>
  <c r="H12" i="1"/>
  <c r="I12" i="1" s="1"/>
  <c r="F12" i="1"/>
  <c r="H11" i="1"/>
  <c r="I11" i="1" s="1"/>
  <c r="F11" i="1"/>
  <c r="H10" i="1"/>
  <c r="I10" i="1" s="1"/>
  <c r="F10" i="1"/>
  <c r="H9" i="1"/>
  <c r="I9" i="1" s="1"/>
  <c r="F9" i="1"/>
  <c r="H8" i="1"/>
  <c r="I8" i="1" s="1"/>
  <c r="F8" i="1"/>
  <c r="H7" i="1"/>
  <c r="I7" i="1" s="1"/>
  <c r="F7" i="1"/>
  <c r="H6" i="1"/>
  <c r="I6" i="1" s="1"/>
  <c r="H5" i="1"/>
  <c r="I5" i="1" s="1"/>
  <c r="F6" i="1"/>
  <c r="F5" i="1"/>
  <c r="H18" i="1" l="1"/>
  <c r="I18" i="1"/>
</calcChain>
</file>

<file path=xl/sharedStrings.xml><?xml version="1.0" encoding="utf-8"?>
<sst xmlns="http://schemas.openxmlformats.org/spreadsheetml/2006/main" count="61" uniqueCount="43">
  <si>
    <t>Lp.</t>
  </si>
  <si>
    <t>Nazwa przedmiotu zamówienia, opis usługi</t>
  </si>
  <si>
    <t>Jednostka miary/ roboczogodzina lub usługa</t>
  </si>
  <si>
    <t>Stawka podatku VAT %</t>
  </si>
  <si>
    <t>Wartość netto</t>
  </si>
  <si>
    <t>Wartość brutto</t>
  </si>
  <si>
    <t>1.</t>
  </si>
  <si>
    <t>2.</t>
  </si>
  <si>
    <t>3.</t>
  </si>
  <si>
    <t>4.</t>
  </si>
  <si>
    <t>5.</t>
  </si>
  <si>
    <t>6.</t>
  </si>
  <si>
    <t>7.</t>
  </si>
  <si>
    <t>roboczogodzina</t>
  </si>
  <si>
    <t>Ilość</t>
  </si>
  <si>
    <t>Cena netto</t>
  </si>
  <si>
    <t>Cena brutto</t>
  </si>
  <si>
    <t>zw.</t>
  </si>
  <si>
    <t>usługa</t>
  </si>
  <si>
    <t>Mycie przeszkleń w budynku przy al. Focha 33 o powierzchni 144,50 m²</t>
  </si>
  <si>
    <t>RAZEM:</t>
  </si>
  <si>
    <t>UWAGA:</t>
  </si>
  <si>
    <t>Zlecenie usług z poz. w tabeli - Przełożona Pielęgniarek, Kierownik Działu Adminitracyjno-Gospodarczego lub inna upoważniona osoba przekazuje pisemne zlecenie na dodatkowe usługi, do osoby nadzorującej (w przypadku dni/godzin wolnych od pracy zlecenia będą przekazywane telefonicznie na nr. telefonu wskazany w umowie a następnie przekazywane pisemnie). Wykonawca ma czas do 48 godzin na informację zwrotną w jakim zakresie zapweni dodatkowe usługi.</t>
  </si>
  <si>
    <t xml:space="preserve">Usługi wykonane z poszczególnych pozycji z załącznika cenowego, będą stanowiły oderębne pozycje na fakturze. </t>
  </si>
  <si>
    <t>8.</t>
  </si>
  <si>
    <t>9.</t>
  </si>
  <si>
    <t>Mycie i odsysanie wody w garażu - tzw. "ciepłej sieni", miejsca do wjazdu karetek wraz z pacjentami szpitala,  w budynku przy ul. Skarbowej 1,  o powieszchni 96,8 m²</t>
  </si>
  <si>
    <t>Mycie przeszkleń nad częścią Centralnej Izby Przyjęć  w budynku przy ul. Skarbowej 1 o powierzchni 30,28 m²</t>
  </si>
  <si>
    <r>
      <t xml:space="preserve">WAŻNE: WYKONAWCA UDOKIMENTUJE (np. w koncepcji wykonania usługi), NA PODSTAWIE ZAŁĄCZNIKÓW I POZYSKANYCH DANYCH ILOŚĆ GODZIN PODLEGAJĄCYCH ZWOLNIENIU Z PODATKU OD TOWARÓW I USŁUG. </t>
    </r>
    <r>
      <rPr>
        <b/>
        <sz val="11"/>
        <color rgb="FFFF0000"/>
        <rFont val="Calibri"/>
        <family val="2"/>
        <charset val="238"/>
        <scheme val="minor"/>
      </rPr>
      <t xml:space="preserve">Gzodziny podlegające zwolnieniu z podatku VAT nie mogą przekroczyć 10 % ogólnej ilości wypracowanych godzin. </t>
    </r>
  </si>
  <si>
    <t>10.</t>
  </si>
  <si>
    <t>Zlecenie usługi czynności dodatkowych będzie wystawiane dla Wykonawcy przez przełożoną pielęgniarek i kierownika DAG. ( dotyczy pozycji nr 2,.5,6,7, 8, 9 i 10)</t>
  </si>
  <si>
    <t>Formularz cenowy oferty szacunkowej dla Pakietu nr. 4 (Usługa sprzątania i dezynfekcji całego budynku Szpitala Specjalistycznego im. J. Dietla w Krakowie przy al. Focha 33 wraz z terenami zewnętrznymi wokół budynku szpitala oraz II Oddziału Chorób Wewnętrznych w budynku Szpitala przy ul. Skarbowej 1 na okres 36 miesięcy).</t>
  </si>
  <si>
    <t xml:space="preserve">Cena zamgławiana    1 pomieszczenia (ok. 20 m²), ilość zamgławień 75 razy </t>
  </si>
  <si>
    <t>6 razy w ciągu umowy</t>
  </si>
  <si>
    <r>
      <t>Okresowe mycie pomieszceń technicznych, zgodnie z załącznikiem Nr. 3.1. Wykaz pomieszczeń dla Pakietów nr. 1 i 2. Powierzchnia łacznie około 320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</si>
  <si>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Zamgławianie pomiesczeń wskazanych w załączniku nr. 4.2. Wykaz pomieszczeń do zamgławiania dla Pakietu nr 3 i 4</t>
  </si>
  <si>
    <r>
      <rPr>
        <u/>
        <sz val="11"/>
        <color rgb="FFFF0000"/>
        <rFont val="Calibri"/>
        <family val="2"/>
        <charset val="238"/>
        <scheme val="minor"/>
      </rPr>
      <t>36 usług w każdym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scheme val="minor"/>
      </rPr>
      <t>pomiesczeniu określonym w załączniku nr. 4.2. Wykaz pomieszczeń do zamgławiania dla Pakietu nr 3 i 4</t>
    </r>
  </si>
  <si>
    <r>
      <rPr>
        <u/>
        <sz val="11"/>
        <color theme="1"/>
        <rFont val="Calibri"/>
        <family val="2"/>
        <charset val="238"/>
        <scheme val="minor"/>
      </rPr>
      <t>Dodatkowe zamgławianie</t>
    </r>
    <r>
      <rPr>
        <sz val="11"/>
        <color theme="1"/>
        <rFont val="Calibri"/>
        <family val="2"/>
        <scheme val="minor"/>
      </rPr>
      <t xml:space="preserve"> pomiesczeń nie wymienionych w załączniku nr. 4.2. W budynku przy Al. Focha 33, 5 dni w tygodniu całodobowo.</t>
    </r>
  </si>
  <si>
    <t>Za prace wskazane powyżej w pozychach 5, 6, 7, 8, 9 i 10 Wystawiana będzie osobna faktura.</t>
  </si>
  <si>
    <r>
      <t xml:space="preserve">Usługi wykonywane na terenie Zamawiającego w miejscach określonych załączniku Nr. 3.1. Wykaz pomieszczeń dla Pakietów nr. 3 i 4.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W ilości: około  </t>
    </r>
    <r>
      <rPr>
        <b/>
        <u/>
        <sz val="11"/>
        <color theme="1"/>
        <rFont val="Calibri"/>
        <family val="2"/>
        <charset val="238"/>
        <scheme val="minor"/>
      </rPr>
      <t xml:space="preserve">180 000 </t>
    </r>
    <r>
      <rPr>
        <b/>
        <sz val="11"/>
        <color theme="1"/>
        <rFont val="Calibri"/>
        <family val="2"/>
        <charset val="238"/>
        <scheme val="minor"/>
      </rPr>
      <t>roboczogodzin.</t>
    </r>
  </si>
  <si>
    <r>
      <rPr>
        <u/>
        <sz val="11"/>
        <color theme="1"/>
        <rFont val="Calibri"/>
        <family val="2"/>
        <charset val="238"/>
        <scheme val="minor"/>
      </rPr>
      <t>Dodatkowe usługi</t>
    </r>
    <r>
      <rPr>
        <sz val="11"/>
        <color theme="1"/>
        <rFont val="Calibri"/>
        <family val="2"/>
        <scheme val="minor"/>
      </rPr>
      <t xml:space="preserve"> zgodnie z opisem przedmiotu zamówienia.                                                         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Z</t>
    </r>
    <r>
      <rPr>
        <u/>
        <sz val="11"/>
        <color theme="1"/>
        <rFont val="Calibri"/>
        <family val="2"/>
        <charset val="238"/>
        <scheme val="minor"/>
      </rPr>
      <t>lecane dodatkowo poza miejscami</t>
    </r>
    <r>
      <rPr>
        <sz val="11"/>
        <color theme="1"/>
        <rFont val="Calibri"/>
        <family val="2"/>
        <charset val="238"/>
        <scheme val="minor"/>
      </rPr>
      <t xml:space="preserve"> wymienionymi w załącznikiem nr. 3.2.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w ilości: około  </t>
    </r>
    <r>
      <rPr>
        <b/>
        <u/>
        <sz val="11"/>
        <color theme="1"/>
        <rFont val="Calibri"/>
        <family val="2"/>
        <charset val="238"/>
        <scheme val="minor"/>
      </rPr>
      <t>2600</t>
    </r>
    <r>
      <rPr>
        <b/>
        <sz val="11"/>
        <color theme="1"/>
        <rFont val="Calibri"/>
        <family val="2"/>
        <charset val="238"/>
        <scheme val="minor"/>
      </rPr>
      <t xml:space="preserve"> roboczogodzin. </t>
    </r>
    <r>
      <rPr>
        <sz val="11"/>
        <color theme="1"/>
        <rFont val="Calibri"/>
        <family val="2"/>
        <charset val="238"/>
        <scheme val="minor"/>
      </rPr>
      <t>(W tym 1000 godzin do wykorzystania na usługę odsnieżania wokół budynku).</t>
    </r>
    <r>
      <rPr>
        <b/>
        <sz val="11"/>
        <color theme="1"/>
        <rFont val="Calibri"/>
        <family val="2"/>
        <charset val="238"/>
        <scheme val="minor"/>
      </rPr>
      <t xml:space="preserve"> 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</t>
    </r>
  </si>
  <si>
    <r>
      <t xml:space="preserve">Usługi wykonywane na terenie Zamawiającego na zewnątrz budynku (oprócz ogrodu),  zgodnie z zakresem określonym w załączniku Nr. 3.2. Wykaz pomieszczeń dla Pakietów nr. 3 i 4.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>ilości: około 4</t>
    </r>
    <r>
      <rPr>
        <b/>
        <u/>
        <sz val="11"/>
        <color theme="1"/>
        <rFont val="Calibri"/>
        <family val="2"/>
        <charset val="238"/>
        <scheme val="minor"/>
      </rPr>
      <t xml:space="preserve"> 700</t>
    </r>
    <r>
      <rPr>
        <b/>
        <sz val="11"/>
        <color theme="1"/>
        <rFont val="Calibri"/>
        <family val="2"/>
        <charset val="238"/>
        <scheme val="minor"/>
      </rPr>
      <t xml:space="preserve"> roboczogodzin.</t>
    </r>
  </si>
  <si>
    <r>
      <t xml:space="preserve">Mycie i odsysanie wody w garażu podziemnym w budynku przy al. Focha 33 o powieszchni </t>
    </r>
    <r>
      <rPr>
        <sz val="11"/>
        <color theme="1"/>
        <rFont val="Calibri"/>
        <family val="2"/>
        <charset val="238"/>
        <scheme val="minor"/>
      </rPr>
      <t>801,</t>
    </r>
    <r>
      <rPr>
        <sz val="11"/>
        <color theme="1"/>
        <rFont val="Calibri"/>
        <family val="2"/>
        <scheme val="minor"/>
      </rPr>
      <t>23 m²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</si>
</sst>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u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6" fillId="0" borderId="0" xfId="0" applyFont="1" applyAlignment="1">
      <alignment horizontal="center" wrapText="1"/>
    </xf>
    <xf numFmtId="0" fontId="0" fillId="3" borderId="1" xfId="0" applyFill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3" borderId="1" xfId="0" applyFont="1" applyFill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54"/>
  <sheetViews>
    <sheetView tabSelected="1" topLeftCell="B1" zoomScale="130" zoomScaleNormal="130" workbookViewId="0">
      <selection activeCell="B25" sqref="B25:I27"/>
    </sheetView>
  </sheetViews>
  <sheetFormatPr defaultRowHeight="15" x14ac:dyDescent="0.25"/>
  <cols>
    <col min="1" max="1" width="4.85546875" customWidth="1"/>
    <col min="2" max="2" width="52.28515625" customWidth="1"/>
    <col min="3" max="3" width="19.42578125" customWidth="1"/>
    <col min="4" max="4" width="17.42578125" bestFit="1" customWidth="1"/>
    <col min="5" max="5" width="11.7109375" bestFit="1" customWidth="1"/>
    <col min="6" max="6" width="12.7109375" bestFit="1" customWidth="1"/>
    <col min="7" max="7" width="9.140625" customWidth="1"/>
    <col min="8" max="8" width="15.28515625" bestFit="1" customWidth="1"/>
    <col min="9" max="9" width="16.28515625" bestFit="1" customWidth="1"/>
  </cols>
  <sheetData>
    <row r="2" spans="1:14" ht="78" customHeight="1" x14ac:dyDescent="0.35">
      <c r="A2" s="20" t="s">
        <v>31</v>
      </c>
      <c r="B2" s="20"/>
      <c r="C2" s="20"/>
      <c r="D2" s="20"/>
      <c r="E2" s="20"/>
      <c r="F2" s="20"/>
      <c r="G2" s="20"/>
      <c r="H2" s="20"/>
      <c r="I2" s="20"/>
    </row>
    <row r="3" spans="1:14" ht="15" customHeight="1" x14ac:dyDescent="0.35">
      <c r="A3" s="3"/>
      <c r="B3" s="3"/>
      <c r="C3" s="3"/>
      <c r="D3" s="3"/>
      <c r="E3" s="3"/>
      <c r="F3" s="3"/>
      <c r="G3" s="3"/>
      <c r="H3" s="3"/>
      <c r="I3" s="3"/>
    </row>
    <row r="4" spans="1:14" ht="63" x14ac:dyDescent="0.25">
      <c r="A4" s="7" t="s">
        <v>0</v>
      </c>
      <c r="B4" s="7" t="s">
        <v>1</v>
      </c>
      <c r="C4" s="7" t="s">
        <v>14</v>
      </c>
      <c r="D4" s="10" t="s">
        <v>2</v>
      </c>
      <c r="E4" s="7" t="s">
        <v>15</v>
      </c>
      <c r="F4" s="7" t="s">
        <v>16</v>
      </c>
      <c r="G4" s="10" t="s">
        <v>3</v>
      </c>
      <c r="H4" s="7" t="s">
        <v>4</v>
      </c>
      <c r="I4" s="7" t="s">
        <v>5</v>
      </c>
      <c r="J4" s="2"/>
      <c r="K4" s="2"/>
      <c r="L4" s="1"/>
      <c r="M4" s="1"/>
      <c r="N4" s="1"/>
    </row>
    <row r="5" spans="1:14" ht="50.1" customHeight="1" x14ac:dyDescent="0.25">
      <c r="A5" s="15" t="s">
        <v>6</v>
      </c>
      <c r="B5" s="21" t="s">
        <v>39</v>
      </c>
      <c r="C5" s="8"/>
      <c r="D5" s="18" t="s">
        <v>13</v>
      </c>
      <c r="E5" s="5"/>
      <c r="F5" s="5">
        <f>E5</f>
        <v>0</v>
      </c>
      <c r="G5" s="4" t="s">
        <v>17</v>
      </c>
      <c r="H5" s="5">
        <f t="shared" ref="H5:H10" si="0">E5*C5</f>
        <v>0</v>
      </c>
      <c r="I5" s="5">
        <f>H5</f>
        <v>0</v>
      </c>
      <c r="J5" s="2"/>
      <c r="K5" s="2"/>
      <c r="L5" s="1"/>
      <c r="M5" s="1"/>
      <c r="N5" s="1"/>
    </row>
    <row r="6" spans="1:14" ht="133.5" customHeight="1" x14ac:dyDescent="0.25">
      <c r="A6" s="15"/>
      <c r="B6" s="21"/>
      <c r="C6" s="8"/>
      <c r="D6" s="18"/>
      <c r="E6" s="5"/>
      <c r="F6" s="5">
        <f>(E6*G6)+E6</f>
        <v>0</v>
      </c>
      <c r="G6" s="6">
        <v>0.23</v>
      </c>
      <c r="H6" s="5">
        <f t="shared" si="0"/>
        <v>0</v>
      </c>
      <c r="I6" s="5">
        <f>(H6*G6)+H6</f>
        <v>0</v>
      </c>
      <c r="J6" s="2"/>
      <c r="K6" s="2"/>
      <c r="L6" s="1"/>
      <c r="M6" s="1"/>
      <c r="N6" s="1"/>
    </row>
    <row r="7" spans="1:14" ht="60" customHeight="1" x14ac:dyDescent="0.25">
      <c r="A7" s="15" t="s">
        <v>7</v>
      </c>
      <c r="B7" s="26" t="s">
        <v>40</v>
      </c>
      <c r="C7" s="8"/>
      <c r="D7" s="18" t="s">
        <v>13</v>
      </c>
      <c r="E7" s="4"/>
      <c r="F7" s="5">
        <f>E7</f>
        <v>0</v>
      </c>
      <c r="G7" s="4" t="s">
        <v>17</v>
      </c>
      <c r="H7" s="5">
        <f t="shared" si="0"/>
        <v>0</v>
      </c>
      <c r="I7" s="5">
        <f>H7</f>
        <v>0</v>
      </c>
      <c r="J7" s="2"/>
      <c r="K7" s="2"/>
      <c r="L7" s="1"/>
      <c r="M7" s="1"/>
      <c r="N7" s="1"/>
    </row>
    <row r="8" spans="1:14" ht="60" customHeight="1" x14ac:dyDescent="0.25">
      <c r="A8" s="15"/>
      <c r="B8" s="21"/>
      <c r="C8" s="8"/>
      <c r="D8" s="18"/>
      <c r="E8" s="4"/>
      <c r="F8" s="5">
        <f>(E8*G8)+E8</f>
        <v>0</v>
      </c>
      <c r="G8" s="6">
        <v>0.23</v>
      </c>
      <c r="H8" s="5">
        <f t="shared" si="0"/>
        <v>0</v>
      </c>
      <c r="I8" s="5">
        <f>(H8*G8)+H8</f>
        <v>0</v>
      </c>
      <c r="J8" s="2"/>
      <c r="K8" s="2"/>
      <c r="L8" s="1"/>
      <c r="M8" s="1"/>
      <c r="N8" s="1"/>
    </row>
    <row r="9" spans="1:14" ht="50.1" customHeight="1" x14ac:dyDescent="0.25">
      <c r="A9" s="15" t="s">
        <v>8</v>
      </c>
      <c r="B9" s="16" t="s">
        <v>41</v>
      </c>
      <c r="C9" s="8"/>
      <c r="D9" s="18" t="s">
        <v>13</v>
      </c>
      <c r="E9" s="4"/>
      <c r="F9" s="5">
        <f>E9</f>
        <v>0</v>
      </c>
      <c r="G9" s="4" t="s">
        <v>17</v>
      </c>
      <c r="H9" s="5">
        <f t="shared" si="0"/>
        <v>0</v>
      </c>
      <c r="I9" s="5">
        <f>H9</f>
        <v>0</v>
      </c>
      <c r="J9" s="2"/>
      <c r="K9" s="2"/>
      <c r="L9" s="1"/>
      <c r="M9" s="1"/>
      <c r="N9" s="1"/>
    </row>
    <row r="10" spans="1:14" ht="69.75" customHeight="1" x14ac:dyDescent="0.25">
      <c r="A10" s="15"/>
      <c r="B10" s="17"/>
      <c r="C10" s="8"/>
      <c r="D10" s="18"/>
      <c r="E10" s="4"/>
      <c r="F10" s="5">
        <f t="shared" ref="F10:F16" si="1">(E10*G10)+E10</f>
        <v>0</v>
      </c>
      <c r="G10" s="6">
        <v>0.23</v>
      </c>
      <c r="H10" s="5">
        <f t="shared" si="0"/>
        <v>0</v>
      </c>
      <c r="I10" s="5">
        <f t="shared" ref="I10:I16" si="2">(H10*G10)+H10</f>
        <v>0</v>
      </c>
      <c r="J10" s="2"/>
      <c r="K10" s="2"/>
      <c r="L10" s="1"/>
      <c r="M10" s="1"/>
      <c r="N10" s="1"/>
    </row>
    <row r="11" spans="1:14" ht="119.25" customHeight="1" x14ac:dyDescent="0.25">
      <c r="A11" s="7" t="s">
        <v>9</v>
      </c>
      <c r="B11" s="11" t="s">
        <v>35</v>
      </c>
      <c r="C11" s="14" t="s">
        <v>36</v>
      </c>
      <c r="D11" s="4" t="s">
        <v>18</v>
      </c>
      <c r="E11" s="4"/>
      <c r="F11" s="5">
        <f t="shared" si="1"/>
        <v>0</v>
      </c>
      <c r="G11" s="6">
        <v>0.23</v>
      </c>
      <c r="H11" s="5">
        <f>E11*24</f>
        <v>0</v>
      </c>
      <c r="I11" s="5">
        <f t="shared" si="2"/>
        <v>0</v>
      </c>
      <c r="J11" s="2"/>
      <c r="K11" s="2"/>
      <c r="L11" s="1"/>
      <c r="M11" s="1"/>
      <c r="N11" s="1"/>
    </row>
    <row r="12" spans="1:14" ht="60" x14ac:dyDescent="0.25">
      <c r="A12" s="7" t="s">
        <v>10</v>
      </c>
      <c r="B12" s="13" t="s">
        <v>37</v>
      </c>
      <c r="C12" s="12" t="s">
        <v>32</v>
      </c>
      <c r="D12" s="4" t="s">
        <v>18</v>
      </c>
      <c r="E12" s="4"/>
      <c r="F12" s="5">
        <f t="shared" si="1"/>
        <v>0</v>
      </c>
      <c r="G12" s="6">
        <v>0.23</v>
      </c>
      <c r="H12" s="5">
        <f>E12*50</f>
        <v>0</v>
      </c>
      <c r="I12" s="5">
        <f t="shared" si="2"/>
        <v>0</v>
      </c>
      <c r="J12" s="2"/>
      <c r="K12" s="2"/>
      <c r="L12" s="1"/>
      <c r="M12" s="1"/>
      <c r="N12" s="1"/>
    </row>
    <row r="13" spans="1:14" ht="30" x14ac:dyDescent="0.25">
      <c r="A13" s="7" t="s">
        <v>11</v>
      </c>
      <c r="B13" s="11" t="s">
        <v>42</v>
      </c>
      <c r="C13" s="9" t="s">
        <v>33</v>
      </c>
      <c r="D13" s="4" t="s">
        <v>18</v>
      </c>
      <c r="E13" s="4"/>
      <c r="F13" s="5">
        <f t="shared" si="1"/>
        <v>0</v>
      </c>
      <c r="G13" s="6">
        <v>0.23</v>
      </c>
      <c r="H13" s="5">
        <f>E13*2</f>
        <v>0</v>
      </c>
      <c r="I13" s="5">
        <f t="shared" si="2"/>
        <v>0</v>
      </c>
      <c r="J13" s="2"/>
      <c r="K13" s="2"/>
      <c r="L13" s="1"/>
      <c r="M13" s="1"/>
      <c r="N13" s="1"/>
    </row>
    <row r="14" spans="1:14" ht="30" x14ac:dyDescent="0.25">
      <c r="A14" s="7" t="s">
        <v>12</v>
      </c>
      <c r="B14" s="11" t="s">
        <v>19</v>
      </c>
      <c r="C14" s="9" t="s">
        <v>33</v>
      </c>
      <c r="D14" s="4" t="s">
        <v>18</v>
      </c>
      <c r="E14" s="4"/>
      <c r="F14" s="5">
        <f t="shared" si="1"/>
        <v>0</v>
      </c>
      <c r="G14" s="6">
        <v>0.23</v>
      </c>
      <c r="H14" s="5">
        <f>E14*2</f>
        <v>0</v>
      </c>
      <c r="I14" s="5">
        <f t="shared" si="2"/>
        <v>0</v>
      </c>
      <c r="J14" s="2"/>
      <c r="K14" s="2"/>
      <c r="L14" s="1"/>
      <c r="M14" s="1"/>
      <c r="N14" s="1"/>
    </row>
    <row r="15" spans="1:14" ht="45" x14ac:dyDescent="0.25">
      <c r="A15" s="7" t="s">
        <v>24</v>
      </c>
      <c r="B15" s="11" t="s">
        <v>26</v>
      </c>
      <c r="C15" s="9" t="s">
        <v>33</v>
      </c>
      <c r="D15" s="4" t="s">
        <v>18</v>
      </c>
      <c r="E15" s="4"/>
      <c r="F15" s="5">
        <f t="shared" si="1"/>
        <v>0</v>
      </c>
      <c r="G15" s="6">
        <v>0.23</v>
      </c>
      <c r="H15" s="5">
        <f>E15*2</f>
        <v>0</v>
      </c>
      <c r="I15" s="5">
        <f t="shared" si="2"/>
        <v>0</v>
      </c>
      <c r="J15" s="2"/>
      <c r="K15" s="2"/>
      <c r="L15" s="1"/>
      <c r="M15" s="1"/>
      <c r="N15" s="1"/>
    </row>
    <row r="16" spans="1:14" ht="30" x14ac:dyDescent="0.25">
      <c r="A16" s="7" t="s">
        <v>25</v>
      </c>
      <c r="B16" s="11" t="s">
        <v>27</v>
      </c>
      <c r="C16" s="9" t="s">
        <v>33</v>
      </c>
      <c r="D16" s="4" t="s">
        <v>18</v>
      </c>
      <c r="E16" s="4"/>
      <c r="F16" s="5">
        <f t="shared" si="1"/>
        <v>0</v>
      </c>
      <c r="G16" s="6">
        <v>0.23</v>
      </c>
      <c r="H16" s="5">
        <f>E16*2</f>
        <v>0</v>
      </c>
      <c r="I16" s="5">
        <f t="shared" si="2"/>
        <v>0</v>
      </c>
      <c r="J16" s="2"/>
      <c r="K16" s="2"/>
      <c r="L16" s="1"/>
      <c r="M16" s="1"/>
      <c r="N16" s="1"/>
    </row>
    <row r="17" spans="1:14" ht="47.25" x14ac:dyDescent="0.25">
      <c r="A17" s="7" t="s">
        <v>29</v>
      </c>
      <c r="B17" s="11" t="s">
        <v>34</v>
      </c>
      <c r="C17" s="9" t="s">
        <v>33</v>
      </c>
      <c r="D17" s="4" t="s">
        <v>18</v>
      </c>
      <c r="E17" s="4"/>
      <c r="F17" s="5">
        <v>0</v>
      </c>
      <c r="G17" s="6">
        <v>0.23</v>
      </c>
      <c r="H17" s="5">
        <v>0</v>
      </c>
      <c r="I17" s="5">
        <v>0</v>
      </c>
      <c r="J17" s="2"/>
      <c r="K17" s="2"/>
      <c r="L17" s="1"/>
      <c r="M17" s="1"/>
      <c r="N17" s="1"/>
    </row>
    <row r="18" spans="1:14" x14ac:dyDescent="0.25">
      <c r="A18" s="19" t="s">
        <v>20</v>
      </c>
      <c r="B18" s="19"/>
      <c r="C18" s="19"/>
      <c r="D18" s="19"/>
      <c r="E18" s="19"/>
      <c r="F18" s="19"/>
      <c r="G18" s="19"/>
      <c r="H18" s="5">
        <f>SUM(H5:H14)</f>
        <v>0</v>
      </c>
      <c r="I18" s="5">
        <f>SUM(I5:I14)</f>
        <v>0</v>
      </c>
      <c r="J18" s="2"/>
      <c r="K18" s="2"/>
      <c r="L18" s="1"/>
      <c r="M18" s="1"/>
      <c r="N18" s="1"/>
    </row>
    <row r="19" spans="1:14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1"/>
      <c r="M19" s="1"/>
      <c r="N19" s="1"/>
    </row>
    <row r="20" spans="1:14" x14ac:dyDescent="0.25">
      <c r="A20" s="22" t="s">
        <v>28</v>
      </c>
      <c r="B20" s="22"/>
      <c r="C20" s="22"/>
      <c r="D20" s="22"/>
      <c r="E20" s="22"/>
      <c r="F20" s="22"/>
      <c r="G20" s="22"/>
      <c r="H20" s="22"/>
      <c r="I20" s="22"/>
      <c r="J20" s="2"/>
      <c r="K20" s="2"/>
      <c r="L20" s="1"/>
      <c r="M20" s="1"/>
      <c r="N20" s="1"/>
    </row>
    <row r="21" spans="1:14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"/>
      <c r="K21" s="2"/>
      <c r="L21" s="1"/>
      <c r="M21" s="1"/>
      <c r="N21" s="1"/>
    </row>
    <row r="22" spans="1:14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1"/>
      <c r="M22" s="1"/>
      <c r="N22" s="1"/>
    </row>
    <row r="23" spans="1:14" x14ac:dyDescent="0.25">
      <c r="A23" s="23" t="s">
        <v>21</v>
      </c>
      <c r="B23" s="23"/>
      <c r="C23" s="2"/>
      <c r="D23" s="2"/>
      <c r="E23" s="2"/>
      <c r="F23" s="2"/>
      <c r="G23" s="2"/>
      <c r="H23" s="2"/>
      <c r="I23" s="2"/>
      <c r="J23" s="2"/>
      <c r="K23" s="2"/>
      <c r="L23" s="1"/>
      <c r="M23" s="1"/>
      <c r="N23" s="1"/>
    </row>
    <row r="24" spans="1:14" x14ac:dyDescent="0.25">
      <c r="A24" s="1" t="s">
        <v>6</v>
      </c>
      <c r="B24" s="24" t="s">
        <v>38</v>
      </c>
      <c r="C24" s="24"/>
      <c r="D24" s="24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1" t="s">
        <v>7</v>
      </c>
      <c r="B25" s="25" t="s">
        <v>22</v>
      </c>
      <c r="C25" s="25"/>
      <c r="D25" s="25"/>
      <c r="E25" s="25"/>
      <c r="F25" s="25"/>
      <c r="G25" s="25"/>
      <c r="H25" s="25"/>
      <c r="I25" s="25"/>
      <c r="J25" s="1"/>
      <c r="K25" s="1"/>
      <c r="L25" s="1"/>
      <c r="M25" s="1"/>
      <c r="N25" s="1"/>
    </row>
    <row r="26" spans="1:14" x14ac:dyDescent="0.25">
      <c r="A26" s="1"/>
      <c r="B26" s="25"/>
      <c r="C26" s="25"/>
      <c r="D26" s="25"/>
      <c r="E26" s="25"/>
      <c r="F26" s="25"/>
      <c r="G26" s="25"/>
      <c r="H26" s="25"/>
      <c r="I26" s="25"/>
      <c r="J26" s="1"/>
      <c r="K26" s="1"/>
      <c r="L26" s="1"/>
      <c r="M26" s="1"/>
      <c r="N26" s="1"/>
    </row>
    <row r="27" spans="1:14" x14ac:dyDescent="0.25">
      <c r="A27" s="1" t="s">
        <v>8</v>
      </c>
      <c r="B27" s="25"/>
      <c r="C27" s="25"/>
      <c r="D27" s="25"/>
      <c r="E27" s="25"/>
      <c r="F27" s="25"/>
      <c r="G27" s="25"/>
      <c r="H27" s="25"/>
      <c r="I27" s="25"/>
      <c r="J27" s="1"/>
      <c r="K27" s="1"/>
      <c r="L27" s="1"/>
      <c r="M27" s="1"/>
      <c r="N27" s="1"/>
    </row>
    <row r="28" spans="1:14" x14ac:dyDescent="0.25">
      <c r="A28" s="1" t="s">
        <v>9</v>
      </c>
      <c r="B28" s="24" t="s">
        <v>23</v>
      </c>
      <c r="C28" s="24"/>
      <c r="D28" s="24"/>
      <c r="E28" s="24"/>
      <c r="F28" s="24"/>
      <c r="G28" s="24"/>
      <c r="H28" s="24"/>
      <c r="I28" s="24"/>
      <c r="J28" s="1"/>
      <c r="K28" s="1"/>
      <c r="L28" s="1"/>
      <c r="M28" s="1"/>
      <c r="N28" s="1"/>
    </row>
    <row r="29" spans="1:14" x14ac:dyDescent="0.25">
      <c r="A29" s="1"/>
      <c r="B29" s="25" t="s">
        <v>30</v>
      </c>
      <c r="C29" s="25"/>
      <c r="D29" s="25"/>
      <c r="E29" s="25"/>
      <c r="F29" s="25"/>
      <c r="G29" s="25"/>
      <c r="H29" s="25"/>
      <c r="I29" s="25"/>
      <c r="J29" s="1"/>
      <c r="K29" s="1"/>
      <c r="L29" s="1"/>
      <c r="M29" s="1"/>
      <c r="N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</sheetData>
  <mergeCells count="17">
    <mergeCell ref="A20:I21"/>
    <mergeCell ref="A23:B23"/>
    <mergeCell ref="B28:I28"/>
    <mergeCell ref="B29:I29"/>
    <mergeCell ref="B24:D24"/>
    <mergeCell ref="B25:I27"/>
    <mergeCell ref="A9:A10"/>
    <mergeCell ref="B9:B10"/>
    <mergeCell ref="D9:D10"/>
    <mergeCell ref="A18:G18"/>
    <mergeCell ref="A2:I2"/>
    <mergeCell ref="B5:B6"/>
    <mergeCell ref="A5:A6"/>
    <mergeCell ref="D5:D6"/>
    <mergeCell ref="A7:A8"/>
    <mergeCell ref="B7:B8"/>
    <mergeCell ref="D7:D8"/>
  </mergeCells>
  <phoneticPr fontId="5" type="noConversion"/>
  <pageMargins left="0.7" right="0.7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kaszowska.marzena@gmail.com</cp:lastModifiedBy>
  <cp:lastPrinted>2023-10-24T12:20:23Z</cp:lastPrinted>
  <dcterms:created xsi:type="dcterms:W3CDTF">2015-06-05T18:19:34Z</dcterms:created>
  <dcterms:modified xsi:type="dcterms:W3CDTF">2023-11-16T12:12:13Z</dcterms:modified>
</cp:coreProperties>
</file>