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\Desktop\Przetargi 2024\Biodro\Na stronę\"/>
    </mc:Choice>
  </mc:AlternateContent>
  <xr:revisionPtr revIDLastSave="0" documentId="13_ncr:1_{D08461AA-D364-4B85-ACA8-73B15E847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1" sheetId="1" state="hidden" r:id="rId2"/>
  </sheets>
  <calcPr calcId="181029" iterateDelta="1E-4"/>
</workbook>
</file>

<file path=xl/calcChain.xml><?xml version="1.0" encoding="utf-8"?>
<calcChain xmlns="http://schemas.openxmlformats.org/spreadsheetml/2006/main">
  <c r="D31" i="1" l="1"/>
  <c r="D29" i="1"/>
  <c r="D28" i="1"/>
  <c r="D26" i="1"/>
  <c r="D21" i="1"/>
  <c r="D19" i="1"/>
  <c r="D13" i="1"/>
  <c r="D30" i="1" s="1"/>
  <c r="D10" i="1"/>
  <c r="D8" i="1"/>
  <c r="D14" i="1" s="1"/>
  <c r="D16" i="1" s="1"/>
  <c r="D28" i="2"/>
  <c r="D29" i="2" s="1"/>
  <c r="D27" i="2"/>
  <c r="D15" i="2"/>
  <c r="D12" i="2"/>
  <c r="D7" i="2"/>
  <c r="D13" i="2" s="1"/>
  <c r="D14" i="2" s="1"/>
  <c r="D9" i="2"/>
  <c r="D26" i="2"/>
  <c r="D24" i="2"/>
  <c r="D19" i="2"/>
  <c r="D17" i="2"/>
  <c r="F31" i="2" l="1"/>
  <c r="G31" i="2" s="1"/>
  <c r="D17" i="1"/>
  <c r="F53" i="2" l="1"/>
  <c r="G53" i="2" s="1"/>
  <c r="D46" i="2"/>
  <c r="D45" i="2"/>
  <c r="D43" i="2"/>
  <c r="D49" i="1" l="1"/>
  <c r="D48" i="1"/>
  <c r="D45" i="1"/>
  <c r="F56" i="1"/>
  <c r="G56" i="1" s="1"/>
  <c r="F33" i="1"/>
  <c r="G33" i="1" s="1"/>
</calcChain>
</file>

<file path=xl/sharedStrings.xml><?xml version="1.0" encoding="utf-8"?>
<sst xmlns="http://schemas.openxmlformats.org/spreadsheetml/2006/main" count="284" uniqueCount="111">
  <si>
    <t>Lp.</t>
  </si>
  <si>
    <t>Implant</t>
  </si>
  <si>
    <t>Jm</t>
  </si>
  <si>
    <t>Ilość (18 m-cy)</t>
  </si>
  <si>
    <t>Cena jedn. netto</t>
  </si>
  <si>
    <t>Wartość netto</t>
  </si>
  <si>
    <t>Wartość brutto</t>
  </si>
  <si>
    <t>Uwagi</t>
  </si>
  <si>
    <t xml:space="preserve">1. </t>
  </si>
  <si>
    <t>szt</t>
  </si>
  <si>
    <t xml:space="preserve">2. </t>
  </si>
  <si>
    <t xml:space="preserve">Trzpień cementowany w  5 rozmiarach, zakładany przy pomocy tego samego instrumentarium co w punkcie 1
</t>
  </si>
  <si>
    <t xml:space="preserve">3. </t>
  </si>
  <si>
    <t xml:space="preserve">4. </t>
  </si>
  <si>
    <t xml:space="preserve">5. </t>
  </si>
  <si>
    <t xml:space="preserve">6. </t>
  </si>
  <si>
    <t>sruby do w/w panewki</t>
  </si>
  <si>
    <t xml:space="preserve">7. </t>
  </si>
  <si>
    <t xml:space="preserve">Panewka bezcementowa, hemisferyczna tytanowa samogwintująca, wkręcana z gwintem na całej wysokości czaszy. Rozmiar 44-68mm </t>
  </si>
  <si>
    <t xml:space="preserve">8. </t>
  </si>
  <si>
    <t xml:space="preserve">9. </t>
  </si>
  <si>
    <t>Głowa bipolarna rozmiar 43-55mm</t>
  </si>
  <si>
    <t xml:space="preserve">10. </t>
  </si>
  <si>
    <t xml:space="preserve">11. </t>
  </si>
  <si>
    <t xml:space="preserve">12. </t>
  </si>
  <si>
    <t>Wkład  do obu panewek (z pkt 5 i 7) ceramiczny od 28, 32, 36 mm</t>
  </si>
  <si>
    <t xml:space="preserve">13. </t>
  </si>
  <si>
    <t xml:space="preserve">14. </t>
  </si>
  <si>
    <t xml:space="preserve">15. </t>
  </si>
  <si>
    <t>Korek wchłanialny kaniulowany lub polietylenowy w rozmiarach zgodnych z rozmiarem trzpienia.</t>
  </si>
  <si>
    <t xml:space="preserve">16. </t>
  </si>
  <si>
    <t>Cement kostny-zintegrowany system próżniowego mieszania i ciśnieniowego podawania cementu z antybiotykiem</t>
  </si>
  <si>
    <t xml:space="preserve">17. </t>
  </si>
  <si>
    <t>Hydroksyapatytowy substytut kości w paście żelowej poj 5ml.</t>
  </si>
  <si>
    <t xml:space="preserve">18. </t>
  </si>
  <si>
    <t>Hybrydowy substytut kości w postaci mieszanki β TPC i PMMA osiągający maksymalną wytrzymałość mechaniczną tuż po aplikacji 10 ml</t>
  </si>
  <si>
    <t xml:space="preserve">19. </t>
  </si>
  <si>
    <t xml:space="preserve">Mieszalnik do w/w hybrydowego mieszalnika </t>
  </si>
  <si>
    <t xml:space="preserve">20. </t>
  </si>
  <si>
    <t xml:space="preserve">Aplikator do w/w substytutu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</si>
  <si>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</si>
  <si>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</si>
  <si>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</si>
  <si>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</si>
  <si>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</si>
  <si>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</si>
  <si>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</si>
  <si>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Spacery biodrowe z gentamecyną z wewnętrznym trzpieniem nośnym , w wersjach standard , długiej i wąskiej , każdy w min. 3 rozmiarach ; fabrycznie sterylne  i gotowe do użycia </t>
  </si>
  <si>
    <t xml:space="preserve">28. </t>
  </si>
  <si>
    <t xml:space="preserve">Spacery biodrowe z gentamecyną i wankomycyną z wewnętrznym trzpieniem nośnym , w wersjach standard , długiej  , każdy w min. 3 rozmiarach ; fabrycznie sterylne  i gotowe do użycia </t>
  </si>
  <si>
    <t xml:space="preserve">29. </t>
  </si>
  <si>
    <t>Spacery kolanowe z gentamecyną -  fabrycznie sterylne  i gotowe do użycia - min. 3 rozmiary</t>
  </si>
  <si>
    <t xml:space="preserve">Spacery kolanowe z gentamecyną i wankomycyną -  fabrycznie sterylne  i gotowe do użycia - min. 4 rozmiary </t>
  </si>
  <si>
    <t>Cement kostny z gentamycyną-zintegrowany system próżniowego mieszania i ciśnieniowego podawania cementu z antybiotykiem</t>
  </si>
  <si>
    <t xml:space="preserve">Cement kostny z gentamycyną i wancomycyną </t>
  </si>
  <si>
    <t xml:space="preserve">Trzpień bezcementowy rewizyjny, modularny prosty i anatomiczny, część bliższa.  w min 6 wrozmiarzach </t>
  </si>
  <si>
    <t>Część dalsza trzpienia rewizyjnego w min 18 rozmiarach</t>
  </si>
  <si>
    <t>Śruby do trzpienia rewizyjnego w ilości 2 szt. na trzpień</t>
  </si>
  <si>
    <t xml:space="preserve">GłówkaDual Mobility 22,2 lub 28mm 
</t>
  </si>
  <si>
    <t xml:space="preserve">główka rewizyjna ceramiczna ze zintegrowaną tuleją metalową do osłony konusa
</t>
  </si>
  <si>
    <t>RAZEM</t>
  </si>
  <si>
    <t>Dostawca wypożyczy na czas  trwania umowy instrumentarium  niezbędne do zaimplantowania.</t>
  </si>
  <si>
    <t>Dostawca zapewnia bank endoprotez, w ilości zgodnej z krzywą zuzycia nie mniej niż po 1 sztuce w każdym z rozmiarów</t>
  </si>
  <si>
    <t>Dostawca zapewni szkolenia personelu w zakresie oferowanego implantu</t>
  </si>
  <si>
    <t>PAKIET 1</t>
  </si>
  <si>
    <t>PAKIET 2</t>
  </si>
  <si>
    <r>
      <t xml:space="preserve">FORMULARZ CENOWY - </t>
    </r>
    <r>
      <rPr>
        <sz val="9"/>
        <color indexed="8"/>
        <rFont val="Ebrima"/>
        <charset val="238"/>
      </rPr>
      <t>załącznik nr 2 do SWZ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</si>
  <si>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</si>
  <si>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</si>
  <si>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</si>
  <si>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</si>
  <si>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</si>
  <si>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</si>
  <si>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</si>
  <si>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</si>
  <si>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</si>
  <si>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</si>
  <si>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</si>
  <si>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Czas dostawy pozycji nie wymienionych - 2 dni od zapotrzebownia</t>
  </si>
  <si>
    <t>Pozycje od 1-11 pakietu 2 dostarczane na czas zabiegu w terminie 7 dni od daty zapotrzebowania</t>
  </si>
  <si>
    <t>Kosz tytanowy do  rekonstrukcji panewki z dwoma giętkimi ramionami i 1 ostrogą , wielootworowy anatomiczny ( prawy i lewy ) , każdy w min. 3 rozmiarach</t>
  </si>
  <si>
    <t>Śruba tytanowa do mocowania kosza w  w ilości 6 szt. na kosz</t>
  </si>
  <si>
    <t>Trzpień bezcementowy, tytanowy, prosty, bezkołnierzowy, z off-stem rosnącym z każdym rozmiarem trzpienia, napylany w 1/3 bliższej porowatą plazmą tytanową, trzpień w min. 2 wersjach kąta szyjkowo trzonowego, każda wersja w minimum 8 rozmiarach, eurostożek 12/14 oraz na życzenie bezkołnierzowy dysplastyczny bezcementowy trzpień tytanowy, prosty do wąskich kanałów.</t>
  </si>
  <si>
    <t>Trzpień bezcementowy, tytanowy, przynasadowy, bezkołnierzowy, z off-stem rosnącym z każdym rozmiarem trzpienia, napylany w 1/2 bliższej porowatą plazmą tytanową, trzpień w min. 2 wersjach kąta szyjkowo trzonowego, każda wersja w minimum 8 rozmiarach, eurostożek 12/14.</t>
  </si>
  <si>
    <t>Trzpień bezcementowy, tytanowy, przynasadowy- osadzany szyjkowo, bezkołnierzowy, z off-stem rosnącym z każdym rozmiarem trzpienia, napylany w 2/3 bliższej porowatą plazmą tytanową, trzpień w min. 2 wersjach kąta szyjkowo trzonowego, każda wersja w minimum 8 rozmiarach, eurostożek 12/14.</t>
  </si>
  <si>
    <t xml:space="preserve">Panewka bezcementowa, hemisferyczna tytanowa press-fit o makrostrukturze ząbków odpowiadających za pierwotną fiksację i mikrostrukturze porowatej plazmy tytanowej odpowiadającej za wtórną fiksację, w min. 2 wersjach bezotworowa i  otworowa  Panewki w rozmiarach 44-68mm. </t>
  </si>
  <si>
    <t xml:space="preserve">Panewka polietylenowa z 2 pierścieniami metalowymi do orientacji przestrzennej RTG, o rozmiarze od  42 -  64 mm oraz na życzenie głęboka ( zatrzaskowa ) panewka polietylenowa z dwoma pierścieniami metalowymi do orjentacji przestrzennej rtg </t>
  </si>
  <si>
    <t>Głowa metalowa 28 mm, 32mm, 36mm w min. 4 rozmiarach szyjkowych.</t>
  </si>
  <si>
    <t xml:space="preserve"> Wkład  w wersji symetrycznej i asymetrycznej do panewek z polietylenu xlpe z wit E w zależności od wielkości panewki od 28, 32, 36 mm</t>
  </si>
  <si>
    <t>Augmenty panewkowe uniwersalne do panewek bezcementowych o strukturze drukowanej 3D, w rozmiarach odpowiadających panewkom</t>
  </si>
  <si>
    <t>Śruby augmentacyjne kotwiczące w rozmiarach ( 3 szt. na augment )</t>
  </si>
  <si>
    <t xml:space="preserve">Panewka rewizyjna 3D, o strukturze drukowanej spiekanej laserowo, z  docranialnymi otworami owalnymi i doogonowymI otworami okrągłymi, w rozmiarze 46 – 72 mm,  kompatybilna z wkładkami  panewki press-fit
</t>
  </si>
  <si>
    <t>Pozycje 15-30 pakietu 1 dostarczane na czas zabiegu w terminie 7 dni od daty zapotrzebowania</t>
  </si>
  <si>
    <t>Głowa ceramiczna w min. 4 długościach szyjki, średnica w zależności od wielkości panewki od 28, 32, 36 mm.</t>
  </si>
  <si>
    <t>Trzpień bezcementowy tytanowy bezkołnierzowy rewizyjny w min. 8 rozmiarach i 4 długościach typu monoblok; off-set proporcjonalny; stożek 12/14</t>
  </si>
  <si>
    <t>Trzpień cementowy bezkołnierzowy rewizyjny w min. 4 rozmiarach i 2 długościach typu monoblok; off-set proporcjonalny; stożek 12/14</t>
  </si>
  <si>
    <t xml:space="preserve">Wkład antyluksacyjny Dual Mobility  pokryty wielowarstwową ceramiką , kompatybilny z panewką press-fit i rewizyjną
</t>
  </si>
  <si>
    <t xml:space="preserve">Trzpień bezcementowy, tytanowy, prosty, bezkołnierzowy, napylany w 1/3 bliższej porowatą plazmą tytanową, w minimum 8 rozmiarach, eurostożek 12/14 </t>
  </si>
  <si>
    <t>Trzpień bezcementowy, tytanowy, przynasadowy, bezkołnierzowy, napylany w 1/2 bliższej porowatą plazmą tytanową, w minimum 8 rozmiarach, eurostożek 12/14.</t>
  </si>
  <si>
    <t>Trzpień bezcementowy, tytanowy, przynasadowy- osadzany szyjkowo, bezkołnierzowy, napylany w 2/3 bliższej porowatą plazmą tytanową, w minimum 8 rozmiarach, eurostożek 12/14.</t>
  </si>
  <si>
    <t xml:space="preserve">Panewka polietylenowa z pierścieniami metalowymi do orientacji przestrzennej RTG, o rozmiarze od  42 -  64 mm </t>
  </si>
  <si>
    <t xml:space="preserve">Wkładka rewizyjna do w/w panewki z offsetem 4mm oraz okapem 20 stopni
</t>
  </si>
  <si>
    <t xml:space="preserve">Trzpień bezcementowy rewizyjny, modularny prosty i anatomiczny, część bliższa.  w min 6 rozmiarzach </t>
  </si>
  <si>
    <t xml:space="preserve">Wkładka dwumobilna z polietylenu xlpe z witaminą E </t>
  </si>
  <si>
    <t xml:space="preserve">Panewka bezcementowa, hemisferyczna tytanowa press-fit z makrostrukturą ząbków odpowiadających za pierwotną fiksację oraz mikrostrukturą porowatej plazmy tytanowej odpowiadającej za wtórną fiksację, w wersjach bezotworowa i  otworowa  Panewki w rozmiarach 44-68mm. </t>
  </si>
  <si>
    <t>Kosz tytanowy do  rekonstrukcji panewki z ramionami i ostrogą , wielootworowy anatomiczny ( prawy i lewy ) , każdy w min. 3 rozmiarach</t>
  </si>
  <si>
    <t>Trzpień bezcementowy tytanowy bezkołnierzowy rewizyjny w min. 8 rozmiarach i 4 długościach typu monoblok; stożek 12/14</t>
  </si>
  <si>
    <t>Trzpień cementowy bezkołnierzowy rewizyjny w min. 4 rozmiarach i 2 długościach typu monoblok; stożek 12/14</t>
  </si>
  <si>
    <t xml:space="preserve">Wkładka rewizyjna do w/w panewki z offsetem oraz okapem 20 stopni
</t>
  </si>
  <si>
    <t>Pozycje od 1-10 pakietu 2 dostarczane na czas zabiegu w terminie 7 dni od daty zapotrzebowania</t>
  </si>
  <si>
    <t>Pozycje 15-28 pakietu 1 dostarczane na czas zabiegu w terminie 7 dni od daty zapotrzebowania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</si>
</sst>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Ebrima"/>
      <charset val="238"/>
    </font>
    <font>
      <sz val="9"/>
      <color rgb="FF000000"/>
      <name val="Ebrima"/>
      <charset val="238"/>
    </font>
    <font>
      <b/>
      <sz val="9"/>
      <color rgb="FF000000"/>
      <name val="Ebrima"/>
      <charset val="238"/>
    </font>
    <font>
      <sz val="9"/>
      <name val="Ebrima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horizontal="right" vertical="top"/>
    </xf>
    <xf numFmtId="0" fontId="3" fillId="0" borderId="4" xfId="0" applyFont="1" applyBorder="1"/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horizontal="right" vertical="top"/>
    </xf>
    <xf numFmtId="0" fontId="3" fillId="0" borderId="6" xfId="0" applyFont="1" applyBorder="1"/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6" fillId="0" borderId="0" xfId="0" applyFont="1"/>
    <xf numFmtId="4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30" zoomScaleNormal="130" workbookViewId="0">
      <selection activeCell="B36" sqref="B36"/>
    </sheetView>
  </sheetViews>
  <sheetFormatPr defaultRowHeight="15" x14ac:dyDescent="0.25"/>
  <cols>
    <col min="1" max="1" width="5.5703125" style="35" customWidth="1"/>
    <col min="2" max="2" width="56.5703125" style="35" customWidth="1"/>
    <col min="3" max="3" width="5.42578125" style="35" customWidth="1"/>
    <col min="4" max="4" width="16.5703125" style="35" customWidth="1"/>
    <col min="5" max="5" width="10.85546875" style="35" customWidth="1"/>
    <col min="6" max="6" width="11.42578125" style="35" customWidth="1"/>
    <col min="7" max="7" width="10.5703125" style="35" customWidth="1"/>
    <col min="8" max="8" width="9.140625" style="35" customWidth="1"/>
    <col min="9" max="9" width="8.7109375" style="35"/>
  </cols>
  <sheetData>
    <row r="1" spans="1:8" x14ac:dyDescent="0.25">
      <c r="A1" s="37" t="s">
        <v>66</v>
      </c>
      <c r="B1" s="37"/>
      <c r="C1" s="37"/>
      <c r="D1" s="37"/>
      <c r="E1" s="37"/>
      <c r="F1" s="37"/>
      <c r="G1" s="37"/>
      <c r="H1" s="37"/>
    </row>
    <row r="2" spans="1:8" ht="24" x14ac:dyDescent="0.2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3" t="s">
        <v>5</v>
      </c>
      <c r="G2" s="3" t="s">
        <v>6</v>
      </c>
      <c r="H2" s="5" t="s">
        <v>7</v>
      </c>
    </row>
    <row r="3" spans="1:8" ht="36" x14ac:dyDescent="0.25">
      <c r="A3" s="32" t="s">
        <v>8</v>
      </c>
      <c r="B3" s="7" t="s">
        <v>97</v>
      </c>
      <c r="C3" s="6" t="s">
        <v>9</v>
      </c>
      <c r="D3" s="8">
        <v>15</v>
      </c>
      <c r="E3" s="9"/>
      <c r="F3" s="36"/>
      <c r="G3" s="34"/>
      <c r="H3" s="11"/>
    </row>
    <row r="4" spans="1:8" ht="30.6" customHeight="1" x14ac:dyDescent="0.25">
      <c r="A4" s="32" t="s">
        <v>10</v>
      </c>
      <c r="B4" s="13" t="s">
        <v>11</v>
      </c>
      <c r="C4" s="12" t="s">
        <v>9</v>
      </c>
      <c r="D4" s="14">
        <v>8</v>
      </c>
      <c r="E4" s="15"/>
      <c r="F4" s="36"/>
      <c r="G4" s="16"/>
      <c r="H4" s="17"/>
    </row>
    <row r="5" spans="1:8" ht="36" x14ac:dyDescent="0.25">
      <c r="A5" s="32" t="s">
        <v>12</v>
      </c>
      <c r="B5" s="13" t="s">
        <v>98</v>
      </c>
      <c r="C5" s="12" t="s">
        <v>9</v>
      </c>
      <c r="D5" s="14">
        <v>85</v>
      </c>
      <c r="E5" s="15"/>
      <c r="F5" s="36"/>
      <c r="G5" s="16"/>
      <c r="H5" s="17"/>
    </row>
    <row r="6" spans="1:8" ht="36" x14ac:dyDescent="0.25">
      <c r="A6" s="32" t="s">
        <v>13</v>
      </c>
      <c r="B6" s="13" t="s">
        <v>99</v>
      </c>
      <c r="C6" s="12" t="s">
        <v>9</v>
      </c>
      <c r="D6" s="14">
        <v>15</v>
      </c>
      <c r="E6" s="15"/>
      <c r="F6" s="36"/>
      <c r="G6" s="16"/>
      <c r="H6" s="17"/>
    </row>
    <row r="7" spans="1:8" ht="57.6" customHeight="1" x14ac:dyDescent="0.25">
      <c r="A7" s="32" t="s">
        <v>14</v>
      </c>
      <c r="B7" s="13" t="s">
        <v>104</v>
      </c>
      <c r="C7" s="12" t="s">
        <v>9</v>
      </c>
      <c r="D7" s="14">
        <f>D5+D6</f>
        <v>100</v>
      </c>
      <c r="E7" s="15"/>
      <c r="F7" s="36"/>
      <c r="G7" s="16"/>
      <c r="H7" s="17"/>
    </row>
    <row r="8" spans="1:8" x14ac:dyDescent="0.25">
      <c r="A8" s="32" t="s">
        <v>15</v>
      </c>
      <c r="B8" s="13" t="s">
        <v>16</v>
      </c>
      <c r="C8" s="12" t="s">
        <v>9</v>
      </c>
      <c r="D8" s="14">
        <v>20</v>
      </c>
      <c r="E8" s="15"/>
      <c r="F8" s="36"/>
      <c r="G8" s="16"/>
      <c r="H8" s="17"/>
    </row>
    <row r="9" spans="1:8" ht="24" x14ac:dyDescent="0.25">
      <c r="A9" s="32" t="s">
        <v>17</v>
      </c>
      <c r="B9" s="13" t="s">
        <v>18</v>
      </c>
      <c r="C9" s="12" t="s">
        <v>9</v>
      </c>
      <c r="D9" s="14">
        <f>D3</f>
        <v>15</v>
      </c>
      <c r="E9" s="15"/>
      <c r="F9" s="36"/>
      <c r="G9" s="16"/>
      <c r="H9" s="17"/>
    </row>
    <row r="10" spans="1:8" ht="24" x14ac:dyDescent="0.25">
      <c r="A10" s="32" t="s">
        <v>19</v>
      </c>
      <c r="B10" s="13" t="s">
        <v>100</v>
      </c>
      <c r="C10" s="12" t="s">
        <v>9</v>
      </c>
      <c r="D10" s="14">
        <v>2</v>
      </c>
      <c r="E10" s="15"/>
      <c r="F10" s="36"/>
      <c r="G10" s="16"/>
      <c r="H10" s="17"/>
    </row>
    <row r="11" spans="1:8" x14ac:dyDescent="0.25">
      <c r="A11" s="32" t="s">
        <v>20</v>
      </c>
      <c r="B11" s="13" t="s">
        <v>21</v>
      </c>
      <c r="C11" s="12" t="s">
        <v>9</v>
      </c>
      <c r="D11" s="14">
        <v>10</v>
      </c>
      <c r="E11" s="15"/>
      <c r="F11" s="36"/>
      <c r="G11" s="16"/>
      <c r="H11" s="17"/>
    </row>
    <row r="12" spans="1:8" x14ac:dyDescent="0.25">
      <c r="A12" s="32" t="s">
        <v>22</v>
      </c>
      <c r="B12" s="13" t="s">
        <v>87</v>
      </c>
      <c r="C12" s="12" t="s">
        <v>9</v>
      </c>
      <c r="D12" s="14">
        <f>D11</f>
        <v>10</v>
      </c>
      <c r="E12" s="15"/>
      <c r="F12" s="36"/>
      <c r="G12" s="16"/>
      <c r="H12" s="17"/>
    </row>
    <row r="13" spans="1:8" ht="24" x14ac:dyDescent="0.25">
      <c r="A13" s="32" t="s">
        <v>23</v>
      </c>
      <c r="B13" s="13" t="s">
        <v>93</v>
      </c>
      <c r="C13" s="12" t="s">
        <v>9</v>
      </c>
      <c r="D13" s="14">
        <f>D7+D9</f>
        <v>115</v>
      </c>
      <c r="E13" s="15"/>
      <c r="F13" s="36"/>
      <c r="G13" s="16"/>
      <c r="H13" s="17"/>
    </row>
    <row r="14" spans="1:8" ht="24" x14ac:dyDescent="0.25">
      <c r="A14" s="32" t="s">
        <v>24</v>
      </c>
      <c r="B14" s="13" t="s">
        <v>88</v>
      </c>
      <c r="C14" s="12" t="s">
        <v>9</v>
      </c>
      <c r="D14" s="14">
        <f>D13-D25</f>
        <v>75</v>
      </c>
      <c r="E14" s="15"/>
      <c r="F14" s="36"/>
      <c r="G14" s="16"/>
      <c r="H14" s="17"/>
    </row>
    <row r="15" spans="1:8" ht="24" x14ac:dyDescent="0.25">
      <c r="A15" s="32" t="s">
        <v>26</v>
      </c>
      <c r="B15" s="13" t="s">
        <v>29</v>
      </c>
      <c r="C15" s="12" t="s">
        <v>9</v>
      </c>
      <c r="D15" s="14">
        <f>D11</f>
        <v>10</v>
      </c>
      <c r="E15" s="15"/>
      <c r="F15" s="36"/>
      <c r="G15" s="16"/>
      <c r="H15" s="17"/>
    </row>
    <row r="16" spans="1:8" ht="30" customHeight="1" x14ac:dyDescent="0.25">
      <c r="A16" s="32" t="s">
        <v>27</v>
      </c>
      <c r="B16" s="13" t="s">
        <v>89</v>
      </c>
      <c r="C16" s="12" t="s">
        <v>9</v>
      </c>
      <c r="D16" s="14">
        <v>4</v>
      </c>
      <c r="E16" s="15"/>
      <c r="F16" s="36"/>
      <c r="G16" s="16"/>
      <c r="H16" s="17"/>
    </row>
    <row r="17" spans="1:8" x14ac:dyDescent="0.25">
      <c r="A17" s="32" t="s">
        <v>28</v>
      </c>
      <c r="B17" s="13" t="s">
        <v>90</v>
      </c>
      <c r="C17" s="12" t="s">
        <v>9</v>
      </c>
      <c r="D17" s="14">
        <f>D16*3</f>
        <v>12</v>
      </c>
      <c r="E17" s="15"/>
      <c r="F17" s="36"/>
      <c r="G17" s="16"/>
      <c r="H17" s="17"/>
    </row>
    <row r="18" spans="1:8" ht="24" x14ac:dyDescent="0.25">
      <c r="A18" s="32" t="s">
        <v>30</v>
      </c>
      <c r="B18" s="13" t="s">
        <v>105</v>
      </c>
      <c r="C18" s="12" t="s">
        <v>9</v>
      </c>
      <c r="D18" s="14">
        <v>2</v>
      </c>
      <c r="E18" s="15"/>
      <c r="F18" s="36"/>
      <c r="G18" s="16"/>
      <c r="H18" s="17"/>
    </row>
    <row r="19" spans="1:8" x14ac:dyDescent="0.25">
      <c r="A19" s="32" t="s">
        <v>32</v>
      </c>
      <c r="B19" s="13" t="s">
        <v>81</v>
      </c>
      <c r="C19" s="12" t="s">
        <v>9</v>
      </c>
      <c r="D19" s="14">
        <f>D18*6</f>
        <v>12</v>
      </c>
      <c r="E19" s="15"/>
      <c r="F19" s="36"/>
      <c r="G19" s="16"/>
      <c r="H19" s="17"/>
    </row>
    <row r="20" spans="1:8" ht="24" x14ac:dyDescent="0.25">
      <c r="A20" s="32" t="s">
        <v>34</v>
      </c>
      <c r="B20" s="33" t="s">
        <v>106</v>
      </c>
      <c r="C20" s="12" t="s">
        <v>9</v>
      </c>
      <c r="D20" s="14">
        <v>4</v>
      </c>
      <c r="E20" s="15"/>
      <c r="F20" s="36"/>
      <c r="G20" s="16"/>
      <c r="H20" s="17"/>
    </row>
    <row r="21" spans="1:8" ht="24" x14ac:dyDescent="0.25">
      <c r="A21" s="32" t="s">
        <v>36</v>
      </c>
      <c r="B21" s="33" t="s">
        <v>107</v>
      </c>
      <c r="C21" s="12" t="s">
        <v>9</v>
      </c>
      <c r="D21" s="14">
        <v>2</v>
      </c>
      <c r="E21" s="15"/>
      <c r="F21" s="36"/>
      <c r="G21" s="16"/>
      <c r="H21" s="17"/>
    </row>
    <row r="22" spans="1:8" ht="24" x14ac:dyDescent="0.25">
      <c r="A22" s="32" t="s">
        <v>38</v>
      </c>
      <c r="B22" s="13" t="s">
        <v>102</v>
      </c>
      <c r="C22" s="12" t="s">
        <v>9</v>
      </c>
      <c r="D22" s="14">
        <v>2</v>
      </c>
      <c r="E22" s="15"/>
      <c r="F22" s="36"/>
      <c r="G22" s="16"/>
      <c r="H22" s="17"/>
    </row>
    <row r="23" spans="1:8" x14ac:dyDescent="0.25">
      <c r="A23" s="32" t="s">
        <v>40</v>
      </c>
      <c r="B23" s="13" t="s">
        <v>56</v>
      </c>
      <c r="C23" s="12" t="s">
        <v>9</v>
      </c>
      <c r="D23" s="14">
        <v>2</v>
      </c>
      <c r="E23" s="15"/>
      <c r="F23" s="36"/>
      <c r="G23" s="16"/>
      <c r="H23" s="17"/>
    </row>
    <row r="24" spans="1:8" x14ac:dyDescent="0.25">
      <c r="A24" s="32" t="s">
        <v>41</v>
      </c>
      <c r="B24" s="13" t="s">
        <v>57</v>
      </c>
      <c r="C24" s="12" t="s">
        <v>9</v>
      </c>
      <c r="D24" s="14">
        <f>(D21+D22) *2</f>
        <v>8</v>
      </c>
      <c r="E24" s="15"/>
      <c r="F24" s="36"/>
      <c r="G24" s="16"/>
      <c r="H24" s="17"/>
    </row>
    <row r="25" spans="1:8" ht="29.45" customHeight="1" x14ac:dyDescent="0.25">
      <c r="A25" s="32" t="s">
        <v>42</v>
      </c>
      <c r="B25" s="18" t="s">
        <v>96</v>
      </c>
      <c r="C25" s="12" t="s">
        <v>9</v>
      </c>
      <c r="D25" s="14">
        <v>40</v>
      </c>
      <c r="E25" s="15"/>
      <c r="F25" s="36"/>
      <c r="G25" s="16"/>
      <c r="H25" s="17"/>
    </row>
    <row r="26" spans="1:8" x14ac:dyDescent="0.25">
      <c r="A26" s="32" t="s">
        <v>43</v>
      </c>
      <c r="B26" s="18" t="s">
        <v>103</v>
      </c>
      <c r="C26" s="12" t="s">
        <v>9</v>
      </c>
      <c r="D26" s="14">
        <f>D25</f>
        <v>40</v>
      </c>
      <c r="E26" s="15"/>
      <c r="F26" s="36"/>
      <c r="G26" s="16"/>
      <c r="H26" s="17"/>
    </row>
    <row r="27" spans="1:8" ht="15" customHeight="1" x14ac:dyDescent="0.25">
      <c r="A27" s="32" t="s">
        <v>44</v>
      </c>
      <c r="B27" s="18" t="s">
        <v>58</v>
      </c>
      <c r="C27" s="12" t="s">
        <v>9</v>
      </c>
      <c r="D27" s="14">
        <f>D25</f>
        <v>40</v>
      </c>
      <c r="E27" s="15"/>
      <c r="F27" s="36"/>
      <c r="G27" s="16"/>
      <c r="H27" s="17"/>
    </row>
    <row r="28" spans="1:8" ht="45" customHeight="1" x14ac:dyDescent="0.25">
      <c r="A28" s="32" t="s">
        <v>45</v>
      </c>
      <c r="B28" s="18" t="s">
        <v>91</v>
      </c>
      <c r="C28" s="12" t="s">
        <v>9</v>
      </c>
      <c r="D28" s="14">
        <f>D11</f>
        <v>10</v>
      </c>
      <c r="E28" s="15"/>
      <c r="F28" s="36"/>
      <c r="G28" s="16"/>
      <c r="H28" s="17"/>
    </row>
    <row r="29" spans="1:8" ht="17.100000000000001" customHeight="1" x14ac:dyDescent="0.25">
      <c r="A29" s="32" t="s">
        <v>46</v>
      </c>
      <c r="B29" s="18" t="s">
        <v>108</v>
      </c>
      <c r="C29" s="12" t="s">
        <v>9</v>
      </c>
      <c r="D29" s="14">
        <f>D28/2</f>
        <v>5</v>
      </c>
      <c r="E29" s="15"/>
      <c r="F29" s="36"/>
      <c r="G29" s="16"/>
      <c r="H29" s="17"/>
    </row>
    <row r="30" spans="1:8" ht="30.95" customHeight="1" x14ac:dyDescent="0.25">
      <c r="A30" s="32" t="s">
        <v>48</v>
      </c>
      <c r="B30" s="18" t="s">
        <v>59</v>
      </c>
      <c r="C30" s="12" t="s">
        <v>9</v>
      </c>
      <c r="D30" s="14">
        <v>2</v>
      </c>
      <c r="E30" s="15"/>
      <c r="F30" s="36"/>
      <c r="G30" s="16"/>
      <c r="H30" s="17"/>
    </row>
    <row r="31" spans="1:8" x14ac:dyDescent="0.25">
      <c r="A31" s="19"/>
      <c r="B31" s="20"/>
      <c r="C31" s="19"/>
      <c r="D31" s="19"/>
      <c r="E31" s="21" t="s">
        <v>60</v>
      </c>
      <c r="F31" s="22">
        <f>SUM(F3:F30)</f>
        <v>0</v>
      </c>
      <c r="G31" s="22">
        <f>F31*1.08</f>
        <v>0</v>
      </c>
      <c r="H31" s="1"/>
    </row>
    <row r="32" spans="1:8" x14ac:dyDescent="0.25">
      <c r="A32" s="19"/>
      <c r="B32" s="20"/>
      <c r="C32" s="19"/>
      <c r="D32" s="19"/>
      <c r="E32" s="23"/>
      <c r="F32" s="19"/>
      <c r="G32" s="19"/>
      <c r="H32" s="1"/>
    </row>
    <row r="33" spans="1:8" x14ac:dyDescent="0.25">
      <c r="A33" s="24"/>
      <c r="B33" s="25" t="s">
        <v>61</v>
      </c>
      <c r="C33" s="19"/>
      <c r="D33" s="19"/>
      <c r="E33" s="23"/>
      <c r="F33" s="19"/>
      <c r="G33" s="19"/>
      <c r="H33" s="1"/>
    </row>
    <row r="34" spans="1:8" x14ac:dyDescent="0.25">
      <c r="A34" s="24"/>
      <c r="B34" s="26" t="s">
        <v>62</v>
      </c>
      <c r="C34" s="19"/>
      <c r="D34" s="19"/>
      <c r="E34" s="23"/>
      <c r="F34" s="19"/>
      <c r="G34" s="19"/>
      <c r="H34" s="1"/>
    </row>
    <row r="35" spans="1:8" x14ac:dyDescent="0.25">
      <c r="A35" s="24"/>
      <c r="B35" s="26" t="s">
        <v>63</v>
      </c>
      <c r="C35" s="19"/>
      <c r="D35" s="19"/>
      <c r="E35" s="23"/>
      <c r="F35" s="19"/>
      <c r="G35" s="19"/>
      <c r="H35" s="1"/>
    </row>
    <row r="36" spans="1:8" x14ac:dyDescent="0.25">
      <c r="A36" s="24"/>
      <c r="B36" s="27" t="s">
        <v>110</v>
      </c>
      <c r="C36" s="19"/>
      <c r="D36" s="19"/>
      <c r="E36" s="23"/>
      <c r="F36" s="19"/>
      <c r="G36" s="19"/>
      <c r="H36" s="1"/>
    </row>
    <row r="37" spans="1:8" x14ac:dyDescent="0.25">
      <c r="A37" s="19"/>
      <c r="B37" s="27" t="s">
        <v>78</v>
      </c>
      <c r="C37" s="19"/>
      <c r="D37" s="19"/>
      <c r="E37" s="23"/>
      <c r="F37" s="19"/>
      <c r="G37" s="19"/>
      <c r="H37" s="1"/>
    </row>
    <row r="38" spans="1:8" x14ac:dyDescent="0.25">
      <c r="A38" s="1"/>
      <c r="B38" s="27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38" t="s">
        <v>65</v>
      </c>
      <c r="B41" s="39"/>
      <c r="C41" s="39"/>
      <c r="D41" s="39"/>
      <c r="E41" s="39"/>
      <c r="F41" s="39"/>
      <c r="G41" s="39"/>
      <c r="H41" s="39"/>
    </row>
    <row r="42" spans="1:8" ht="24" x14ac:dyDescent="0.25">
      <c r="A42" s="28" t="s">
        <v>0</v>
      </c>
      <c r="B42" s="29" t="s">
        <v>1</v>
      </c>
      <c r="C42" s="28" t="s">
        <v>2</v>
      </c>
      <c r="D42" s="28" t="s">
        <v>3</v>
      </c>
      <c r="E42" s="30" t="s">
        <v>4</v>
      </c>
      <c r="F42" s="29" t="s">
        <v>5</v>
      </c>
      <c r="G42" s="29" t="s">
        <v>6</v>
      </c>
      <c r="H42" s="31" t="s">
        <v>7</v>
      </c>
    </row>
    <row r="43" spans="1:8" ht="24" x14ac:dyDescent="0.25">
      <c r="A43" s="32" t="s">
        <v>67</v>
      </c>
      <c r="B43" s="7" t="s">
        <v>31</v>
      </c>
      <c r="C43" s="8" t="s">
        <v>9</v>
      </c>
      <c r="D43" s="8">
        <f>D16</f>
        <v>4</v>
      </c>
      <c r="E43" s="9"/>
      <c r="F43" s="36"/>
      <c r="G43" s="10"/>
      <c r="H43" s="17"/>
    </row>
    <row r="44" spans="1:8" ht="24" x14ac:dyDescent="0.25">
      <c r="A44" s="32" t="s">
        <v>68</v>
      </c>
      <c r="B44" s="13" t="s">
        <v>35</v>
      </c>
      <c r="C44" s="14" t="s">
        <v>9</v>
      </c>
      <c r="D44" s="14">
        <v>6</v>
      </c>
      <c r="E44" s="15"/>
      <c r="F44" s="36"/>
      <c r="G44" s="16"/>
      <c r="H44" s="17"/>
    </row>
    <row r="45" spans="1:8" x14ac:dyDescent="0.25">
      <c r="A45" s="32" t="s">
        <v>69</v>
      </c>
      <c r="B45" s="13" t="s">
        <v>37</v>
      </c>
      <c r="C45" s="14" t="s">
        <v>9</v>
      </c>
      <c r="D45" s="14">
        <f>D44</f>
        <v>6</v>
      </c>
      <c r="E45" s="15"/>
      <c r="F45" s="36"/>
      <c r="G45" s="16"/>
      <c r="H45" s="17"/>
    </row>
    <row r="46" spans="1:8" x14ac:dyDescent="0.25">
      <c r="A46" s="32" t="s">
        <v>70</v>
      </c>
      <c r="B46" s="13" t="s">
        <v>39</v>
      </c>
      <c r="C46" s="14" t="s">
        <v>9</v>
      </c>
      <c r="D46" s="14">
        <f>3</f>
        <v>3</v>
      </c>
      <c r="E46" s="15"/>
      <c r="F46" s="36"/>
      <c r="G46" s="16"/>
      <c r="H46" s="17"/>
    </row>
    <row r="47" spans="1:8" ht="36" x14ac:dyDescent="0.25">
      <c r="A47" s="32" t="s">
        <v>71</v>
      </c>
      <c r="B47" s="13" t="s">
        <v>47</v>
      </c>
      <c r="C47" s="14" t="s">
        <v>9</v>
      </c>
      <c r="D47" s="14">
        <v>1</v>
      </c>
      <c r="E47" s="15"/>
      <c r="F47" s="36"/>
      <c r="G47" s="16"/>
      <c r="H47" s="17"/>
    </row>
    <row r="48" spans="1:8" ht="36" x14ac:dyDescent="0.25">
      <c r="A48" s="32" t="s">
        <v>72</v>
      </c>
      <c r="B48" s="13" t="s">
        <v>49</v>
      </c>
      <c r="C48" s="14" t="s">
        <v>9</v>
      </c>
      <c r="D48" s="14">
        <v>1</v>
      </c>
      <c r="E48" s="15"/>
      <c r="F48" s="36"/>
      <c r="G48" s="16"/>
      <c r="H48" s="17"/>
    </row>
    <row r="49" spans="1:8" ht="24" x14ac:dyDescent="0.25">
      <c r="A49" s="32" t="s">
        <v>73</v>
      </c>
      <c r="B49" s="13" t="s">
        <v>51</v>
      </c>
      <c r="C49" s="14" t="s">
        <v>9</v>
      </c>
      <c r="D49" s="14">
        <v>1</v>
      </c>
      <c r="E49" s="15"/>
      <c r="F49" s="36"/>
      <c r="G49" s="16"/>
      <c r="H49" s="17"/>
    </row>
    <row r="50" spans="1:8" ht="24" x14ac:dyDescent="0.25">
      <c r="A50" s="32" t="s">
        <v>74</v>
      </c>
      <c r="B50" s="13" t="s">
        <v>52</v>
      </c>
      <c r="C50" s="14" t="s">
        <v>9</v>
      </c>
      <c r="D50" s="14">
        <v>1</v>
      </c>
      <c r="E50" s="15"/>
      <c r="F50" s="36"/>
      <c r="G50" s="16"/>
      <c r="H50" s="17"/>
    </row>
    <row r="51" spans="1:8" ht="24" x14ac:dyDescent="0.25">
      <c r="A51" s="32" t="s">
        <v>75</v>
      </c>
      <c r="B51" s="13" t="s">
        <v>53</v>
      </c>
      <c r="C51" s="14" t="s">
        <v>9</v>
      </c>
      <c r="D51" s="14">
        <v>2</v>
      </c>
      <c r="E51" s="15"/>
      <c r="F51" s="36"/>
      <c r="G51" s="16"/>
      <c r="H51" s="17"/>
    </row>
    <row r="52" spans="1:8" x14ac:dyDescent="0.25">
      <c r="A52" s="32" t="s">
        <v>76</v>
      </c>
      <c r="B52" s="13" t="s">
        <v>54</v>
      </c>
      <c r="C52" s="14" t="s">
        <v>9</v>
      </c>
      <c r="D52" s="14">
        <v>2</v>
      </c>
      <c r="E52" s="15"/>
      <c r="F52" s="36"/>
      <c r="G52" s="16"/>
      <c r="H52" s="17"/>
    </row>
    <row r="53" spans="1:8" x14ac:dyDescent="0.25">
      <c r="A53" s="1"/>
      <c r="B53" s="1"/>
      <c r="C53" s="1"/>
      <c r="D53" s="1"/>
      <c r="E53" s="1"/>
      <c r="F53" s="22">
        <f>SUM(F43:F52)</f>
        <v>0</v>
      </c>
      <c r="G53" s="22">
        <f>F53*1.08</f>
        <v>0</v>
      </c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27" t="s">
        <v>109</v>
      </c>
      <c r="C55" s="1"/>
      <c r="D55" s="1"/>
      <c r="E55" s="1"/>
      <c r="F55" s="1"/>
      <c r="G55" s="1"/>
      <c r="H55" s="1"/>
    </row>
  </sheetData>
  <mergeCells count="2">
    <mergeCell ref="A1:H1"/>
    <mergeCell ref="A41:H4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workbookViewId="0">
      <selection activeCell="B28" sqref="B28"/>
    </sheetView>
  </sheetViews>
  <sheetFormatPr defaultColWidth="9.140625" defaultRowHeight="12" x14ac:dyDescent="0.2"/>
  <cols>
    <col min="1" max="1" width="5.5703125" style="1" customWidth="1"/>
    <col min="2" max="2" width="56.5703125" style="1" customWidth="1"/>
    <col min="3" max="3" width="5.42578125" style="1" customWidth="1"/>
    <col min="4" max="4" width="16.5703125" style="1" customWidth="1"/>
    <col min="5" max="5" width="10.85546875" style="1" customWidth="1"/>
    <col min="6" max="6" width="11.42578125" style="1" customWidth="1"/>
    <col min="7" max="7" width="10.5703125" style="1" customWidth="1"/>
    <col min="8" max="8" width="9.140625" style="1" customWidth="1"/>
    <col min="9" max="16384" width="9.140625" style="1"/>
  </cols>
  <sheetData>
    <row r="1" spans="1:8" x14ac:dyDescent="0.2">
      <c r="A1" s="37" t="s">
        <v>66</v>
      </c>
      <c r="B1" s="37"/>
      <c r="C1" s="37"/>
      <c r="D1" s="37"/>
      <c r="E1" s="37"/>
      <c r="F1" s="37"/>
      <c r="G1" s="37"/>
      <c r="H1" s="37"/>
    </row>
    <row r="2" spans="1:8" x14ac:dyDescent="0.2">
      <c r="A2" s="40" t="s">
        <v>64</v>
      </c>
      <c r="B2" s="41"/>
      <c r="C2" s="41"/>
      <c r="D2" s="41"/>
      <c r="E2" s="41"/>
      <c r="F2" s="41"/>
      <c r="G2" s="41"/>
      <c r="H2" s="42"/>
    </row>
    <row r="3" spans="1:8" ht="24" x14ac:dyDescent="0.2">
      <c r="A3" s="2" t="s">
        <v>0</v>
      </c>
      <c r="B3" s="3" t="s">
        <v>1</v>
      </c>
      <c r="C3" s="2" t="s">
        <v>2</v>
      </c>
      <c r="D3" s="2" t="s">
        <v>3</v>
      </c>
      <c r="E3" s="4" t="s">
        <v>4</v>
      </c>
      <c r="F3" s="3" t="s">
        <v>5</v>
      </c>
      <c r="G3" s="3" t="s">
        <v>6</v>
      </c>
      <c r="H3" s="5" t="s">
        <v>7</v>
      </c>
    </row>
    <row r="4" spans="1:8" ht="72" x14ac:dyDescent="0.2">
      <c r="A4" s="32" t="s">
        <v>8</v>
      </c>
      <c r="B4" s="7" t="s">
        <v>82</v>
      </c>
      <c r="C4" s="6" t="s">
        <v>9</v>
      </c>
      <c r="D4" s="8">
        <v>15</v>
      </c>
      <c r="E4" s="9"/>
      <c r="F4" s="10"/>
      <c r="G4" s="10"/>
      <c r="H4" s="11"/>
    </row>
    <row r="5" spans="1:8" ht="29.45" customHeight="1" x14ac:dyDescent="0.2">
      <c r="A5" s="32" t="s">
        <v>10</v>
      </c>
      <c r="B5" s="13" t="s">
        <v>11</v>
      </c>
      <c r="C5" s="12" t="s">
        <v>9</v>
      </c>
      <c r="D5" s="14">
        <v>8</v>
      </c>
      <c r="E5" s="15"/>
      <c r="F5" s="16"/>
      <c r="G5" s="16"/>
      <c r="H5" s="17"/>
    </row>
    <row r="6" spans="1:8" ht="48" x14ac:dyDescent="0.2">
      <c r="A6" s="32" t="s">
        <v>12</v>
      </c>
      <c r="B6" s="13" t="s">
        <v>83</v>
      </c>
      <c r="C6" s="12" t="s">
        <v>9</v>
      </c>
      <c r="D6" s="14">
        <v>85</v>
      </c>
      <c r="E6" s="15"/>
      <c r="F6" s="16"/>
      <c r="G6" s="16"/>
      <c r="H6" s="17"/>
    </row>
    <row r="7" spans="1:8" ht="60" x14ac:dyDescent="0.2">
      <c r="A7" s="32" t="s">
        <v>13</v>
      </c>
      <c r="B7" s="13" t="s">
        <v>84</v>
      </c>
      <c r="C7" s="12" t="s">
        <v>9</v>
      </c>
      <c r="D7" s="14">
        <v>15</v>
      </c>
      <c r="E7" s="15"/>
      <c r="F7" s="16"/>
      <c r="G7" s="16"/>
      <c r="H7" s="17"/>
    </row>
    <row r="8" spans="1:8" ht="57.6" customHeight="1" x14ac:dyDescent="0.2">
      <c r="A8" s="32" t="s">
        <v>14</v>
      </c>
      <c r="B8" s="13" t="s">
        <v>85</v>
      </c>
      <c r="C8" s="12" t="s">
        <v>9</v>
      </c>
      <c r="D8" s="14">
        <f>D6+D7</f>
        <v>100</v>
      </c>
      <c r="E8" s="15"/>
      <c r="F8" s="16"/>
      <c r="G8" s="16"/>
      <c r="H8" s="17"/>
    </row>
    <row r="9" spans="1:8" x14ac:dyDescent="0.2">
      <c r="A9" s="32" t="s">
        <v>15</v>
      </c>
      <c r="B9" s="13" t="s">
        <v>16</v>
      </c>
      <c r="C9" s="12" t="s">
        <v>9</v>
      </c>
      <c r="D9" s="14">
        <v>20</v>
      </c>
      <c r="E9" s="15"/>
      <c r="F9" s="16"/>
      <c r="G9" s="16"/>
      <c r="H9" s="17"/>
    </row>
    <row r="10" spans="1:8" ht="24" x14ac:dyDescent="0.2">
      <c r="A10" s="32" t="s">
        <v>17</v>
      </c>
      <c r="B10" s="13" t="s">
        <v>18</v>
      </c>
      <c r="C10" s="12" t="s">
        <v>9</v>
      </c>
      <c r="D10" s="14">
        <f>D4</f>
        <v>15</v>
      </c>
      <c r="E10" s="15"/>
      <c r="F10" s="16"/>
      <c r="G10" s="16"/>
      <c r="H10" s="17"/>
    </row>
    <row r="11" spans="1:8" ht="48" x14ac:dyDescent="0.2">
      <c r="A11" s="32" t="s">
        <v>19</v>
      </c>
      <c r="B11" s="13" t="s">
        <v>86</v>
      </c>
      <c r="C11" s="12" t="s">
        <v>9</v>
      </c>
      <c r="D11" s="14">
        <v>2</v>
      </c>
      <c r="E11" s="15"/>
      <c r="F11" s="16"/>
      <c r="G11" s="16"/>
      <c r="H11" s="17"/>
    </row>
    <row r="12" spans="1:8" x14ac:dyDescent="0.2">
      <c r="A12" s="32" t="s">
        <v>20</v>
      </c>
      <c r="B12" s="13" t="s">
        <v>21</v>
      </c>
      <c r="C12" s="12" t="s">
        <v>9</v>
      </c>
      <c r="D12" s="14">
        <v>10</v>
      </c>
      <c r="E12" s="15"/>
      <c r="F12" s="16"/>
      <c r="G12" s="16"/>
      <c r="H12" s="17"/>
    </row>
    <row r="13" spans="1:8" x14ac:dyDescent="0.2">
      <c r="A13" s="32" t="s">
        <v>22</v>
      </c>
      <c r="B13" s="13" t="s">
        <v>87</v>
      </c>
      <c r="C13" s="12" t="s">
        <v>9</v>
      </c>
      <c r="D13" s="14">
        <f>D12</f>
        <v>10</v>
      </c>
      <c r="E13" s="15"/>
      <c r="F13" s="16"/>
      <c r="G13" s="16"/>
      <c r="H13" s="17"/>
    </row>
    <row r="14" spans="1:8" ht="24" x14ac:dyDescent="0.2">
      <c r="A14" s="32" t="s">
        <v>23</v>
      </c>
      <c r="B14" s="13" t="s">
        <v>93</v>
      </c>
      <c r="C14" s="12" t="s">
        <v>9</v>
      </c>
      <c r="D14" s="14">
        <f>D8+D10</f>
        <v>115</v>
      </c>
      <c r="E14" s="15"/>
      <c r="F14" s="16"/>
      <c r="G14" s="16"/>
      <c r="H14" s="17"/>
    </row>
    <row r="15" spans="1:8" x14ac:dyDescent="0.2">
      <c r="A15" s="32" t="s">
        <v>24</v>
      </c>
      <c r="B15" s="13" t="s">
        <v>25</v>
      </c>
      <c r="C15" s="12" t="s">
        <v>9</v>
      </c>
      <c r="D15" s="14">
        <v>0</v>
      </c>
      <c r="E15" s="15"/>
      <c r="F15" s="16"/>
      <c r="G15" s="16"/>
      <c r="H15" s="17"/>
    </row>
    <row r="16" spans="1:8" ht="24" x14ac:dyDescent="0.2">
      <c r="A16" s="32" t="s">
        <v>26</v>
      </c>
      <c r="B16" s="13" t="s">
        <v>88</v>
      </c>
      <c r="C16" s="12" t="s">
        <v>9</v>
      </c>
      <c r="D16" s="14">
        <f>D14-D27</f>
        <v>75</v>
      </c>
      <c r="E16" s="15"/>
      <c r="F16" s="16"/>
      <c r="G16" s="16"/>
      <c r="H16" s="17"/>
    </row>
    <row r="17" spans="1:8" ht="24" x14ac:dyDescent="0.2">
      <c r="A17" s="32" t="s">
        <v>27</v>
      </c>
      <c r="B17" s="13" t="s">
        <v>29</v>
      </c>
      <c r="C17" s="12" t="s">
        <v>9</v>
      </c>
      <c r="D17" s="14">
        <f>D13</f>
        <v>10</v>
      </c>
      <c r="E17" s="15"/>
      <c r="F17" s="16"/>
      <c r="G17" s="16"/>
      <c r="H17" s="17"/>
    </row>
    <row r="18" spans="1:8" ht="24" x14ac:dyDescent="0.2">
      <c r="A18" s="32" t="s">
        <v>28</v>
      </c>
      <c r="B18" s="13" t="s">
        <v>89</v>
      </c>
      <c r="C18" s="12" t="s">
        <v>9</v>
      </c>
      <c r="D18" s="14">
        <v>4</v>
      </c>
      <c r="E18" s="15"/>
      <c r="F18" s="16"/>
      <c r="G18" s="16"/>
      <c r="H18" s="17"/>
    </row>
    <row r="19" spans="1:8" x14ac:dyDescent="0.2">
      <c r="A19" s="32" t="s">
        <v>30</v>
      </c>
      <c r="B19" s="13" t="s">
        <v>90</v>
      </c>
      <c r="C19" s="12" t="s">
        <v>9</v>
      </c>
      <c r="D19" s="14">
        <f>D18*3</f>
        <v>12</v>
      </c>
      <c r="E19" s="15"/>
      <c r="F19" s="16"/>
      <c r="G19" s="16"/>
      <c r="H19" s="17"/>
    </row>
    <row r="20" spans="1:8" ht="36" x14ac:dyDescent="0.2">
      <c r="A20" s="32" t="s">
        <v>32</v>
      </c>
      <c r="B20" s="13" t="s">
        <v>80</v>
      </c>
      <c r="C20" s="12" t="s">
        <v>9</v>
      </c>
      <c r="D20" s="14">
        <v>2</v>
      </c>
      <c r="E20" s="15"/>
      <c r="F20" s="16"/>
      <c r="G20" s="16"/>
      <c r="H20" s="17"/>
    </row>
    <row r="21" spans="1:8" x14ac:dyDescent="0.2">
      <c r="A21" s="32" t="s">
        <v>34</v>
      </c>
      <c r="B21" s="13" t="s">
        <v>81</v>
      </c>
      <c r="C21" s="12" t="s">
        <v>9</v>
      </c>
      <c r="D21" s="14">
        <f>D20*6</f>
        <v>12</v>
      </c>
      <c r="E21" s="15"/>
      <c r="F21" s="16"/>
      <c r="G21" s="16"/>
      <c r="H21" s="17"/>
    </row>
    <row r="22" spans="1:8" ht="36" x14ac:dyDescent="0.2">
      <c r="A22" s="32" t="s">
        <v>36</v>
      </c>
      <c r="B22" s="33" t="s">
        <v>94</v>
      </c>
      <c r="C22" s="12"/>
      <c r="D22" s="14">
        <v>4</v>
      </c>
      <c r="E22" s="15"/>
      <c r="F22" s="16"/>
      <c r="G22" s="16"/>
      <c r="H22" s="17"/>
    </row>
    <row r="23" spans="1:8" ht="30.6" customHeight="1" x14ac:dyDescent="0.2">
      <c r="A23" s="32" t="s">
        <v>38</v>
      </c>
      <c r="B23" s="33" t="s">
        <v>95</v>
      </c>
      <c r="C23" s="12" t="s">
        <v>9</v>
      </c>
      <c r="D23" s="14">
        <v>2</v>
      </c>
      <c r="E23" s="15"/>
      <c r="F23" s="16"/>
      <c r="G23" s="16"/>
      <c r="H23" s="17"/>
    </row>
    <row r="24" spans="1:8" ht="24" x14ac:dyDescent="0.2">
      <c r="A24" s="32" t="s">
        <v>40</v>
      </c>
      <c r="B24" s="13" t="s">
        <v>55</v>
      </c>
      <c r="C24" s="12" t="s">
        <v>9</v>
      </c>
      <c r="D24" s="14">
        <v>2</v>
      </c>
      <c r="E24" s="15"/>
      <c r="F24" s="16"/>
      <c r="G24" s="16"/>
      <c r="H24" s="17"/>
    </row>
    <row r="25" spans="1:8" x14ac:dyDescent="0.2">
      <c r="A25" s="32" t="s">
        <v>41</v>
      </c>
      <c r="B25" s="13" t="s">
        <v>56</v>
      </c>
      <c r="C25" s="12" t="s">
        <v>9</v>
      </c>
      <c r="D25" s="14">
        <v>2</v>
      </c>
      <c r="E25" s="15"/>
      <c r="F25" s="16"/>
      <c r="G25" s="16"/>
      <c r="H25" s="17"/>
    </row>
    <row r="26" spans="1:8" x14ac:dyDescent="0.2">
      <c r="A26" s="32" t="s">
        <v>42</v>
      </c>
      <c r="B26" s="13" t="s">
        <v>57</v>
      </c>
      <c r="C26" s="12" t="s">
        <v>9</v>
      </c>
      <c r="D26" s="14">
        <f>(D23+D24) *2</f>
        <v>8</v>
      </c>
      <c r="E26" s="15"/>
      <c r="F26" s="16"/>
      <c r="G26" s="16"/>
      <c r="H26" s="17"/>
    </row>
    <row r="27" spans="1:8" ht="28.5" customHeight="1" x14ac:dyDescent="0.2">
      <c r="A27" s="32" t="s">
        <v>43</v>
      </c>
      <c r="B27" s="18" t="s">
        <v>96</v>
      </c>
      <c r="C27" s="12" t="s">
        <v>9</v>
      </c>
      <c r="D27" s="14">
        <v>40</v>
      </c>
      <c r="E27" s="15"/>
      <c r="F27" s="16"/>
      <c r="G27" s="16"/>
      <c r="H27" s="17"/>
    </row>
    <row r="28" spans="1:8" x14ac:dyDescent="0.2">
      <c r="A28" s="32" t="s">
        <v>44</v>
      </c>
      <c r="B28" s="18" t="s">
        <v>103</v>
      </c>
      <c r="C28" s="12" t="s">
        <v>9</v>
      </c>
      <c r="D28" s="14">
        <f>D27</f>
        <v>40</v>
      </c>
      <c r="E28" s="15"/>
      <c r="F28" s="16"/>
      <c r="G28" s="16"/>
      <c r="H28" s="17"/>
    </row>
    <row r="29" spans="1:8" ht="15.95" customHeight="1" x14ac:dyDescent="0.2">
      <c r="A29" s="32" t="s">
        <v>45</v>
      </c>
      <c r="B29" s="18" t="s">
        <v>58</v>
      </c>
      <c r="C29" s="12" t="s">
        <v>9</v>
      </c>
      <c r="D29" s="14">
        <f>D27</f>
        <v>40</v>
      </c>
      <c r="E29" s="15"/>
      <c r="F29" s="16"/>
      <c r="G29" s="16"/>
      <c r="H29" s="17"/>
    </row>
    <row r="30" spans="1:8" ht="43.5" customHeight="1" x14ac:dyDescent="0.2">
      <c r="A30" s="32" t="s">
        <v>46</v>
      </c>
      <c r="B30" s="18" t="s">
        <v>91</v>
      </c>
      <c r="C30" s="12" t="s">
        <v>9</v>
      </c>
      <c r="D30" s="14">
        <f>D13</f>
        <v>10</v>
      </c>
      <c r="E30" s="15"/>
      <c r="F30" s="16"/>
      <c r="G30" s="16"/>
      <c r="H30" s="17"/>
    </row>
    <row r="31" spans="1:8" ht="15.95" customHeight="1" x14ac:dyDescent="0.2">
      <c r="A31" s="32" t="s">
        <v>48</v>
      </c>
      <c r="B31" s="18" t="s">
        <v>101</v>
      </c>
      <c r="C31" s="12" t="s">
        <v>9</v>
      </c>
      <c r="D31" s="14">
        <f>D30</f>
        <v>10</v>
      </c>
      <c r="E31" s="15"/>
      <c r="F31" s="16"/>
      <c r="G31" s="16"/>
      <c r="H31" s="17"/>
    </row>
    <row r="32" spans="1:8" ht="30" customHeight="1" x14ac:dyDescent="0.2">
      <c r="A32" s="32" t="s">
        <v>50</v>
      </c>
      <c r="B32" s="18" t="s">
        <v>59</v>
      </c>
      <c r="C32" s="12" t="s">
        <v>9</v>
      </c>
      <c r="D32" s="14">
        <v>2</v>
      </c>
      <c r="E32" s="15"/>
      <c r="F32" s="16"/>
      <c r="G32" s="16"/>
      <c r="H32" s="17"/>
    </row>
    <row r="33" spans="1:8" x14ac:dyDescent="0.2">
      <c r="A33" s="19"/>
      <c r="B33" s="20"/>
      <c r="C33" s="19"/>
      <c r="D33" s="19"/>
      <c r="E33" s="21" t="s">
        <v>60</v>
      </c>
      <c r="F33" s="22">
        <f>SUM(F4:F32)</f>
        <v>0</v>
      </c>
      <c r="G33" s="22">
        <f>F33*1.08</f>
        <v>0</v>
      </c>
    </row>
    <row r="34" spans="1:8" x14ac:dyDescent="0.2">
      <c r="A34" s="19"/>
      <c r="B34" s="20"/>
      <c r="C34" s="19"/>
      <c r="D34" s="19"/>
      <c r="E34" s="23"/>
      <c r="F34" s="19"/>
      <c r="G34" s="19"/>
    </row>
    <row r="35" spans="1:8" x14ac:dyDescent="0.2">
      <c r="A35" s="24"/>
      <c r="B35" s="25" t="s">
        <v>61</v>
      </c>
      <c r="C35" s="19"/>
      <c r="D35" s="19"/>
      <c r="E35" s="23"/>
      <c r="F35" s="19"/>
      <c r="G35" s="19"/>
    </row>
    <row r="36" spans="1:8" x14ac:dyDescent="0.2">
      <c r="A36" s="24"/>
      <c r="B36" s="26" t="s">
        <v>62</v>
      </c>
      <c r="C36" s="19"/>
      <c r="D36" s="19"/>
      <c r="E36" s="23"/>
      <c r="F36" s="19"/>
      <c r="G36" s="19"/>
    </row>
    <row r="37" spans="1:8" x14ac:dyDescent="0.2">
      <c r="A37" s="24"/>
      <c r="B37" s="26" t="s">
        <v>63</v>
      </c>
      <c r="C37" s="19"/>
      <c r="D37" s="19"/>
      <c r="E37" s="23"/>
      <c r="F37" s="19"/>
      <c r="G37" s="19"/>
    </row>
    <row r="38" spans="1:8" x14ac:dyDescent="0.2">
      <c r="A38" s="24"/>
      <c r="B38" s="27" t="s">
        <v>92</v>
      </c>
      <c r="C38" s="19"/>
      <c r="D38" s="19"/>
      <c r="E38" s="23"/>
      <c r="F38" s="19"/>
      <c r="G38" s="19"/>
    </row>
    <row r="39" spans="1:8" x14ac:dyDescent="0.2">
      <c r="A39" s="19"/>
      <c r="B39" s="27" t="s">
        <v>78</v>
      </c>
      <c r="C39" s="19"/>
      <c r="D39" s="19"/>
      <c r="E39" s="23"/>
      <c r="F39" s="19"/>
      <c r="G39" s="19"/>
    </row>
    <row r="40" spans="1:8" x14ac:dyDescent="0.2">
      <c r="B40" s="27"/>
    </row>
    <row r="43" spans="1:8" x14ac:dyDescent="0.2">
      <c r="A43" s="38" t="s">
        <v>65</v>
      </c>
      <c r="B43" s="39"/>
      <c r="C43" s="39"/>
      <c r="D43" s="39"/>
      <c r="E43" s="39"/>
      <c r="F43" s="39"/>
      <c r="G43" s="39"/>
      <c r="H43" s="39"/>
    </row>
    <row r="44" spans="1:8" ht="24" x14ac:dyDescent="0.2">
      <c r="A44" s="28" t="s">
        <v>0</v>
      </c>
      <c r="B44" s="29" t="s">
        <v>1</v>
      </c>
      <c r="C44" s="28" t="s">
        <v>2</v>
      </c>
      <c r="D44" s="28" t="s">
        <v>3</v>
      </c>
      <c r="E44" s="30" t="s">
        <v>4</v>
      </c>
      <c r="F44" s="29" t="s">
        <v>5</v>
      </c>
      <c r="G44" s="29" t="s">
        <v>6</v>
      </c>
      <c r="H44" s="31" t="s">
        <v>7</v>
      </c>
    </row>
    <row r="45" spans="1:8" ht="24" x14ac:dyDescent="0.2">
      <c r="A45" s="32" t="s">
        <v>67</v>
      </c>
      <c r="B45" s="7" t="s">
        <v>31</v>
      </c>
      <c r="C45" s="8" t="s">
        <v>9</v>
      </c>
      <c r="D45" s="8">
        <f>D17</f>
        <v>10</v>
      </c>
      <c r="E45" s="9"/>
      <c r="F45" s="10"/>
      <c r="G45" s="10"/>
      <c r="H45" s="17"/>
    </row>
    <row r="46" spans="1:8" x14ac:dyDescent="0.2">
      <c r="A46" s="32" t="s">
        <v>68</v>
      </c>
      <c r="B46" s="13" t="s">
        <v>33</v>
      </c>
      <c r="C46" s="14" t="s">
        <v>9</v>
      </c>
      <c r="D46" s="14">
        <v>3</v>
      </c>
      <c r="E46" s="15"/>
      <c r="F46" s="16"/>
      <c r="G46" s="16"/>
      <c r="H46" s="17"/>
    </row>
    <row r="47" spans="1:8" ht="24" x14ac:dyDescent="0.2">
      <c r="A47" s="32" t="s">
        <v>69</v>
      </c>
      <c r="B47" s="13" t="s">
        <v>35</v>
      </c>
      <c r="C47" s="14" t="s">
        <v>9</v>
      </c>
      <c r="D47" s="14">
        <v>10</v>
      </c>
      <c r="E47" s="15"/>
      <c r="F47" s="16"/>
      <c r="G47" s="16"/>
      <c r="H47" s="17"/>
    </row>
    <row r="48" spans="1:8" x14ac:dyDescent="0.2">
      <c r="A48" s="32" t="s">
        <v>70</v>
      </c>
      <c r="B48" s="13" t="s">
        <v>37</v>
      </c>
      <c r="C48" s="14" t="s">
        <v>9</v>
      </c>
      <c r="D48" s="14">
        <f>D47</f>
        <v>10</v>
      </c>
      <c r="E48" s="15"/>
      <c r="F48" s="16"/>
      <c r="G48" s="16"/>
      <c r="H48" s="17"/>
    </row>
    <row r="49" spans="1:8" x14ac:dyDescent="0.2">
      <c r="A49" s="32" t="s">
        <v>71</v>
      </c>
      <c r="B49" s="13" t="s">
        <v>39</v>
      </c>
      <c r="C49" s="14" t="s">
        <v>9</v>
      </c>
      <c r="D49" s="14">
        <f>3</f>
        <v>3</v>
      </c>
      <c r="E49" s="15"/>
      <c r="F49" s="16"/>
      <c r="G49" s="16"/>
      <c r="H49" s="17"/>
    </row>
    <row r="50" spans="1:8" ht="36" x14ac:dyDescent="0.2">
      <c r="A50" s="32" t="s">
        <v>72</v>
      </c>
      <c r="B50" s="13" t="s">
        <v>47</v>
      </c>
      <c r="C50" s="14" t="s">
        <v>9</v>
      </c>
      <c r="D50" s="14">
        <v>1</v>
      </c>
      <c r="E50" s="15"/>
      <c r="F50" s="16"/>
      <c r="G50" s="16"/>
      <c r="H50" s="17"/>
    </row>
    <row r="51" spans="1:8" ht="36" x14ac:dyDescent="0.2">
      <c r="A51" s="32" t="s">
        <v>73</v>
      </c>
      <c r="B51" s="13" t="s">
        <v>49</v>
      </c>
      <c r="C51" s="14" t="s">
        <v>9</v>
      </c>
      <c r="D51" s="14">
        <v>1</v>
      </c>
      <c r="E51" s="15"/>
      <c r="F51" s="16"/>
      <c r="G51" s="16"/>
      <c r="H51" s="17"/>
    </row>
    <row r="52" spans="1:8" ht="24" x14ac:dyDescent="0.2">
      <c r="A52" s="32" t="s">
        <v>74</v>
      </c>
      <c r="B52" s="13" t="s">
        <v>51</v>
      </c>
      <c r="C52" s="14" t="s">
        <v>9</v>
      </c>
      <c r="D52" s="14">
        <v>1</v>
      </c>
      <c r="E52" s="15"/>
      <c r="F52" s="16"/>
      <c r="G52" s="16"/>
      <c r="H52" s="17"/>
    </row>
    <row r="53" spans="1:8" ht="24" x14ac:dyDescent="0.2">
      <c r="A53" s="32" t="s">
        <v>75</v>
      </c>
      <c r="B53" s="13" t="s">
        <v>52</v>
      </c>
      <c r="C53" s="14" t="s">
        <v>9</v>
      </c>
      <c r="D53" s="14">
        <v>1</v>
      </c>
      <c r="E53" s="15"/>
      <c r="F53" s="16"/>
      <c r="G53" s="16"/>
      <c r="H53" s="17"/>
    </row>
    <row r="54" spans="1:8" ht="24" x14ac:dyDescent="0.2">
      <c r="A54" s="32" t="s">
        <v>76</v>
      </c>
      <c r="B54" s="13" t="s">
        <v>53</v>
      </c>
      <c r="C54" s="14" t="s">
        <v>9</v>
      </c>
      <c r="D54" s="14">
        <v>2</v>
      </c>
      <c r="E54" s="15"/>
      <c r="F54" s="16"/>
      <c r="G54" s="16"/>
      <c r="H54" s="17"/>
    </row>
    <row r="55" spans="1:8" x14ac:dyDescent="0.2">
      <c r="A55" s="32" t="s">
        <v>77</v>
      </c>
      <c r="B55" s="13" t="s">
        <v>54</v>
      </c>
      <c r="C55" s="14" t="s">
        <v>9</v>
      </c>
      <c r="D55" s="14">
        <v>2</v>
      </c>
      <c r="E55" s="15"/>
      <c r="F55" s="16"/>
      <c r="G55" s="16"/>
      <c r="H55" s="17"/>
    </row>
    <row r="56" spans="1:8" x14ac:dyDescent="0.2">
      <c r="F56" s="22">
        <f>SUM(F45:F55)</f>
        <v>0</v>
      </c>
      <c r="G56" s="22">
        <f>F56*1.08</f>
        <v>0</v>
      </c>
    </row>
    <row r="58" spans="1:8" x14ac:dyDescent="0.2">
      <c r="B58" s="27" t="s">
        <v>79</v>
      </c>
    </row>
  </sheetData>
  <mergeCells count="3">
    <mergeCell ref="A1:H1"/>
    <mergeCell ref="A2:H2"/>
    <mergeCell ref="A43:H43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Wróblewska</dc:creator>
  <cp:lastModifiedBy>Monika Wróblewska</cp:lastModifiedBy>
  <cp:lastPrinted>2024-03-15T10:55:56Z</cp:lastPrinted>
  <dcterms:created xsi:type="dcterms:W3CDTF">2021-02-12T09:45:56Z</dcterms:created>
  <dcterms:modified xsi:type="dcterms:W3CDTF">2024-04-09T08:41:14Z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2024-03-13T20:02:46Z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4c855d16-a33c-44af-88b7-8afe90cf7be7</vt:lpwstr>
  </property>
  <property fmtid="{D5CDD505-2E9C-101B-9397-08002B2CF9AE}" pid="8" name="MSIP_Label_a8de25a8-ef47-40a7-b7ec-c38f3edc2acf_ContentBits">
    <vt:lpwstr>0</vt:lpwstr>
  </property>
</Properties>
</file>