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4" r:id="rId1"/>
    <sheet name="Arkusz2" sheetId="2" r:id="rId2"/>
    <sheet name="Arkusz3" sheetId="3" r:id="rId3"/>
  </sheets>
  <definedNames>
    <definedName name="_xlnm._FilterDatabase" localSheetId="0" hidden="1">Arkusz1!$A$1:$N$48</definedName>
  </definedNames>
  <calcPr calcId="125725"/>
</workbook>
</file>

<file path=xl/calcChain.xml><?xml version="1.0" encoding="utf-8"?>
<calcChain xmlns="http://schemas.openxmlformats.org/spreadsheetml/2006/main"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2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"/>
  <c r="K49" l="1"/>
  <c r="J49"/>
  <c r="I49"/>
  <c r="M2"/>
  <c r="N2"/>
  <c r="M3"/>
  <c r="N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</calcChain>
</file>

<file path=xl/sharedStrings.xml><?xml version="1.0" encoding="utf-8"?>
<sst xmlns="http://schemas.openxmlformats.org/spreadsheetml/2006/main" count="168" uniqueCount="77">
  <si>
    <t>szt</t>
  </si>
  <si>
    <t>kg</t>
  </si>
  <si>
    <t>Mięsa i przetwory mięsne</t>
  </si>
  <si>
    <t>Żeberka wieprzowe</t>
  </si>
  <si>
    <t>Wątroba drobiowa</t>
  </si>
  <si>
    <t>Udko z kurczaka ze skórą</t>
  </si>
  <si>
    <t>Szynka wieprzowa, świeża, bez kości</t>
  </si>
  <si>
    <t>Szynka wędzona zawartośc mięsa min.70%</t>
  </si>
  <si>
    <t>Szynka w galarecie z warzywami zawartość mięsa min 70%</t>
  </si>
  <si>
    <t>Szynka konserowa zawartość mięsa min 70 %</t>
  </si>
  <si>
    <t>Szynka gotowana zawartość mięsa min. 70%</t>
  </si>
  <si>
    <t>Szynka delikatesowa z kurcząt zawartość mięsa min. 70%</t>
  </si>
  <si>
    <t>Smalec wieprzowy</t>
  </si>
  <si>
    <t>Serdelki wieprzowe zawartość mięsa min.70%</t>
  </si>
  <si>
    <t>Schab wieprzowy bez kości</t>
  </si>
  <si>
    <t>Schab pieczony</t>
  </si>
  <si>
    <t>Salceson czarny ozorkowy z mięsa wieprzowego i ozorów</t>
  </si>
  <si>
    <t>Salceson biały</t>
  </si>
  <si>
    <t xml:space="preserve">Polędwica z warzywami </t>
  </si>
  <si>
    <t>Polędwica sopocka wieprzowa zawartość mięsa min. 70%</t>
  </si>
  <si>
    <t>Polędwica miodowa kiełbasa gruba zawartość mięsa min. 70%</t>
  </si>
  <si>
    <t>Pasztetowa wieprzowa luksusowa</t>
  </si>
  <si>
    <t>Pasztet drobiowy pieczony</t>
  </si>
  <si>
    <t>Parówki  wieprzowe zawartość mięsa min.70%</t>
  </si>
  <si>
    <t>Ogonówka wieprzowa wędzona zawartość mięsa min.70 %</t>
  </si>
  <si>
    <t>Mortadela zawartość mięsa min 70%</t>
  </si>
  <si>
    <t>Mięso z udźca z indyka bez kości (trybowane)</t>
  </si>
  <si>
    <t>Mielonka tyrolska zawartość mięsa min. 70%</t>
  </si>
  <si>
    <t xml:space="preserve">Metka łososiowa </t>
  </si>
  <si>
    <t xml:space="preserve">Metka kaszubska </t>
  </si>
  <si>
    <t>Kurczaki, świeży</t>
  </si>
  <si>
    <t>Korpus z kurczaka (porcje rosołowe całe), świeże</t>
  </si>
  <si>
    <t>Kiełbasa żywiecka  gruba zawartość mięsa min. 70%</t>
  </si>
  <si>
    <t>Kiełbasa zwyczajna cienka  zawartośc mięsa min.70%</t>
  </si>
  <si>
    <t>Kiełbasa śląska wieprzowa zawartość mięsa min 70%</t>
  </si>
  <si>
    <t>Kiełbasa podwawelska zawartość mięsa min 70%</t>
  </si>
  <si>
    <t>Kiełbasa piwna gruba zawartość mięsa min 70%</t>
  </si>
  <si>
    <t>Kiełbasa krakowska gruba zawartość mięsa min 70%</t>
  </si>
  <si>
    <t>Kiełbasa drobiowa zawartość mięsa min 70%</t>
  </si>
  <si>
    <t>Kiełbasa biała parzona</t>
  </si>
  <si>
    <t>Kaszanka</t>
  </si>
  <si>
    <t>Karkówka wieprzowa bez kości</t>
  </si>
  <si>
    <t>Kaczka cała świeża</t>
  </si>
  <si>
    <t>Filet gotowany z indyka zawartość mięsa 70%</t>
  </si>
  <si>
    <t>Boczek wieprzowy wędzony parzony b/kości, bez nadmiernego przerostu tłuszczu, bez dodanej wody</t>
  </si>
  <si>
    <t>Baleron gotowany wędzony, wieprzowy, bez nadmiernego przerostu tłuszczu, bez dodanej wody, zawartość mięsa min. 70%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</si>
  <si>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</si>
  <si>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</si>
  <si>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</si>
  <si>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</si>
  <si>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</si>
  <si>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</si>
  <si>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</si>
  <si>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</si>
  <si>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</si>
  <si>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</si>
  <si>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</si>
  <si>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</si>
  <si>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</si>
  <si>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</si>
  <si>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</si>
  <si>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</si>
  <si>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</si>
  <si>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</si>
  <si>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</si>
  <si>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</si>
  <si>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</si>
  <si>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</si>
  <si>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</si>
  <si>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</si>
  <si>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</si>
  <si>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6</t>
  </si>
  <si>
    <t>Żołądki drobiowe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</si>
  <si>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</si>
  <si>
    <t>Wołowina świeża zrazowa</t>
  </si>
  <si>
    <t>Mięso filet z kurczaka , świeże, mięśnie piersiowe, pozbawione skóry, kości, obojczyka</t>
  </si>
  <si>
    <t>Łopatka wieprzowa świeża bez kości bez skóry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</si>
</sst>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Czcionka tekstu podstawowego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9" fontId="0" fillId="0" borderId="1" xfId="1" applyFont="1" applyFill="1" applyBorder="1" applyAlignment="1">
      <alignment horizontal="center" vertical="center"/>
    </xf>
    <xf numFmtId="0" fontId="0" fillId="0" borderId="0" xfId="0" applyFill="1"/>
    <xf numFmtId="4" fontId="9" fillId="0" borderId="1" xfId="0" applyNumberFormat="1" applyFont="1" applyFill="1" applyBorder="1"/>
    <xf numFmtId="0" fontId="8" fillId="0" borderId="0" xfId="0" applyFont="1"/>
    <xf numFmtId="0" fontId="11" fillId="0" borderId="0" xfId="2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/>
    <xf numFmtId="0" fontId="12" fillId="0" borderId="0" xfId="0" applyNumberFormat="1" applyFont="1"/>
    <xf numFmtId="0" fontId="12" fillId="0" borderId="0" xfId="0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4" fillId="0" borderId="0" xfId="2" applyFont="1"/>
    <xf numFmtId="0" fontId="15" fillId="0" borderId="0" xfId="0" applyFont="1"/>
    <xf numFmtId="0" fontId="16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A43" zoomScale="106" zoomScaleNormal="106" workbookViewId="0">
      <selection activeCell="K49" sqref="K49"/>
    </sheetView>
  </sheetViews>
  <sheetFormatPr defaultColWidth="9" defaultRowHeight="15"/>
  <cols>
    <col min="1" max="1" width="4.875" customWidth="1"/>
    <col min="2" max="2" width="10.75" customWidth="1"/>
    <col min="3" max="3" width="28.625" customWidth="1"/>
    <col min="4" max="4" width="10.875" customWidth="1"/>
    <col min="5" max="5" width="8" customWidth="1"/>
    <col min="6" max="6" width="12.375" style="1" customWidth="1"/>
    <col min="7" max="7" width="11.5" customWidth="1"/>
    <col min="8" max="8" width="11.37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9" hidden="1" customWidth="1"/>
  </cols>
  <sheetData>
    <row r="1" spans="1:15" s="12" customFormat="1" ht="47.25">
      <c r="A1" s="17" t="s">
        <v>59</v>
      </c>
      <c r="B1" s="16" t="s">
        <v>58</v>
      </c>
      <c r="C1" s="16" t="s">
        <v>57</v>
      </c>
      <c r="D1" s="16" t="s">
        <v>56</v>
      </c>
      <c r="E1" s="15" t="s">
        <v>55</v>
      </c>
      <c r="F1" s="13" t="s">
        <v>60</v>
      </c>
      <c r="G1" s="13" t="s">
        <v>54</v>
      </c>
      <c r="H1" s="14" t="s">
        <v>53</v>
      </c>
      <c r="I1" s="13" t="s">
        <v>52</v>
      </c>
      <c r="J1" s="13" t="s">
        <v>51</v>
      </c>
      <c r="K1" s="13" t="s">
        <v>50</v>
      </c>
      <c r="L1" s="13" t="s">
        <v>49</v>
      </c>
      <c r="M1" s="13" t="s">
        <v>48</v>
      </c>
      <c r="N1" s="13" t="s">
        <v>47</v>
      </c>
      <c r="O1" s="13" t="s">
        <v>46</v>
      </c>
    </row>
    <row r="2" spans="1:15" s="11" customFormat="1" ht="63">
      <c r="A2" s="7">
        <v>1</v>
      </c>
      <c r="B2" s="7" t="s">
        <v>2</v>
      </c>
      <c r="C2" s="7" t="s">
        <v>45</v>
      </c>
      <c r="D2" s="7" t="s">
        <v>1</v>
      </c>
      <c r="E2" s="7">
        <v>108</v>
      </c>
      <c r="F2" s="42"/>
      <c r="G2" s="43"/>
      <c r="H2" s="6">
        <f>ROUND(F2+F2*G2,2)</f>
        <v>0</v>
      </c>
      <c r="I2" s="9">
        <f t="shared" ref="I2:I48" si="0">ROUND(E2*F2,2)</f>
        <v>0</v>
      </c>
      <c r="J2" s="8">
        <f t="shared" ref="J2:J48" si="1">ROUND((F2*G2)*E2,2)</f>
        <v>0</v>
      </c>
      <c r="K2" s="8">
        <f t="shared" ref="K2:K48" si="2">ROUND((F2+F2*G2)*E2,2)</f>
        <v>0</v>
      </c>
      <c r="L2" s="5">
        <v>57</v>
      </c>
      <c r="M2" s="4">
        <f t="shared" ref="M2:M3" si="3">(L2*12)/9</f>
        <v>76</v>
      </c>
      <c r="N2" s="3">
        <f t="shared" ref="N2:N48" si="4">L2/E2</f>
        <v>0.52777777777777779</v>
      </c>
      <c r="O2" s="2">
        <v>108</v>
      </c>
    </row>
    <row r="3" spans="1:15" s="11" customFormat="1" ht="63">
      <c r="A3" s="7">
        <v>2</v>
      </c>
      <c r="B3" s="7" t="s">
        <v>2</v>
      </c>
      <c r="C3" s="7" t="s">
        <v>44</v>
      </c>
      <c r="D3" s="7" t="s">
        <v>1</v>
      </c>
      <c r="E3" s="7">
        <v>250</v>
      </c>
      <c r="F3" s="42"/>
      <c r="G3" s="43"/>
      <c r="H3" s="6">
        <f t="shared" ref="H3:H48" si="5">ROUND(F3+F3*G3,2)</f>
        <v>0</v>
      </c>
      <c r="I3" s="9">
        <f t="shared" si="0"/>
        <v>0</v>
      </c>
      <c r="J3" s="8">
        <f t="shared" si="1"/>
        <v>0</v>
      </c>
      <c r="K3" s="8">
        <f t="shared" si="2"/>
        <v>0</v>
      </c>
      <c r="L3" s="5">
        <v>146.76</v>
      </c>
      <c r="M3" s="4">
        <f t="shared" si="3"/>
        <v>195.67999999999998</v>
      </c>
      <c r="N3" s="3">
        <f t="shared" si="4"/>
        <v>0.58704000000000001</v>
      </c>
      <c r="O3" s="2">
        <v>250</v>
      </c>
    </row>
    <row r="4" spans="1:15" s="11" customFormat="1" ht="47.25">
      <c r="A4" s="7">
        <v>3</v>
      </c>
      <c r="B4" s="7" t="s">
        <v>2</v>
      </c>
      <c r="C4" s="7" t="s">
        <v>43</v>
      </c>
      <c r="D4" s="7" t="s">
        <v>1</v>
      </c>
      <c r="E4" s="7">
        <v>108</v>
      </c>
      <c r="F4" s="42"/>
      <c r="G4" s="43"/>
      <c r="H4" s="6">
        <f t="shared" si="5"/>
        <v>0</v>
      </c>
      <c r="I4" s="9">
        <f t="shared" si="0"/>
        <v>0</v>
      </c>
      <c r="J4" s="8">
        <f t="shared" si="1"/>
        <v>0</v>
      </c>
      <c r="K4" s="8">
        <f t="shared" si="2"/>
        <v>0</v>
      </c>
      <c r="L4" s="5">
        <v>102</v>
      </c>
      <c r="M4" s="4">
        <f t="shared" ref="M4" si="6">(L4*12)/9</f>
        <v>136</v>
      </c>
      <c r="N4" s="3">
        <f t="shared" si="4"/>
        <v>0.94444444444444442</v>
      </c>
      <c r="O4" s="2">
        <v>108</v>
      </c>
    </row>
    <row r="5" spans="1:15" ht="47.25">
      <c r="A5" s="7">
        <v>4</v>
      </c>
      <c r="B5" s="7" t="s">
        <v>2</v>
      </c>
      <c r="C5" s="7" t="s">
        <v>42</v>
      </c>
      <c r="D5" s="7" t="s">
        <v>1</v>
      </c>
      <c r="E5" s="7">
        <v>40</v>
      </c>
      <c r="F5" s="42"/>
      <c r="G5" s="43"/>
      <c r="H5" s="6">
        <f t="shared" si="5"/>
        <v>0</v>
      </c>
      <c r="I5" s="9">
        <f t="shared" si="0"/>
        <v>0</v>
      </c>
      <c r="J5" s="8">
        <f t="shared" si="1"/>
        <v>0</v>
      </c>
      <c r="K5" s="8">
        <f t="shared" si="2"/>
        <v>0</v>
      </c>
      <c r="L5" s="5">
        <v>20</v>
      </c>
      <c r="M5" s="4">
        <f t="shared" ref="M5:M11" si="7">(L5*12)/9</f>
        <v>26.666666666666668</v>
      </c>
      <c r="N5" s="3">
        <f t="shared" si="4"/>
        <v>0.5</v>
      </c>
      <c r="O5" s="2">
        <v>20</v>
      </c>
    </row>
    <row r="6" spans="1:15" ht="47.25">
      <c r="A6" s="7">
        <v>5</v>
      </c>
      <c r="B6" s="7" t="s">
        <v>2</v>
      </c>
      <c r="C6" s="7" t="s">
        <v>41</v>
      </c>
      <c r="D6" s="7" t="s">
        <v>1</v>
      </c>
      <c r="E6" s="7">
        <v>180</v>
      </c>
      <c r="F6" s="42"/>
      <c r="G6" s="43"/>
      <c r="H6" s="6">
        <f t="shared" si="5"/>
        <v>0</v>
      </c>
      <c r="I6" s="9">
        <f t="shared" si="0"/>
        <v>0</v>
      </c>
      <c r="J6" s="8">
        <f t="shared" si="1"/>
        <v>0</v>
      </c>
      <c r="K6" s="8">
        <f t="shared" si="2"/>
        <v>0</v>
      </c>
      <c r="L6" s="5">
        <v>67</v>
      </c>
      <c r="M6" s="4">
        <f t="shared" si="7"/>
        <v>89.333333333333329</v>
      </c>
      <c r="N6" s="3">
        <f t="shared" si="4"/>
        <v>0.37222222222222223</v>
      </c>
      <c r="O6" s="2">
        <v>100</v>
      </c>
    </row>
    <row r="7" spans="1:15" ht="47.25">
      <c r="A7" s="7">
        <v>6</v>
      </c>
      <c r="B7" s="7" t="s">
        <v>2</v>
      </c>
      <c r="C7" s="7" t="s">
        <v>40</v>
      </c>
      <c r="D7" s="7" t="s">
        <v>1</v>
      </c>
      <c r="E7" s="7">
        <v>90</v>
      </c>
      <c r="F7" s="42"/>
      <c r="G7" s="43"/>
      <c r="H7" s="6">
        <f t="shared" si="5"/>
        <v>0</v>
      </c>
      <c r="I7" s="9">
        <f t="shared" si="0"/>
        <v>0</v>
      </c>
      <c r="J7" s="8">
        <f t="shared" si="1"/>
        <v>0</v>
      </c>
      <c r="K7" s="8">
        <f t="shared" si="2"/>
        <v>0</v>
      </c>
      <c r="L7" s="5">
        <v>60</v>
      </c>
      <c r="M7" s="4">
        <f t="shared" si="7"/>
        <v>80</v>
      </c>
      <c r="N7" s="3">
        <f t="shared" si="4"/>
        <v>0.66666666666666663</v>
      </c>
      <c r="O7" s="2">
        <v>100</v>
      </c>
    </row>
    <row r="8" spans="1:15" ht="47.25">
      <c r="A8" s="7">
        <v>7</v>
      </c>
      <c r="B8" s="7" t="s">
        <v>2</v>
      </c>
      <c r="C8" s="7" t="s">
        <v>39</v>
      </c>
      <c r="D8" s="7" t="s">
        <v>1</v>
      </c>
      <c r="E8" s="7">
        <v>72</v>
      </c>
      <c r="F8" s="42"/>
      <c r="G8" s="43"/>
      <c r="H8" s="6">
        <f t="shared" si="5"/>
        <v>0</v>
      </c>
      <c r="I8" s="9">
        <f t="shared" si="0"/>
        <v>0</v>
      </c>
      <c r="J8" s="8">
        <f t="shared" si="1"/>
        <v>0</v>
      </c>
      <c r="K8" s="8">
        <f t="shared" si="2"/>
        <v>0</v>
      </c>
      <c r="L8" s="5">
        <v>67</v>
      </c>
      <c r="M8" s="4">
        <f t="shared" si="7"/>
        <v>89.333333333333329</v>
      </c>
      <c r="N8" s="3">
        <f t="shared" si="4"/>
        <v>0.93055555555555558</v>
      </c>
      <c r="O8" s="2">
        <v>90</v>
      </c>
    </row>
    <row r="9" spans="1:15" s="25" customFormat="1" ht="47.25">
      <c r="A9" s="7">
        <v>8</v>
      </c>
      <c r="B9" s="19" t="s">
        <v>2</v>
      </c>
      <c r="C9" s="19" t="s">
        <v>38</v>
      </c>
      <c r="D9" s="19" t="s">
        <v>1</v>
      </c>
      <c r="E9" s="19">
        <v>108</v>
      </c>
      <c r="F9" s="42"/>
      <c r="G9" s="43"/>
      <c r="H9" s="20">
        <f t="shared" si="5"/>
        <v>0</v>
      </c>
      <c r="I9" s="9">
        <f t="shared" si="0"/>
        <v>0</v>
      </c>
      <c r="J9" s="8">
        <f t="shared" si="1"/>
        <v>0</v>
      </c>
      <c r="K9" s="8">
        <f t="shared" si="2"/>
        <v>0</v>
      </c>
      <c r="L9" s="21">
        <v>22.92</v>
      </c>
      <c r="M9" s="22">
        <f t="shared" si="7"/>
        <v>30.560000000000002</v>
      </c>
      <c r="N9" s="23">
        <f t="shared" si="4"/>
        <v>0.21222222222222223</v>
      </c>
      <c r="O9" s="24"/>
    </row>
    <row r="10" spans="1:15" ht="47.25">
      <c r="A10" s="7">
        <v>9</v>
      </c>
      <c r="B10" s="7" t="s">
        <v>2</v>
      </c>
      <c r="C10" s="7" t="s">
        <v>37</v>
      </c>
      <c r="D10" s="7" t="s">
        <v>1</v>
      </c>
      <c r="E10" s="7">
        <v>108</v>
      </c>
      <c r="F10" s="42"/>
      <c r="G10" s="43"/>
      <c r="H10" s="6">
        <f t="shared" si="5"/>
        <v>0</v>
      </c>
      <c r="I10" s="9">
        <f t="shared" si="0"/>
        <v>0</v>
      </c>
      <c r="J10" s="8">
        <f t="shared" si="1"/>
        <v>0</v>
      </c>
      <c r="K10" s="8">
        <f t="shared" si="2"/>
        <v>0</v>
      </c>
      <c r="L10" s="5">
        <v>55</v>
      </c>
      <c r="M10" s="4">
        <f t="shared" si="7"/>
        <v>73.333333333333329</v>
      </c>
      <c r="N10" s="3">
        <f t="shared" si="4"/>
        <v>0.5092592592592593</v>
      </c>
      <c r="O10" s="2">
        <v>108</v>
      </c>
    </row>
    <row r="11" spans="1:15" ht="47.25">
      <c r="A11" s="7">
        <v>10</v>
      </c>
      <c r="B11" s="7" t="s">
        <v>2</v>
      </c>
      <c r="C11" s="7" t="s">
        <v>36</v>
      </c>
      <c r="D11" s="7" t="s">
        <v>1</v>
      </c>
      <c r="E11" s="7">
        <v>108</v>
      </c>
      <c r="F11" s="42"/>
      <c r="G11" s="43"/>
      <c r="H11" s="6">
        <f t="shared" si="5"/>
        <v>0</v>
      </c>
      <c r="I11" s="9">
        <f t="shared" si="0"/>
        <v>0</v>
      </c>
      <c r="J11" s="8">
        <f t="shared" si="1"/>
        <v>0</v>
      </c>
      <c r="K11" s="8">
        <f t="shared" si="2"/>
        <v>0</v>
      </c>
      <c r="L11" s="5">
        <v>80</v>
      </c>
      <c r="M11" s="4">
        <f t="shared" si="7"/>
        <v>106.66666666666667</v>
      </c>
      <c r="N11" s="3">
        <f t="shared" si="4"/>
        <v>0.7407407407407407</v>
      </c>
      <c r="O11" s="2">
        <v>108</v>
      </c>
    </row>
    <row r="12" spans="1:15" ht="47.25">
      <c r="A12" s="7">
        <v>11</v>
      </c>
      <c r="B12" s="7" t="s">
        <v>2</v>
      </c>
      <c r="C12" s="7" t="s">
        <v>35</v>
      </c>
      <c r="D12" s="7" t="s">
        <v>1</v>
      </c>
      <c r="E12" s="7">
        <v>108</v>
      </c>
      <c r="F12" s="42"/>
      <c r="G12" s="43"/>
      <c r="H12" s="6">
        <f t="shared" si="5"/>
        <v>0</v>
      </c>
      <c r="I12" s="9">
        <f t="shared" si="0"/>
        <v>0</v>
      </c>
      <c r="J12" s="8">
        <f t="shared" si="1"/>
        <v>0</v>
      </c>
      <c r="K12" s="8">
        <f t="shared" si="2"/>
        <v>0</v>
      </c>
      <c r="L12" s="5">
        <v>18</v>
      </c>
      <c r="M12" s="4">
        <f t="shared" ref="M12:M18" si="8">(L12*12)/9</f>
        <v>24</v>
      </c>
      <c r="N12" s="3">
        <f t="shared" si="4"/>
        <v>0.16666666666666666</v>
      </c>
      <c r="O12" s="2">
        <v>108</v>
      </c>
    </row>
    <row r="13" spans="1:15" ht="47.25">
      <c r="A13" s="7">
        <v>12</v>
      </c>
      <c r="B13" s="7" t="s">
        <v>2</v>
      </c>
      <c r="C13" s="7" t="s">
        <v>34</v>
      </c>
      <c r="D13" s="7" t="s">
        <v>1</v>
      </c>
      <c r="E13" s="7">
        <v>108</v>
      </c>
      <c r="F13" s="42"/>
      <c r="G13" s="43"/>
      <c r="H13" s="6">
        <f t="shared" si="5"/>
        <v>0</v>
      </c>
      <c r="I13" s="9">
        <f t="shared" si="0"/>
        <v>0</v>
      </c>
      <c r="J13" s="8">
        <f t="shared" si="1"/>
        <v>0</v>
      </c>
      <c r="K13" s="8">
        <f t="shared" si="2"/>
        <v>0</v>
      </c>
      <c r="L13" s="5">
        <v>83</v>
      </c>
      <c r="M13" s="4">
        <f t="shared" si="8"/>
        <v>110.66666666666667</v>
      </c>
      <c r="N13" s="3">
        <f t="shared" si="4"/>
        <v>0.76851851851851849</v>
      </c>
      <c r="O13" s="2">
        <v>108</v>
      </c>
    </row>
    <row r="14" spans="1:15" ht="47.25">
      <c r="A14" s="7">
        <v>13</v>
      </c>
      <c r="B14" s="7" t="s">
        <v>2</v>
      </c>
      <c r="C14" s="7" t="s">
        <v>33</v>
      </c>
      <c r="D14" s="7" t="s">
        <v>1</v>
      </c>
      <c r="E14" s="7">
        <v>54</v>
      </c>
      <c r="F14" s="42"/>
      <c r="G14" s="43"/>
      <c r="H14" s="6">
        <f t="shared" si="5"/>
        <v>0</v>
      </c>
      <c r="I14" s="9">
        <f t="shared" si="0"/>
        <v>0</v>
      </c>
      <c r="J14" s="8">
        <f t="shared" si="1"/>
        <v>0</v>
      </c>
      <c r="K14" s="8">
        <f t="shared" si="2"/>
        <v>0</v>
      </c>
      <c r="L14" s="5">
        <v>49</v>
      </c>
      <c r="M14" s="4">
        <f t="shared" si="8"/>
        <v>65.333333333333329</v>
      </c>
      <c r="N14" s="3">
        <f t="shared" si="4"/>
        <v>0.90740740740740744</v>
      </c>
      <c r="O14" s="2">
        <v>54</v>
      </c>
    </row>
    <row r="15" spans="1:15" ht="47.25">
      <c r="A15" s="7">
        <v>14</v>
      </c>
      <c r="B15" s="7" t="s">
        <v>2</v>
      </c>
      <c r="C15" s="7" t="s">
        <v>32</v>
      </c>
      <c r="D15" s="7" t="s">
        <v>1</v>
      </c>
      <c r="E15" s="7">
        <v>108</v>
      </c>
      <c r="F15" s="42"/>
      <c r="G15" s="43"/>
      <c r="H15" s="6">
        <f t="shared" si="5"/>
        <v>0</v>
      </c>
      <c r="I15" s="9">
        <f t="shared" si="0"/>
        <v>0</v>
      </c>
      <c r="J15" s="8">
        <f t="shared" si="1"/>
        <v>0</v>
      </c>
      <c r="K15" s="8">
        <f t="shared" si="2"/>
        <v>0</v>
      </c>
      <c r="L15" s="5">
        <v>40</v>
      </c>
      <c r="M15" s="4">
        <f t="shared" si="8"/>
        <v>53.333333333333336</v>
      </c>
      <c r="N15" s="3">
        <f t="shared" si="4"/>
        <v>0.37037037037037035</v>
      </c>
      <c r="O15" s="2">
        <v>108</v>
      </c>
    </row>
    <row r="16" spans="1:15" ht="47.25">
      <c r="A16" s="7">
        <v>15</v>
      </c>
      <c r="B16" s="7" t="s">
        <v>2</v>
      </c>
      <c r="C16" s="7" t="s">
        <v>31</v>
      </c>
      <c r="D16" s="7" t="s">
        <v>1</v>
      </c>
      <c r="E16" s="7">
        <v>1100</v>
      </c>
      <c r="F16" s="42"/>
      <c r="G16" s="43"/>
      <c r="H16" s="6">
        <f t="shared" si="5"/>
        <v>0</v>
      </c>
      <c r="I16" s="9">
        <f t="shared" si="0"/>
        <v>0</v>
      </c>
      <c r="J16" s="8">
        <f t="shared" si="1"/>
        <v>0</v>
      </c>
      <c r="K16" s="8">
        <f t="shared" si="2"/>
        <v>0</v>
      </c>
      <c r="L16" s="5">
        <v>857</v>
      </c>
      <c r="M16" s="4">
        <f t="shared" si="8"/>
        <v>1142.6666666666667</v>
      </c>
      <c r="N16" s="3">
        <f t="shared" si="4"/>
        <v>0.77909090909090906</v>
      </c>
      <c r="O16" s="2">
        <v>1150</v>
      </c>
    </row>
    <row r="17" spans="1:15" ht="47.25">
      <c r="A17" s="7">
        <v>16</v>
      </c>
      <c r="B17" s="7" t="s">
        <v>2</v>
      </c>
      <c r="C17" s="7" t="s">
        <v>30</v>
      </c>
      <c r="D17" s="7" t="s">
        <v>1</v>
      </c>
      <c r="E17" s="7">
        <v>330</v>
      </c>
      <c r="F17" s="42"/>
      <c r="G17" s="43"/>
      <c r="H17" s="6">
        <f t="shared" si="5"/>
        <v>0</v>
      </c>
      <c r="I17" s="9">
        <f t="shared" si="0"/>
        <v>0</v>
      </c>
      <c r="J17" s="8">
        <f t="shared" si="1"/>
        <v>0</v>
      </c>
      <c r="K17" s="8">
        <f t="shared" si="2"/>
        <v>0</v>
      </c>
      <c r="L17" s="5">
        <v>102.33</v>
      </c>
      <c r="M17" s="4">
        <f t="shared" si="8"/>
        <v>136.44</v>
      </c>
      <c r="N17" s="3">
        <f t="shared" si="4"/>
        <v>0.31009090909090908</v>
      </c>
      <c r="O17" s="2">
        <v>200</v>
      </c>
    </row>
    <row r="18" spans="1:15" s="27" customFormat="1" ht="47.25">
      <c r="A18" s="7">
        <v>17</v>
      </c>
      <c r="B18" s="7" t="s">
        <v>2</v>
      </c>
      <c r="C18" s="7" t="s">
        <v>76</v>
      </c>
      <c r="D18" s="7" t="s">
        <v>1</v>
      </c>
      <c r="E18" s="7">
        <v>90</v>
      </c>
      <c r="F18" s="42"/>
      <c r="G18" s="43"/>
      <c r="H18" s="6">
        <f t="shared" si="5"/>
        <v>0</v>
      </c>
      <c r="I18" s="9">
        <f t="shared" si="0"/>
        <v>0</v>
      </c>
      <c r="J18" s="8">
        <f t="shared" si="1"/>
        <v>0</v>
      </c>
      <c r="K18" s="8">
        <f t="shared" si="2"/>
        <v>0</v>
      </c>
      <c r="L18" s="5">
        <v>145</v>
      </c>
      <c r="M18" s="4">
        <f t="shared" si="8"/>
        <v>193.33333333333334</v>
      </c>
      <c r="N18" s="26">
        <f t="shared" si="4"/>
        <v>1.6111111111111112</v>
      </c>
      <c r="O18" s="2">
        <v>100</v>
      </c>
    </row>
    <row r="19" spans="1:15" ht="47.25">
      <c r="A19" s="7">
        <v>18</v>
      </c>
      <c r="B19" s="7" t="s">
        <v>2</v>
      </c>
      <c r="C19" s="7" t="s">
        <v>29</v>
      </c>
      <c r="D19" s="7" t="s">
        <v>1</v>
      </c>
      <c r="E19" s="7">
        <v>54</v>
      </c>
      <c r="F19" s="42"/>
      <c r="G19" s="43"/>
      <c r="H19" s="6">
        <f t="shared" si="5"/>
        <v>0</v>
      </c>
      <c r="I19" s="9">
        <f t="shared" si="0"/>
        <v>0</v>
      </c>
      <c r="J19" s="8">
        <f t="shared" si="1"/>
        <v>0</v>
      </c>
      <c r="K19" s="8">
        <f t="shared" si="2"/>
        <v>0</v>
      </c>
      <c r="L19" s="5">
        <v>68.47</v>
      </c>
      <c r="M19" s="4">
        <f t="shared" ref="M19:M25" si="9">(L19*12)/9</f>
        <v>91.293333333333337</v>
      </c>
      <c r="N19" s="3">
        <f t="shared" si="4"/>
        <v>1.267962962962963</v>
      </c>
      <c r="O19" s="2">
        <v>54</v>
      </c>
    </row>
    <row r="20" spans="1:15" ht="47.25">
      <c r="A20" s="7">
        <v>19</v>
      </c>
      <c r="B20" s="7" t="s">
        <v>2</v>
      </c>
      <c r="C20" s="7" t="s">
        <v>28</v>
      </c>
      <c r="D20" s="7" t="s">
        <v>1</v>
      </c>
      <c r="E20" s="7">
        <v>54</v>
      </c>
      <c r="F20" s="42"/>
      <c r="G20" s="43"/>
      <c r="H20" s="6">
        <f t="shared" si="5"/>
        <v>0</v>
      </c>
      <c r="I20" s="9">
        <f t="shared" si="0"/>
        <v>0</v>
      </c>
      <c r="J20" s="8">
        <f t="shared" si="1"/>
        <v>0</v>
      </c>
      <c r="K20" s="8">
        <f t="shared" si="2"/>
        <v>0</v>
      </c>
      <c r="L20" s="5">
        <v>61.17</v>
      </c>
      <c r="M20" s="4">
        <f t="shared" si="9"/>
        <v>81.56</v>
      </c>
      <c r="N20" s="3">
        <f t="shared" si="4"/>
        <v>1.1327777777777779</v>
      </c>
      <c r="O20" s="2">
        <v>54</v>
      </c>
    </row>
    <row r="21" spans="1:15" ht="47.25">
      <c r="A21" s="7">
        <v>20</v>
      </c>
      <c r="B21" s="7" t="s">
        <v>2</v>
      </c>
      <c r="C21" s="7" t="s">
        <v>27</v>
      </c>
      <c r="D21" s="7" t="s">
        <v>1</v>
      </c>
      <c r="E21" s="7">
        <v>108</v>
      </c>
      <c r="F21" s="42"/>
      <c r="G21" s="43"/>
      <c r="H21" s="6">
        <f t="shared" si="5"/>
        <v>0</v>
      </c>
      <c r="I21" s="9">
        <f t="shared" si="0"/>
        <v>0</v>
      </c>
      <c r="J21" s="8">
        <f t="shared" si="1"/>
        <v>0</v>
      </c>
      <c r="K21" s="8">
        <f t="shared" si="2"/>
        <v>0</v>
      </c>
      <c r="L21" s="5">
        <v>88.45</v>
      </c>
      <c r="M21" s="4">
        <f t="shared" si="9"/>
        <v>117.93333333333334</v>
      </c>
      <c r="N21" s="3">
        <f t="shared" si="4"/>
        <v>0.81898148148148153</v>
      </c>
      <c r="O21" s="2">
        <v>108</v>
      </c>
    </row>
    <row r="22" spans="1:15" ht="47.25">
      <c r="A22" s="7">
        <v>21</v>
      </c>
      <c r="B22" s="7" t="s">
        <v>2</v>
      </c>
      <c r="C22" s="7" t="s">
        <v>75</v>
      </c>
      <c r="D22" s="7" t="s">
        <v>1</v>
      </c>
      <c r="E22" s="7">
        <v>300</v>
      </c>
      <c r="F22" s="42"/>
      <c r="G22" s="43"/>
      <c r="H22" s="6">
        <f t="shared" si="5"/>
        <v>0</v>
      </c>
      <c r="I22" s="9">
        <f t="shared" si="0"/>
        <v>0</v>
      </c>
      <c r="J22" s="8">
        <f t="shared" si="1"/>
        <v>0</v>
      </c>
      <c r="K22" s="8">
        <f t="shared" si="2"/>
        <v>0</v>
      </c>
      <c r="L22" s="5">
        <v>202</v>
      </c>
      <c r="M22" s="4">
        <f t="shared" si="9"/>
        <v>269.33333333333331</v>
      </c>
      <c r="N22" s="3">
        <f t="shared" si="4"/>
        <v>0.67333333333333334</v>
      </c>
      <c r="O22" s="2">
        <v>300</v>
      </c>
    </row>
    <row r="23" spans="1:15" ht="47.25">
      <c r="A23" s="7">
        <v>22</v>
      </c>
      <c r="B23" s="7" t="s">
        <v>2</v>
      </c>
      <c r="C23" s="7" t="s">
        <v>26</v>
      </c>
      <c r="D23" s="7" t="s">
        <v>1</v>
      </c>
      <c r="E23" s="7">
        <v>60</v>
      </c>
      <c r="F23" s="42"/>
      <c r="G23" s="43"/>
      <c r="H23" s="6">
        <f t="shared" si="5"/>
        <v>0</v>
      </c>
      <c r="I23" s="9">
        <f t="shared" si="0"/>
        <v>0</v>
      </c>
      <c r="J23" s="8">
        <f t="shared" si="1"/>
        <v>0</v>
      </c>
      <c r="K23" s="8">
        <f t="shared" si="2"/>
        <v>0</v>
      </c>
      <c r="L23" s="5"/>
      <c r="M23" s="4">
        <f t="shared" si="9"/>
        <v>0</v>
      </c>
      <c r="N23" s="3">
        <f t="shared" si="4"/>
        <v>0</v>
      </c>
      <c r="O23" s="2">
        <v>60</v>
      </c>
    </row>
    <row r="24" spans="1:15" ht="47.25">
      <c r="A24" s="7">
        <v>23</v>
      </c>
      <c r="B24" s="7" t="s">
        <v>2</v>
      </c>
      <c r="C24" s="7" t="s">
        <v>25</v>
      </c>
      <c r="D24" s="7" t="s">
        <v>1</v>
      </c>
      <c r="E24" s="7">
        <v>108</v>
      </c>
      <c r="F24" s="42"/>
      <c r="G24" s="43"/>
      <c r="H24" s="6">
        <f t="shared" si="5"/>
        <v>0</v>
      </c>
      <c r="I24" s="9">
        <f t="shared" si="0"/>
        <v>0</v>
      </c>
      <c r="J24" s="8">
        <f t="shared" si="1"/>
        <v>0</v>
      </c>
      <c r="K24" s="8">
        <f t="shared" si="2"/>
        <v>0</v>
      </c>
      <c r="L24" s="5">
        <v>46.83</v>
      </c>
      <c r="M24" s="4">
        <f t="shared" si="9"/>
        <v>62.440000000000005</v>
      </c>
      <c r="N24" s="3">
        <f t="shared" si="4"/>
        <v>0.43361111111111111</v>
      </c>
      <c r="O24" s="2">
        <v>108</v>
      </c>
    </row>
    <row r="25" spans="1:15" ht="47.25">
      <c r="A25" s="7">
        <v>24</v>
      </c>
      <c r="B25" s="7" t="s">
        <v>2</v>
      </c>
      <c r="C25" s="7" t="s">
        <v>24</v>
      </c>
      <c r="D25" s="7" t="s">
        <v>1</v>
      </c>
      <c r="E25" s="7">
        <v>54</v>
      </c>
      <c r="F25" s="42"/>
      <c r="G25" s="43"/>
      <c r="H25" s="6">
        <f t="shared" si="5"/>
        <v>0</v>
      </c>
      <c r="I25" s="9">
        <f t="shared" si="0"/>
        <v>0</v>
      </c>
      <c r="J25" s="8">
        <f t="shared" si="1"/>
        <v>0</v>
      </c>
      <c r="K25" s="8">
        <f t="shared" si="2"/>
        <v>0</v>
      </c>
      <c r="L25" s="5">
        <v>32</v>
      </c>
      <c r="M25" s="4">
        <f t="shared" si="9"/>
        <v>42.666666666666664</v>
      </c>
      <c r="N25" s="3">
        <f t="shared" si="4"/>
        <v>0.59259259259259256</v>
      </c>
      <c r="O25" s="2">
        <v>54</v>
      </c>
    </row>
    <row r="26" spans="1:15" ht="47.25">
      <c r="A26" s="7">
        <v>25</v>
      </c>
      <c r="B26" s="7" t="s">
        <v>2</v>
      </c>
      <c r="C26" s="7" t="s">
        <v>23</v>
      </c>
      <c r="D26" s="7" t="s">
        <v>1</v>
      </c>
      <c r="E26" s="7">
        <v>144</v>
      </c>
      <c r="F26" s="42"/>
      <c r="G26" s="43"/>
      <c r="H26" s="6">
        <f t="shared" si="5"/>
        <v>0</v>
      </c>
      <c r="I26" s="9">
        <f t="shared" si="0"/>
        <v>0</v>
      </c>
      <c r="J26" s="8">
        <f t="shared" si="1"/>
        <v>0</v>
      </c>
      <c r="K26" s="8">
        <f t="shared" si="2"/>
        <v>0</v>
      </c>
      <c r="L26" s="5">
        <v>125.33</v>
      </c>
      <c r="M26" s="4">
        <f t="shared" ref="M26:M28" si="10">(L26*12)/9</f>
        <v>167.10666666666668</v>
      </c>
      <c r="N26" s="3">
        <f t="shared" si="4"/>
        <v>0.87034722222222216</v>
      </c>
      <c r="O26" s="2">
        <v>144</v>
      </c>
    </row>
    <row r="27" spans="1:15" ht="47.25">
      <c r="A27" s="7">
        <v>26</v>
      </c>
      <c r="B27" s="7" t="s">
        <v>2</v>
      </c>
      <c r="C27" s="7" t="s">
        <v>22</v>
      </c>
      <c r="D27" s="7" t="s">
        <v>1</v>
      </c>
      <c r="E27" s="7">
        <v>108</v>
      </c>
      <c r="F27" s="42"/>
      <c r="G27" s="43"/>
      <c r="H27" s="6">
        <f t="shared" si="5"/>
        <v>0</v>
      </c>
      <c r="I27" s="9">
        <f t="shared" si="0"/>
        <v>0</v>
      </c>
      <c r="J27" s="8">
        <f t="shared" si="1"/>
        <v>0</v>
      </c>
      <c r="K27" s="8">
        <f t="shared" si="2"/>
        <v>0</v>
      </c>
      <c r="L27" s="5">
        <v>75</v>
      </c>
      <c r="M27" s="4">
        <f t="shared" si="10"/>
        <v>100</v>
      </c>
      <c r="N27" s="3">
        <f t="shared" si="4"/>
        <v>0.69444444444444442</v>
      </c>
      <c r="O27" s="2">
        <v>108</v>
      </c>
    </row>
    <row r="28" spans="1:15" ht="47.25">
      <c r="A28" s="7">
        <v>27</v>
      </c>
      <c r="B28" s="7" t="s">
        <v>2</v>
      </c>
      <c r="C28" s="7" t="s">
        <v>21</v>
      </c>
      <c r="D28" s="7" t="s">
        <v>1</v>
      </c>
      <c r="E28" s="7">
        <v>108</v>
      </c>
      <c r="F28" s="42"/>
      <c r="G28" s="43"/>
      <c r="H28" s="6">
        <f t="shared" si="5"/>
        <v>0</v>
      </c>
      <c r="I28" s="9">
        <f t="shared" si="0"/>
        <v>0</v>
      </c>
      <c r="J28" s="8">
        <f t="shared" si="1"/>
        <v>0</v>
      </c>
      <c r="K28" s="8">
        <f t="shared" si="2"/>
        <v>0</v>
      </c>
      <c r="L28" s="5">
        <v>42</v>
      </c>
      <c r="M28" s="4">
        <f t="shared" si="10"/>
        <v>56</v>
      </c>
      <c r="N28" s="3">
        <f t="shared" si="4"/>
        <v>0.3888888888888889</v>
      </c>
      <c r="O28" s="2">
        <v>108</v>
      </c>
    </row>
    <row r="29" spans="1:15" ht="47.25">
      <c r="A29" s="7">
        <v>28</v>
      </c>
      <c r="B29" s="7" t="s">
        <v>2</v>
      </c>
      <c r="C29" s="7" t="s">
        <v>20</v>
      </c>
      <c r="D29" s="7" t="s">
        <v>1</v>
      </c>
      <c r="E29" s="7">
        <v>54</v>
      </c>
      <c r="F29" s="42"/>
      <c r="G29" s="43"/>
      <c r="H29" s="6">
        <f t="shared" si="5"/>
        <v>0</v>
      </c>
      <c r="I29" s="9">
        <f t="shared" si="0"/>
        <v>0</v>
      </c>
      <c r="J29" s="8">
        <f t="shared" si="1"/>
        <v>0</v>
      </c>
      <c r="K29" s="8">
        <f t="shared" si="2"/>
        <v>0</v>
      </c>
      <c r="L29" s="5">
        <v>47</v>
      </c>
      <c r="M29" s="4">
        <f t="shared" ref="M29:M31" si="11">(L29*12)/9</f>
        <v>62.666666666666664</v>
      </c>
      <c r="N29" s="3">
        <f t="shared" si="4"/>
        <v>0.87037037037037035</v>
      </c>
      <c r="O29" s="2">
        <v>54</v>
      </c>
    </row>
    <row r="30" spans="1:15" ht="47.25">
      <c r="A30" s="7">
        <v>29</v>
      </c>
      <c r="B30" s="7" t="s">
        <v>2</v>
      </c>
      <c r="C30" s="7" t="s">
        <v>19</v>
      </c>
      <c r="D30" s="7" t="s">
        <v>1</v>
      </c>
      <c r="E30" s="7">
        <v>54</v>
      </c>
      <c r="F30" s="42"/>
      <c r="G30" s="43"/>
      <c r="H30" s="6">
        <f t="shared" si="5"/>
        <v>0</v>
      </c>
      <c r="I30" s="9">
        <f t="shared" si="0"/>
        <v>0</v>
      </c>
      <c r="J30" s="8">
        <f t="shared" si="1"/>
        <v>0</v>
      </c>
      <c r="K30" s="8">
        <f t="shared" si="2"/>
        <v>0</v>
      </c>
      <c r="L30" s="5">
        <v>49</v>
      </c>
      <c r="M30" s="4">
        <f t="shared" si="11"/>
        <v>65.333333333333329</v>
      </c>
      <c r="N30" s="3">
        <f t="shared" si="4"/>
        <v>0.90740740740740744</v>
      </c>
      <c r="O30" s="2">
        <v>54</v>
      </c>
    </row>
    <row r="31" spans="1:15" ht="47.25">
      <c r="A31" s="7">
        <v>30</v>
      </c>
      <c r="B31" s="7" t="s">
        <v>2</v>
      </c>
      <c r="C31" s="7" t="s">
        <v>18</v>
      </c>
      <c r="D31" s="7" t="s">
        <v>1</v>
      </c>
      <c r="E31" s="7">
        <v>108</v>
      </c>
      <c r="F31" s="42"/>
      <c r="G31" s="43"/>
      <c r="H31" s="6">
        <f t="shared" si="5"/>
        <v>0</v>
      </c>
      <c r="I31" s="9">
        <f t="shared" si="0"/>
        <v>0</v>
      </c>
      <c r="J31" s="8">
        <f t="shared" si="1"/>
        <v>0</v>
      </c>
      <c r="K31" s="8">
        <f t="shared" si="2"/>
        <v>0</v>
      </c>
      <c r="L31" s="5">
        <v>75</v>
      </c>
      <c r="M31" s="4">
        <f t="shared" si="11"/>
        <v>100</v>
      </c>
      <c r="N31" s="3">
        <f t="shared" si="4"/>
        <v>0.69444444444444442</v>
      </c>
      <c r="O31" s="2">
        <v>108</v>
      </c>
    </row>
    <row r="32" spans="1:15" ht="47.25">
      <c r="A32" s="7">
        <v>31</v>
      </c>
      <c r="B32" s="7" t="s">
        <v>2</v>
      </c>
      <c r="C32" s="7" t="s">
        <v>17</v>
      </c>
      <c r="D32" s="7" t="s">
        <v>1</v>
      </c>
      <c r="E32" s="7">
        <v>54</v>
      </c>
      <c r="F32" s="42"/>
      <c r="G32" s="43"/>
      <c r="H32" s="6">
        <f t="shared" si="5"/>
        <v>0</v>
      </c>
      <c r="I32" s="9">
        <f t="shared" si="0"/>
        <v>0</v>
      </c>
      <c r="J32" s="8">
        <f t="shared" si="1"/>
        <v>0</v>
      </c>
      <c r="K32" s="8">
        <f t="shared" si="2"/>
        <v>0</v>
      </c>
      <c r="L32" s="5">
        <v>90</v>
      </c>
      <c r="M32" s="4">
        <f t="shared" ref="M32:M37" si="12">(L32*12)/9</f>
        <v>120</v>
      </c>
      <c r="N32" s="3">
        <f t="shared" si="4"/>
        <v>1.6666666666666667</v>
      </c>
      <c r="O32" s="2">
        <v>108</v>
      </c>
    </row>
    <row r="33" spans="1:15" ht="47.25">
      <c r="A33" s="7">
        <v>32</v>
      </c>
      <c r="B33" s="7" t="s">
        <v>2</v>
      </c>
      <c r="C33" s="7" t="s">
        <v>16</v>
      </c>
      <c r="D33" s="7" t="s">
        <v>1</v>
      </c>
      <c r="E33" s="7">
        <v>54</v>
      </c>
      <c r="F33" s="42"/>
      <c r="G33" s="43"/>
      <c r="H33" s="6">
        <f t="shared" si="5"/>
        <v>0</v>
      </c>
      <c r="I33" s="9">
        <f t="shared" si="0"/>
        <v>0</v>
      </c>
      <c r="J33" s="8">
        <f t="shared" si="1"/>
        <v>0</v>
      </c>
      <c r="K33" s="8">
        <f t="shared" si="2"/>
        <v>0</v>
      </c>
      <c r="L33" s="5">
        <v>42.57</v>
      </c>
      <c r="M33" s="4">
        <f t="shared" si="12"/>
        <v>56.760000000000005</v>
      </c>
      <c r="N33" s="3">
        <f t="shared" si="4"/>
        <v>0.78833333333333333</v>
      </c>
      <c r="O33" s="2">
        <v>54</v>
      </c>
    </row>
    <row r="34" spans="1:15" ht="47.25">
      <c r="A34" s="7">
        <v>33</v>
      </c>
      <c r="B34" s="7" t="s">
        <v>2</v>
      </c>
      <c r="C34" s="7" t="s">
        <v>15</v>
      </c>
      <c r="D34" s="7" t="s">
        <v>1</v>
      </c>
      <c r="E34" s="7">
        <v>54</v>
      </c>
      <c r="F34" s="42"/>
      <c r="G34" s="43"/>
      <c r="H34" s="6">
        <f t="shared" si="5"/>
        <v>0</v>
      </c>
      <c r="I34" s="9">
        <f t="shared" si="0"/>
        <v>0</v>
      </c>
      <c r="J34" s="8">
        <f t="shared" si="1"/>
        <v>0</v>
      </c>
      <c r="K34" s="8">
        <f t="shared" si="2"/>
        <v>0</v>
      </c>
      <c r="L34" s="5">
        <v>38.590000000000003</v>
      </c>
      <c r="M34" s="4">
        <f t="shared" si="12"/>
        <v>51.45333333333334</v>
      </c>
      <c r="N34" s="3">
        <f t="shared" si="4"/>
        <v>0.71462962962962973</v>
      </c>
      <c r="O34" s="2">
        <v>54</v>
      </c>
    </row>
    <row r="35" spans="1:15" ht="47.25">
      <c r="A35" s="7">
        <v>34</v>
      </c>
      <c r="B35" s="7" t="s">
        <v>2</v>
      </c>
      <c r="C35" s="7" t="s">
        <v>14</v>
      </c>
      <c r="D35" s="7" t="s">
        <v>1</v>
      </c>
      <c r="E35" s="7">
        <v>90</v>
      </c>
      <c r="F35" s="42"/>
      <c r="G35" s="43"/>
      <c r="H35" s="6">
        <f t="shared" si="5"/>
        <v>0</v>
      </c>
      <c r="I35" s="9">
        <f t="shared" si="0"/>
        <v>0</v>
      </c>
      <c r="J35" s="8">
        <f t="shared" si="1"/>
        <v>0</v>
      </c>
      <c r="K35" s="8">
        <f t="shared" si="2"/>
        <v>0</v>
      </c>
      <c r="L35" s="5">
        <v>85</v>
      </c>
      <c r="M35" s="4">
        <f t="shared" si="12"/>
        <v>113.33333333333333</v>
      </c>
      <c r="N35" s="3">
        <f t="shared" si="4"/>
        <v>0.94444444444444442</v>
      </c>
      <c r="O35" s="2">
        <v>120</v>
      </c>
    </row>
    <row r="36" spans="1:15" ht="47.25">
      <c r="A36" s="7">
        <v>35</v>
      </c>
      <c r="B36" s="7" t="s">
        <v>2</v>
      </c>
      <c r="C36" s="7" t="s">
        <v>13</v>
      </c>
      <c r="D36" s="7" t="s">
        <v>1</v>
      </c>
      <c r="E36" s="7">
        <v>144</v>
      </c>
      <c r="F36" s="42"/>
      <c r="G36" s="43"/>
      <c r="H36" s="6">
        <f t="shared" si="5"/>
        <v>0</v>
      </c>
      <c r="I36" s="9">
        <f t="shared" si="0"/>
        <v>0</v>
      </c>
      <c r="J36" s="8">
        <f t="shared" si="1"/>
        <v>0</v>
      </c>
      <c r="K36" s="8">
        <f t="shared" si="2"/>
        <v>0</v>
      </c>
      <c r="L36" s="5">
        <v>65</v>
      </c>
      <c r="M36" s="4">
        <f t="shared" si="12"/>
        <v>86.666666666666671</v>
      </c>
      <c r="N36" s="3">
        <f t="shared" si="4"/>
        <v>0.4513888888888889</v>
      </c>
      <c r="O36" s="2">
        <v>100</v>
      </c>
    </row>
    <row r="37" spans="1:15" ht="47.25">
      <c r="A37" s="7">
        <v>36</v>
      </c>
      <c r="B37" s="7" t="s">
        <v>2</v>
      </c>
      <c r="C37" s="7" t="s">
        <v>12</v>
      </c>
      <c r="D37" s="7" t="s">
        <v>0</v>
      </c>
      <c r="E37" s="7">
        <v>300</v>
      </c>
      <c r="F37" s="42"/>
      <c r="G37" s="43"/>
      <c r="H37" s="6">
        <f t="shared" si="5"/>
        <v>0</v>
      </c>
      <c r="I37" s="9">
        <f t="shared" si="0"/>
        <v>0</v>
      </c>
      <c r="J37" s="8">
        <f t="shared" si="1"/>
        <v>0</v>
      </c>
      <c r="K37" s="8">
        <f t="shared" si="2"/>
        <v>0</v>
      </c>
      <c r="L37" s="5">
        <v>47</v>
      </c>
      <c r="M37" s="4">
        <f t="shared" si="12"/>
        <v>62.666666666666664</v>
      </c>
      <c r="N37" s="3">
        <f t="shared" si="4"/>
        <v>0.15666666666666668</v>
      </c>
      <c r="O37" s="2">
        <v>80</v>
      </c>
    </row>
    <row r="38" spans="1:15" ht="47.25">
      <c r="A38" s="7">
        <v>37</v>
      </c>
      <c r="B38" s="7" t="s">
        <v>2</v>
      </c>
      <c r="C38" s="7" t="s">
        <v>11</v>
      </c>
      <c r="D38" s="7" t="s">
        <v>1</v>
      </c>
      <c r="E38" s="7">
        <v>54</v>
      </c>
      <c r="F38" s="42"/>
      <c r="G38" s="43"/>
      <c r="H38" s="6">
        <f t="shared" si="5"/>
        <v>0</v>
      </c>
      <c r="I38" s="9">
        <f t="shared" si="0"/>
        <v>0</v>
      </c>
      <c r="J38" s="8">
        <f t="shared" si="1"/>
        <v>0</v>
      </c>
      <c r="K38" s="8">
        <f t="shared" si="2"/>
        <v>0</v>
      </c>
      <c r="L38" s="5">
        <v>96</v>
      </c>
      <c r="M38" s="4">
        <f t="shared" ref="M38:M46" si="13">(L38*12)/9</f>
        <v>128</v>
      </c>
      <c r="N38" s="3">
        <f t="shared" si="4"/>
        <v>1.7777777777777777</v>
      </c>
      <c r="O38" s="2">
        <v>108</v>
      </c>
    </row>
    <row r="39" spans="1:15" ht="47.25">
      <c r="A39" s="7">
        <v>38</v>
      </c>
      <c r="B39" s="7" t="s">
        <v>2</v>
      </c>
      <c r="C39" s="7" t="s">
        <v>10</v>
      </c>
      <c r="D39" s="7" t="s">
        <v>1</v>
      </c>
      <c r="E39" s="7">
        <v>108</v>
      </c>
      <c r="F39" s="42"/>
      <c r="G39" s="43"/>
      <c r="H39" s="6">
        <f t="shared" si="5"/>
        <v>0</v>
      </c>
      <c r="I39" s="9">
        <f t="shared" si="0"/>
        <v>0</v>
      </c>
      <c r="J39" s="8">
        <f t="shared" si="1"/>
        <v>0</v>
      </c>
      <c r="K39" s="8">
        <f t="shared" si="2"/>
        <v>0</v>
      </c>
      <c r="L39" s="5">
        <v>106.63</v>
      </c>
      <c r="M39" s="4">
        <f t="shared" si="13"/>
        <v>142.17333333333332</v>
      </c>
      <c r="N39" s="3">
        <f t="shared" si="4"/>
        <v>0.98731481481481476</v>
      </c>
      <c r="O39" s="2">
        <v>108</v>
      </c>
    </row>
    <row r="40" spans="1:15" ht="47.25">
      <c r="A40" s="7">
        <v>39</v>
      </c>
      <c r="B40" s="7" t="s">
        <v>2</v>
      </c>
      <c r="C40" s="7" t="s">
        <v>9</v>
      </c>
      <c r="D40" s="7" t="s">
        <v>1</v>
      </c>
      <c r="E40" s="7">
        <v>54</v>
      </c>
      <c r="F40" s="42"/>
      <c r="G40" s="43"/>
      <c r="H40" s="6">
        <f t="shared" si="5"/>
        <v>0</v>
      </c>
      <c r="I40" s="9">
        <f t="shared" si="0"/>
        <v>0</v>
      </c>
      <c r="J40" s="8">
        <f t="shared" si="1"/>
        <v>0</v>
      </c>
      <c r="K40" s="8">
        <f t="shared" si="2"/>
        <v>0</v>
      </c>
      <c r="L40" s="5">
        <v>70</v>
      </c>
      <c r="M40" s="4">
        <f t="shared" si="13"/>
        <v>93.333333333333329</v>
      </c>
      <c r="N40" s="3">
        <f t="shared" si="4"/>
        <v>1.2962962962962963</v>
      </c>
      <c r="O40" s="2">
        <v>54</v>
      </c>
    </row>
    <row r="41" spans="1:15" ht="47.25">
      <c r="A41" s="7">
        <v>40</v>
      </c>
      <c r="B41" s="7" t="s">
        <v>2</v>
      </c>
      <c r="C41" s="7" t="s">
        <v>8</v>
      </c>
      <c r="D41" s="7" t="s">
        <v>1</v>
      </c>
      <c r="E41" s="7">
        <v>108</v>
      </c>
      <c r="F41" s="42"/>
      <c r="G41" s="43"/>
      <c r="H41" s="6">
        <f t="shared" si="5"/>
        <v>0</v>
      </c>
      <c r="I41" s="9">
        <f t="shared" si="0"/>
        <v>0</v>
      </c>
      <c r="J41" s="8">
        <f t="shared" si="1"/>
        <v>0</v>
      </c>
      <c r="K41" s="8">
        <f t="shared" si="2"/>
        <v>0</v>
      </c>
      <c r="L41" s="5">
        <v>68</v>
      </c>
      <c r="M41" s="4">
        <f t="shared" si="13"/>
        <v>90.666666666666671</v>
      </c>
      <c r="N41" s="3">
        <f t="shared" si="4"/>
        <v>0.62962962962962965</v>
      </c>
      <c r="O41" s="2">
        <v>108</v>
      </c>
    </row>
    <row r="42" spans="1:15" ht="47.25">
      <c r="A42" s="7">
        <v>41</v>
      </c>
      <c r="B42" s="7" t="s">
        <v>2</v>
      </c>
      <c r="C42" s="7" t="s">
        <v>7</v>
      </c>
      <c r="D42" s="7" t="s">
        <v>1</v>
      </c>
      <c r="E42" s="7">
        <v>108</v>
      </c>
      <c r="F42" s="42"/>
      <c r="G42" s="43"/>
      <c r="H42" s="6">
        <f t="shared" si="5"/>
        <v>0</v>
      </c>
      <c r="I42" s="9">
        <f t="shared" si="0"/>
        <v>0</v>
      </c>
      <c r="J42" s="8">
        <f t="shared" si="1"/>
        <v>0</v>
      </c>
      <c r="K42" s="8">
        <f t="shared" si="2"/>
        <v>0</v>
      </c>
      <c r="L42" s="5">
        <v>121</v>
      </c>
      <c r="M42" s="4">
        <f t="shared" si="13"/>
        <v>161.33333333333334</v>
      </c>
      <c r="N42" s="3">
        <f t="shared" si="4"/>
        <v>1.1203703703703705</v>
      </c>
      <c r="O42" s="2">
        <v>108</v>
      </c>
    </row>
    <row r="43" spans="1:15" ht="47.25">
      <c r="A43" s="7">
        <v>42</v>
      </c>
      <c r="B43" s="7" t="s">
        <v>2</v>
      </c>
      <c r="C43" s="7" t="s">
        <v>6</v>
      </c>
      <c r="D43" s="7" t="s">
        <v>1</v>
      </c>
      <c r="E43" s="7">
        <v>810</v>
      </c>
      <c r="F43" s="42"/>
      <c r="G43" s="43"/>
      <c r="H43" s="6">
        <f t="shared" si="5"/>
        <v>0</v>
      </c>
      <c r="I43" s="9">
        <f t="shared" si="0"/>
        <v>0</v>
      </c>
      <c r="J43" s="8">
        <f t="shared" si="1"/>
        <v>0</v>
      </c>
      <c r="K43" s="8">
        <f t="shared" si="2"/>
        <v>0</v>
      </c>
      <c r="L43" s="5">
        <v>466</v>
      </c>
      <c r="M43" s="4">
        <f t="shared" si="13"/>
        <v>621.33333333333337</v>
      </c>
      <c r="N43" s="3">
        <f t="shared" si="4"/>
        <v>0.57530864197530862</v>
      </c>
      <c r="O43" s="2">
        <v>800</v>
      </c>
    </row>
    <row r="44" spans="1:15" ht="47.25">
      <c r="A44" s="7">
        <v>43</v>
      </c>
      <c r="B44" s="7" t="s">
        <v>2</v>
      </c>
      <c r="C44" s="7" t="s">
        <v>5</v>
      </c>
      <c r="D44" s="7" t="s">
        <v>1</v>
      </c>
      <c r="E44" s="7">
        <v>400</v>
      </c>
      <c r="F44" s="42"/>
      <c r="G44" s="43"/>
      <c r="H44" s="6">
        <f t="shared" si="5"/>
        <v>0</v>
      </c>
      <c r="I44" s="9">
        <f t="shared" si="0"/>
        <v>0</v>
      </c>
      <c r="J44" s="8">
        <f t="shared" si="1"/>
        <v>0</v>
      </c>
      <c r="K44" s="8">
        <f t="shared" si="2"/>
        <v>0</v>
      </c>
      <c r="L44" s="5">
        <v>302</v>
      </c>
      <c r="M44" s="4">
        <f t="shared" si="13"/>
        <v>402.66666666666669</v>
      </c>
      <c r="N44" s="3">
        <f t="shared" si="4"/>
        <v>0.755</v>
      </c>
      <c r="O44" s="2">
        <v>400</v>
      </c>
    </row>
    <row r="45" spans="1:15" ht="47.25">
      <c r="A45" s="7">
        <v>44</v>
      </c>
      <c r="B45" s="7" t="s">
        <v>2</v>
      </c>
      <c r="C45" s="7" t="s">
        <v>4</v>
      </c>
      <c r="D45" s="7" t="s">
        <v>1</v>
      </c>
      <c r="E45" s="7">
        <v>90</v>
      </c>
      <c r="F45" s="42"/>
      <c r="G45" s="43"/>
      <c r="H45" s="6">
        <f t="shared" si="5"/>
        <v>0</v>
      </c>
      <c r="I45" s="9">
        <f t="shared" si="0"/>
        <v>0</v>
      </c>
      <c r="J45" s="8">
        <f t="shared" si="1"/>
        <v>0</v>
      </c>
      <c r="K45" s="8">
        <f t="shared" si="2"/>
        <v>0</v>
      </c>
      <c r="L45" s="5">
        <v>75</v>
      </c>
      <c r="M45" s="4">
        <f t="shared" si="13"/>
        <v>100</v>
      </c>
      <c r="N45" s="3">
        <f t="shared" si="4"/>
        <v>0.83333333333333337</v>
      </c>
      <c r="O45" s="2">
        <v>100</v>
      </c>
    </row>
    <row r="46" spans="1:15" ht="47.25">
      <c r="A46" s="7">
        <v>45</v>
      </c>
      <c r="B46" s="7" t="s">
        <v>2</v>
      </c>
      <c r="C46" s="7" t="s">
        <v>74</v>
      </c>
      <c r="D46" s="7" t="s">
        <v>1</v>
      </c>
      <c r="E46" s="7">
        <v>40</v>
      </c>
      <c r="F46" s="42"/>
      <c r="G46" s="43"/>
      <c r="H46" s="6">
        <f t="shared" si="5"/>
        <v>0</v>
      </c>
      <c r="I46" s="9">
        <f t="shared" si="0"/>
        <v>0</v>
      </c>
      <c r="J46" s="8">
        <f t="shared" si="1"/>
        <v>0</v>
      </c>
      <c r="K46" s="8">
        <f t="shared" si="2"/>
        <v>0</v>
      </c>
      <c r="L46" s="5">
        <v>7.86</v>
      </c>
      <c r="M46" s="4">
        <f t="shared" si="13"/>
        <v>10.48</v>
      </c>
      <c r="N46" s="3">
        <f t="shared" si="4"/>
        <v>0.19650000000000001</v>
      </c>
      <c r="O46" s="2">
        <v>40</v>
      </c>
    </row>
    <row r="47" spans="1:15" ht="47.25">
      <c r="A47" s="7">
        <v>46</v>
      </c>
      <c r="B47" s="7" t="s">
        <v>2</v>
      </c>
      <c r="C47" s="7" t="s">
        <v>3</v>
      </c>
      <c r="D47" s="7" t="s">
        <v>1</v>
      </c>
      <c r="E47" s="7">
        <v>360</v>
      </c>
      <c r="F47" s="42"/>
      <c r="G47" s="43"/>
      <c r="H47" s="6">
        <f t="shared" si="5"/>
        <v>0</v>
      </c>
      <c r="I47" s="9">
        <f t="shared" si="0"/>
        <v>0</v>
      </c>
      <c r="J47" s="8">
        <f t="shared" si="1"/>
        <v>0</v>
      </c>
      <c r="K47" s="8">
        <f t="shared" si="2"/>
        <v>0</v>
      </c>
      <c r="L47" s="5">
        <v>268</v>
      </c>
      <c r="M47" s="4">
        <f t="shared" ref="M47:M48" si="14">(L47*12)/9</f>
        <v>357.33333333333331</v>
      </c>
      <c r="N47" s="3">
        <f t="shared" si="4"/>
        <v>0.74444444444444446</v>
      </c>
      <c r="O47" s="2">
        <v>370</v>
      </c>
    </row>
    <row r="48" spans="1:15" ht="47.25">
      <c r="A48" s="7">
        <v>47</v>
      </c>
      <c r="B48" s="7" t="s">
        <v>2</v>
      </c>
      <c r="C48" s="7" t="s">
        <v>72</v>
      </c>
      <c r="D48" s="7" t="s">
        <v>1</v>
      </c>
      <c r="E48" s="7">
        <v>90</v>
      </c>
      <c r="F48" s="42"/>
      <c r="G48" s="43"/>
      <c r="H48" s="6">
        <f t="shared" si="5"/>
        <v>0</v>
      </c>
      <c r="I48" s="9">
        <f t="shared" si="0"/>
        <v>0</v>
      </c>
      <c r="J48" s="8">
        <f t="shared" si="1"/>
        <v>0</v>
      </c>
      <c r="K48" s="8">
        <f t="shared" si="2"/>
        <v>0</v>
      </c>
      <c r="L48" s="5">
        <v>68</v>
      </c>
      <c r="M48" s="4">
        <f t="shared" si="14"/>
        <v>90.666666666666671</v>
      </c>
      <c r="N48" s="3">
        <f t="shared" si="4"/>
        <v>0.75555555555555554</v>
      </c>
      <c r="O48" s="2">
        <v>90</v>
      </c>
    </row>
    <row r="49" spans="2:11">
      <c r="I49" s="28">
        <f>SUM(I2:I48)</f>
        <v>0</v>
      </c>
      <c r="J49" s="10">
        <f>SUM(J2:J48)</f>
        <v>0</v>
      </c>
      <c r="K49" s="18">
        <f>SUM(K2:K48)</f>
        <v>0</v>
      </c>
    </row>
    <row r="51" spans="2:11" ht="15.75">
      <c r="B51" s="29" t="s">
        <v>61</v>
      </c>
      <c r="C51" s="30"/>
    </row>
    <row r="52" spans="2:11" ht="15.75">
      <c r="B52" s="31"/>
      <c r="C52" s="30"/>
    </row>
    <row r="53" spans="2:11" ht="15.75">
      <c r="B53" s="31" t="s">
        <v>62</v>
      </c>
      <c r="C53" s="39"/>
      <c r="D53" s="40"/>
      <c r="E53" s="40"/>
      <c r="F53" s="41"/>
      <c r="G53" s="40"/>
      <c r="H53" s="40"/>
      <c r="I53" s="40"/>
    </row>
    <row r="54" spans="2:11" ht="15.75">
      <c r="B54" s="31" t="s">
        <v>73</v>
      </c>
      <c r="C54" s="39"/>
      <c r="D54" s="40"/>
      <c r="E54" s="40"/>
      <c r="F54" s="41"/>
      <c r="G54" s="40"/>
      <c r="H54" s="40"/>
      <c r="I54" s="40"/>
    </row>
    <row r="56" spans="2:11" ht="30.75" customHeight="1">
      <c r="B56" s="44" t="s">
        <v>63</v>
      </c>
      <c r="C56" s="44"/>
      <c r="D56" s="44"/>
      <c r="E56" s="44"/>
      <c r="F56" s="44"/>
      <c r="G56" s="44"/>
      <c r="H56" s="44"/>
      <c r="I56" s="44"/>
      <c r="J56" s="44"/>
      <c r="K56" s="44"/>
    </row>
    <row r="58" spans="2:11" ht="15.75">
      <c r="B58" s="32" t="s">
        <v>71</v>
      </c>
      <c r="C58" s="33"/>
      <c r="D58" s="33"/>
      <c r="E58" s="34"/>
      <c r="F58" s="34"/>
      <c r="G58" s="33"/>
      <c r="H58" s="33"/>
      <c r="I58" s="33"/>
      <c r="J58" s="35"/>
    </row>
    <row r="59" spans="2:11" ht="15.75">
      <c r="B59" s="32"/>
      <c r="C59" s="32"/>
      <c r="D59" s="33"/>
      <c r="E59" s="34"/>
      <c r="F59" s="34"/>
      <c r="G59" s="33"/>
      <c r="H59" s="33"/>
      <c r="I59" s="33"/>
      <c r="J59" s="35"/>
    </row>
    <row r="60" spans="2:11" ht="15.75">
      <c r="B60" s="31" t="s">
        <v>64</v>
      </c>
      <c r="C60" s="32"/>
      <c r="D60" s="32"/>
      <c r="E60" s="32"/>
      <c r="F60" s="32"/>
      <c r="G60" s="32"/>
      <c r="H60" s="32"/>
      <c r="I60" s="33"/>
      <c r="J60" s="35"/>
    </row>
    <row r="61" spans="2:11" ht="15.75">
      <c r="B61" s="32"/>
      <c r="C61" s="32"/>
      <c r="D61" s="32"/>
      <c r="E61" s="32"/>
      <c r="F61" s="32"/>
      <c r="G61" s="32"/>
      <c r="H61" s="32"/>
      <c r="I61" s="31"/>
      <c r="J61" s="35"/>
    </row>
    <row r="62" spans="2:11" ht="15.75">
      <c r="B62" s="32" t="s">
        <v>65</v>
      </c>
      <c r="C62" s="32"/>
      <c r="D62" s="33"/>
      <c r="E62" s="34"/>
      <c r="F62" s="34"/>
      <c r="G62" s="33"/>
      <c r="H62" s="33"/>
      <c r="I62" s="33"/>
      <c r="J62" s="35"/>
    </row>
    <row r="63" spans="2:11" ht="15.75">
      <c r="B63" s="31"/>
      <c r="C63" s="31"/>
      <c r="D63" s="31"/>
      <c r="E63" s="36"/>
      <c r="F63" s="36"/>
      <c r="G63" s="31"/>
      <c r="H63" s="31"/>
      <c r="I63" s="31"/>
      <c r="J63" s="35"/>
    </row>
    <row r="64" spans="2:11" ht="15.75">
      <c r="B64" s="37" t="s">
        <v>66</v>
      </c>
      <c r="C64" s="32"/>
      <c r="D64" s="33"/>
      <c r="E64" s="34"/>
      <c r="F64" s="34"/>
      <c r="G64" s="33"/>
      <c r="H64" s="33"/>
      <c r="I64" s="33"/>
      <c r="J64" s="35"/>
    </row>
    <row r="65" spans="2:10" ht="15.75">
      <c r="B65" s="31"/>
      <c r="C65" s="31"/>
      <c r="D65" s="31"/>
      <c r="E65" s="36"/>
      <c r="F65" s="36"/>
      <c r="G65" s="31"/>
      <c r="H65" s="31"/>
      <c r="I65" s="31"/>
      <c r="J65" s="35"/>
    </row>
    <row r="66" spans="2:10" ht="15.75">
      <c r="B66" s="32" t="s">
        <v>67</v>
      </c>
      <c r="C66" s="32"/>
      <c r="D66" s="33"/>
      <c r="E66" s="34"/>
      <c r="F66" s="34"/>
      <c r="G66" s="33"/>
      <c r="H66" s="33"/>
      <c r="I66" s="33"/>
      <c r="J66" s="35"/>
    </row>
    <row r="67" spans="2:10" ht="15.75">
      <c r="B67" s="31"/>
      <c r="C67" s="31"/>
      <c r="D67" s="31"/>
      <c r="E67" s="36"/>
      <c r="F67" s="36"/>
      <c r="G67" s="31"/>
      <c r="H67" s="31"/>
      <c r="I67" s="31"/>
      <c r="J67" s="35"/>
    </row>
    <row r="68" spans="2:10" ht="15.75">
      <c r="B68" s="37" t="s">
        <v>68</v>
      </c>
      <c r="C68" s="32"/>
      <c r="D68" s="33"/>
      <c r="E68" s="34"/>
      <c r="F68" s="34"/>
      <c r="G68" s="33"/>
      <c r="H68" s="33"/>
      <c r="I68" s="33"/>
      <c r="J68" s="35"/>
    </row>
    <row r="69" spans="2:10" ht="15.75">
      <c r="B69" s="31"/>
      <c r="C69" s="31"/>
      <c r="D69" s="31"/>
      <c r="E69" s="36"/>
      <c r="F69" s="36"/>
      <c r="G69" s="31"/>
      <c r="H69" s="31"/>
      <c r="I69" s="31"/>
      <c r="J69" s="35"/>
    </row>
    <row r="70" spans="2:10" ht="15.75">
      <c r="B70" s="32" t="s">
        <v>69</v>
      </c>
      <c r="C70" s="32"/>
      <c r="D70" s="33"/>
      <c r="E70" s="34"/>
      <c r="F70" s="34"/>
      <c r="G70" s="33"/>
      <c r="H70" s="33"/>
      <c r="I70" s="33"/>
      <c r="J70" s="35"/>
    </row>
    <row r="71" spans="2:10" ht="15.75">
      <c r="B71" s="31"/>
      <c r="C71" s="31"/>
      <c r="D71" s="31"/>
      <c r="E71" s="36"/>
      <c r="F71" s="36"/>
      <c r="G71" s="31"/>
      <c r="H71" s="31"/>
      <c r="I71" s="31"/>
      <c r="J71" s="35"/>
    </row>
    <row r="72" spans="2:10" ht="15.75">
      <c r="B72" s="37" t="s">
        <v>70</v>
      </c>
      <c r="C72" s="37"/>
      <c r="D72" s="37"/>
      <c r="E72" s="38"/>
      <c r="F72" s="38"/>
      <c r="G72" s="37"/>
      <c r="H72" s="37"/>
      <c r="I72" s="37"/>
      <c r="J72" s="35"/>
    </row>
  </sheetData>
  <autoFilter ref="A1:N48">
    <filterColumn colId="1"/>
    <filterColumn colId="5"/>
    <filterColumn colId="12"/>
  </autoFilter>
  <mergeCells count="1">
    <mergeCell ref="B56:K56"/>
  </mergeCells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4 OPZ
Formularz asortymentowo  cenowy&amp;C&amp;"Czcionka tekstu podstawowego,Pogrubiony"CZĘŚĆ 4
Mięsa i przetwory mięsne&amp;RDom Pomocy Społecznej
w Wejherowie
ul.Przebendowskiego 1</oddHeader>
    <oddFooter>&amp;LMiejscowość, data: .............&amp;C
.............................................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2023-11-17T08:28:44Z</cp:lastPrinted>
  <dcterms:created xsi:type="dcterms:W3CDTF">2023-09-28T11:15:27Z</dcterms:created>
  <dcterms:modified xsi:type="dcterms:W3CDTF">2023-11-27T13:34:06Z</dcterms:modified>
</cp:coreProperties>
</file>