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marek.ozimek\Documents\Przetarg POZ 2024\Zał. 1 Formularz\"/>
    </mc:Choice>
  </mc:AlternateContent>
  <xr:revisionPtr revIDLastSave="0" documentId="13_ncr:1_{DA208A79-882B-4C4B-9628-4FD78177C8A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75" i="3" l="1"/>
  <c r="K75" i="3" s="1"/>
  <c r="I86" i="3"/>
  <c r="L86" i="3" s="1"/>
  <c r="K86" i="3" s="1"/>
  <c r="I85" i="3"/>
  <c r="L85" i="3" s="1"/>
  <c r="K85" i="3" s="1"/>
  <c r="I84" i="3"/>
  <c r="L84" i="3" s="1"/>
  <c r="K84" i="3" s="1"/>
  <c r="I83" i="3"/>
  <c r="L83" i="3" s="1"/>
  <c r="K83" i="3" s="1"/>
  <c r="I82" i="3"/>
  <c r="L82" i="3" s="1"/>
  <c r="K82" i="3" s="1"/>
  <c r="I81" i="3"/>
  <c r="L81" i="3" s="1"/>
  <c r="K81" i="3" s="1"/>
  <c r="I80" i="3"/>
  <c r="L80" i="3" s="1"/>
  <c r="K80" i="3" s="1"/>
  <c r="I79" i="3"/>
  <c r="L79" i="3" s="1"/>
  <c r="K79" i="3" s="1"/>
  <c r="I78" i="3"/>
  <c r="L78" i="3" s="1"/>
  <c r="K78" i="3" s="1"/>
  <c r="I77" i="3"/>
  <c r="L77" i="3" s="1"/>
  <c r="K77" i="3" s="1"/>
  <c r="I76" i="3"/>
  <c r="L76" i="3" s="1"/>
  <c r="K76" i="3" s="1"/>
  <c r="I75" i="3"/>
  <c r="I74" i="3"/>
  <c r="L74" i="3" s="1"/>
  <c r="K74" i="3" s="1"/>
  <c r="I73" i="3"/>
  <c r="L73" i="3" s="1"/>
  <c r="K73" i="3" s="1"/>
  <c r="I72" i="3"/>
  <c r="L72" i="3" s="1"/>
  <c r="K72" i="3" s="1"/>
  <c r="I71" i="3"/>
  <c r="L71" i="3" s="1"/>
  <c r="K71" i="3" s="1"/>
  <c r="I70" i="3"/>
  <c r="L70" i="3" s="1"/>
  <c r="K70" i="3" s="1"/>
  <c r="I69" i="3"/>
  <c r="L69" i="3" s="1"/>
  <c r="K69" i="3" s="1"/>
  <c r="I68" i="3"/>
  <c r="L68" i="3" s="1"/>
  <c r="K68" i="3" s="1"/>
  <c r="I67" i="3"/>
  <c r="L67" i="3" s="1"/>
  <c r="K67" i="3" s="1"/>
  <c r="I66" i="3"/>
  <c r="L66" i="3" s="1"/>
  <c r="K66" i="3" s="1"/>
  <c r="I65" i="3"/>
  <c r="L65" i="3" s="1"/>
  <c r="K65" i="3" s="1"/>
  <c r="I64" i="3"/>
  <c r="L64" i="3" s="1"/>
  <c r="K64" i="3" s="1"/>
  <c r="I63" i="3"/>
  <c r="L63" i="3" s="1"/>
  <c r="K63" i="3" s="1"/>
  <c r="I62" i="3"/>
  <c r="L62" i="3" s="1"/>
  <c r="K62" i="3" s="1"/>
  <c r="I61" i="3"/>
  <c r="L61" i="3" s="1"/>
  <c r="K61" i="3" s="1"/>
  <c r="I60" i="3"/>
  <c r="L60" i="3" s="1"/>
  <c r="K60" i="3" s="1"/>
  <c r="I59" i="3"/>
  <c r="L59" i="3" s="1"/>
  <c r="K59" i="3" s="1"/>
  <c r="I58" i="3"/>
  <c r="L58" i="3" s="1"/>
  <c r="K58" i="3" s="1"/>
  <c r="I57" i="3"/>
  <c r="L57" i="3" s="1"/>
  <c r="K57" i="3" s="1"/>
  <c r="I56" i="3"/>
  <c r="L56" i="3" s="1"/>
  <c r="K56" i="3" s="1"/>
  <c r="I55" i="3"/>
  <c r="L55" i="3" s="1"/>
  <c r="K55" i="3" s="1"/>
  <c r="I54" i="3"/>
  <c r="L54" i="3" s="1"/>
  <c r="K54" i="3" s="1"/>
  <c r="I53" i="3"/>
  <c r="L53" i="3" s="1"/>
  <c r="K53" i="3" s="1"/>
  <c r="I52" i="3"/>
  <c r="L52" i="3" s="1"/>
  <c r="K52" i="3" s="1"/>
  <c r="I49" i="3"/>
  <c r="L49" i="3" s="1"/>
  <c r="K49" i="3" s="1"/>
  <c r="I44" i="3"/>
  <c r="L44" i="3" s="1"/>
  <c r="K44" i="3" s="1"/>
  <c r="I43" i="3"/>
  <c r="L43" i="3" s="1"/>
  <c r="K43" i="3" s="1"/>
  <c r="I38" i="3"/>
  <c r="L38" i="3" s="1"/>
  <c r="K38" i="3" s="1"/>
  <c r="I37" i="3"/>
  <c r="L37" i="3" s="1"/>
  <c r="K37" i="3" s="1"/>
  <c r="I32" i="3"/>
  <c r="L32" i="3" s="1"/>
  <c r="K32" i="3" s="1"/>
  <c r="F88" i="3" l="1"/>
  <c r="F89" i="3"/>
</calcChain>
</file>

<file path=xl/sharedStrings.xml><?xml version="1.0" encoding="utf-8"?>
<sst xmlns="http://schemas.openxmlformats.org/spreadsheetml/2006/main" count="251" uniqueCount="161">
  <si>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</si>
  <si>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</si>
  <si>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</si>
  <si>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</si>
  <si>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</si>
  <si>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</si>
  <si>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</si>
  <si>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</si>
  <si>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</si>
  <si>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</si>
  <si>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</si>
  <si>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</si>
  <si>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</si>
  <si>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</si>
  <si>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</si>
  <si>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</si>
  <si>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</si>
  <si>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</si>
  <si>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</si>
  <si>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</si>
  <si>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</si>
  <si>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>M3P</t>
  </si>
  <si>
    <t xml:space="preserve"> 52</t>
  </si>
  <si>
    <t>WYK-TAL40</t>
  </si>
  <si>
    <t>Zdarcie pokrywy na talerzach 40 cm x 40 cm</t>
  </si>
  <si>
    <t>TSZT</t>
  </si>
  <si>
    <t xml:space="preserve"> 99</t>
  </si>
  <si>
    <t>SADZ 1R</t>
  </si>
  <si>
    <t>Sadzenie 1-latek z odkrytym systemem korzeniowym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</si>
  <si>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</si>
  <si>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</si>
  <si>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</si>
  <si>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</si>
  <si>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</si>
  <si>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</si>
  <si>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103</t>
  </si>
  <si>
    <t>SAD-BRYŁ</t>
  </si>
  <si>
    <t>Sadzenie sadzonek z zakrytym systemem korzeniowym</t>
  </si>
  <si>
    <t>104</t>
  </si>
  <si>
    <t>POP-BRYŁ</t>
  </si>
  <si>
    <t>Sadzenie sadzonek z zakrytym systemem korzeniowym w poprawkach i uzupełnieniach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</si>
  <si>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</si>
  <si>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</si>
  <si>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</si>
  <si>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</si>
  <si>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</si>
  <si>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</si>
  <si>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</si>
  <si>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</si>
  <si>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</si>
  <si>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</si>
  <si>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</si>
  <si>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</si>
  <si>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</si>
  <si>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</si>
  <si>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</si>
  <si>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</si>
  <si>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</si>
  <si>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</si>
  <si>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</si>
  <si>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</si>
  <si>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</si>
  <si>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126</t>
  </si>
  <si>
    <t>OPR-OCHRO</t>
  </si>
  <si>
    <t>Chemiczna ochrona roślin opryskiwaczem ręcznym</t>
  </si>
  <si>
    <t>128</t>
  </si>
  <si>
    <t>ZAB-MCHRN</t>
  </si>
  <si>
    <t>Zabezpieczenie młodników przed spałowaniem przy użyciu repelentów</t>
  </si>
  <si>
    <t>135</t>
  </si>
  <si>
    <t>PUŁ-WT</t>
  </si>
  <si>
    <t>Wykładanie pułapek na szkodniki wtórne</t>
  </si>
  <si>
    <t>SZT</t>
  </si>
  <si>
    <t>139</t>
  </si>
  <si>
    <t>PUŁ-RYJ</t>
  </si>
  <si>
    <t>Wykładanie pułapek na ryjkowce - dołki chwytne, wałki itp.</t>
  </si>
  <si>
    <t>141</t>
  </si>
  <si>
    <t>SZUK-PĘDR</t>
  </si>
  <si>
    <t>Badanie zapędraczenia gleby - dół o objętości 0,5 m3</t>
  </si>
  <si>
    <t>143</t>
  </si>
  <si>
    <t>SZUK-10G</t>
  </si>
  <si>
    <t>Próbne poszukiwanie owadów w ściole metodą 10 powierzchni</t>
  </si>
  <si>
    <t>147</t>
  </si>
  <si>
    <t>GRODZ-SN</t>
  </si>
  <si>
    <t>Grodzenie upraw przed zwierzyną siatką</t>
  </si>
  <si>
    <t>HM</t>
  </si>
  <si>
    <t>149</t>
  </si>
  <si>
    <t>GRODZ-SRN</t>
  </si>
  <si>
    <t>Grodzenie upraw przed zwierzyną siatką rozbiórkową</t>
  </si>
  <si>
    <t>151</t>
  </si>
  <si>
    <t>WYK-SLUPL</t>
  </si>
  <si>
    <t>Przygotowanie słupków liściastych</t>
  </si>
  <si>
    <t>152</t>
  </si>
  <si>
    <t>WYK-SLUPI</t>
  </si>
  <si>
    <t>Przygotowanie słupków iglastych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</si>
  <si>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</si>
  <si>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</si>
  <si>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</si>
  <si>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</si>
  <si>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</si>
  <si>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</si>
  <si>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</si>
  <si>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156</t>
  </si>
  <si>
    <t>PORZ-SPAL</t>
  </si>
  <si>
    <t>Spalanie gałęzi ułożonych w stosy</t>
  </si>
  <si>
    <t>157</t>
  </si>
  <si>
    <t>PORZ-STOS</t>
  </si>
  <si>
    <t>Wynoszenie i układanie pozostałości w stosy niewymiarowe</t>
  </si>
  <si>
    <t>166</t>
  </si>
  <si>
    <t>DRZ-ZGRYZ</t>
  </si>
  <si>
    <t>Wykładanie drzew zgryzowych</t>
  </si>
  <si>
    <t>167</t>
  </si>
  <si>
    <t>KONTR-RYJ</t>
  </si>
  <si>
    <t>Kontrola i utrzymanie pułapek w sprawności, wybieranie i usuwanie ryjkowców</t>
  </si>
  <si>
    <t>168</t>
  </si>
  <si>
    <t>US PDRZ U</t>
  </si>
  <si>
    <t>Usuwanie na uprawach drzewek porażonych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</si>
  <si>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</si>
  <si>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</si>
  <si>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</si>
  <si>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</si>
  <si>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</si>
  <si>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</si>
  <si>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</si>
  <si>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</si>
  <si>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</si>
  <si>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403</t>
  </si>
  <si>
    <t>GODZ MH8</t>
  </si>
  <si>
    <t>Prace wykonywane innym sprzętem mechaniczny</t>
  </si>
  <si>
    <t>Cena łączna netto w PLN</t>
  </si>
  <si>
    <t>Cena łączna brutto w PLN</t>
  </si>
  <si>
    <t>(Nazwa i adres wykonawcy)</t>
  </si>
  <si>
    <t>Skarb Państwa</t>
  </si>
  <si>
    <t>Państwowe Gospodarstwo Leśne Lasy Państwowe</t>
  </si>
  <si>
    <t>Nadleśnictwo Oleszyce</t>
  </si>
  <si>
    <t xml:space="preserve">37-630 Oleszyce; Zielona 4B                    </t>
  </si>
  <si>
    <t>Cięcia zupełne - rębne (rębnie I)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</si>
  <si>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</si>
  <si>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</si>
  <si>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</si>
  <si>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</si>
  <si>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</si>
  <si>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</si>
  <si>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</si>
  <si>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</si>
  <si>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</si>
  <si>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</si>
  <si>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</si>
  <si>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</si>
  <si>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</si>
  <si>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</si>
  <si>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</si>
  <si>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</si>
  <si>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Odpowiadając na ogłoszenie o przetargu nieograniczonym na „Wykonywanie usług z zakresu gospodarki leśnej na terenie Nadleśnictwa Oleszyce w roku 2024''  składamy niniejszym ofertę na Pakiet 8 – Usługi z zakresu gospodarki leśnej w Leśnictwie Sucha Wola tego zamówienia:</t>
  </si>
  <si>
    <t>12. Oświadczamy, że Wykonawca jest (proszę zaznaczyć właściwe)*: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</si>
  <si>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>Dokument musi być złożony pod rygorem nieważności w formie elektronicznej (tj. w postaci elektronicznej opatrzonej kwalifikowanym podpisem elektronicznym)
* - niepotrzebne skreślić 
** - oświadczenie, zgodne z art. 117 ust. 4 PZP składają Wykonawcy wspólnie ubiegający się o udzielenie zamówienia oraz działający w formie spółki cywilnej.</t>
  </si>
  <si>
    <t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</si>
  <si>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</si>
  <si>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</si>
  <si>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Uzasadnienie zastrzeżenia ww. informacji jako tajemnicy przedsiębiorstwa zostało załączone do naszej oferty. 
9. Wszelką korespondencję w sprawie niniejszego postępowania należy kierować na:
e-mail: ___________________________________________________________________</t>
  </si>
  <si>
    <t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</t>
  </si>
  <si>
    <t>Wartość całkowita brutto 
w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</si>
</sst>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7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9" fillId="2" borderId="0" xfId="0" applyNumberFormat="1" applyFont="1" applyFill="1" applyAlignment="1">
      <alignment vertical="center"/>
    </xf>
    <xf numFmtId="0" fontId="1" fillId="2" borderId="4" xfId="0" applyFont="1" applyFill="1" applyBorder="1" applyAlignment="1">
      <alignment horizontal="left"/>
    </xf>
    <xf numFmtId="49" fontId="2" fillId="2" borderId="3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right" vertical="top"/>
    </xf>
    <xf numFmtId="0" fontId="3" fillId="3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/>
    </xf>
    <xf numFmtId="49" fontId="9" fillId="2" borderId="0" xfId="0" applyNumberFormat="1" applyFont="1" applyFill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  <xf numFmtId="49" fontId="7" fillId="2" borderId="0" xfId="0" applyNumberFormat="1" applyFont="1" applyFill="1" applyAlignment="1">
      <alignment horizontal="left" vertical="center"/>
    </xf>
    <xf numFmtId="49" fontId="4" fillId="2" borderId="0" xfId="0" applyNumberFormat="1" applyFont="1" applyFill="1" applyAlignment="1">
      <alignment horizontal="center" vertical="top"/>
    </xf>
    <xf numFmtId="0" fontId="6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right" vertical="center"/>
    </xf>
    <xf numFmtId="0" fontId="5" fillId="3" borderId="4" xfId="0" applyFont="1" applyFill="1" applyBorder="1" applyAlignment="1">
      <alignment horizontal="center" vertical="center" wrapText="1"/>
    </xf>
    <xf numFmtId="49" fontId="5" fillId="3" borderId="4" xfId="0" applyNumberFormat="1" applyFont="1" applyFill="1" applyBorder="1" applyAlignment="1">
      <alignment horizontal="center" vertical="center" wrapText="1"/>
    </xf>
    <xf numFmtId="49" fontId="5" fillId="3" borderId="4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0" xfId="0" applyNumberFormat="1" applyFont="1" applyFill="1" applyAlignment="1">
      <alignment horizontal="left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" fontId="1" fillId="2" borderId="6" xfId="0" applyNumberFormat="1" applyFont="1" applyFill="1" applyBorder="1" applyAlignment="1">
      <alignment horizontal="right" vertical="center"/>
    </xf>
    <xf numFmtId="4" fontId="5" fillId="2" borderId="1" xfId="0" applyNumberFormat="1" applyFont="1" applyFill="1" applyBorder="1" applyAlignment="1">
      <alignment horizontal="right" vertical="center"/>
    </xf>
    <xf numFmtId="4" fontId="5" fillId="2" borderId="1" xfId="0" applyNumberFormat="1" applyFont="1" applyFill="1" applyBorder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8"/>
  <sheetViews>
    <sheetView tabSelected="1" topLeftCell="A64" workbookViewId="0">
      <selection activeCell="R73" sqref="R73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2" t="s">
        <v>144</v>
      </c>
      <c r="J2" s="12"/>
      <c r="K2" s="12"/>
      <c r="L2" s="12"/>
      <c r="M2" s="12"/>
      <c r="N2" s="12"/>
      <c r="O2" s="12"/>
    </row>
    <row r="3" spans="2:15" s="1" customFormat="1" ht="28.7" customHeight="1" x14ac:dyDescent="0.2"/>
    <row r="4" spans="2:15" s="1" customFormat="1" ht="2.65" customHeight="1" x14ac:dyDescent="0.2">
      <c r="B4" s="14"/>
      <c r="C4" s="14"/>
      <c r="D4" s="14"/>
    </row>
    <row r="5" spans="2:15" s="1" customFormat="1" ht="28.7" customHeight="1" x14ac:dyDescent="0.2"/>
    <row r="6" spans="2:15" s="1" customFormat="1" ht="2.65" customHeight="1" x14ac:dyDescent="0.2">
      <c r="B6" s="14"/>
      <c r="C6" s="14"/>
      <c r="D6" s="14"/>
    </row>
    <row r="7" spans="2:15" s="1" customFormat="1" ht="28.7" customHeight="1" x14ac:dyDescent="0.2"/>
    <row r="8" spans="2:15" s="1" customFormat="1" ht="5.25" customHeight="1" x14ac:dyDescent="0.2">
      <c r="B8" s="14"/>
      <c r="C8" s="14"/>
      <c r="D8" s="14"/>
    </row>
    <row r="9" spans="2:15" s="1" customFormat="1" ht="4.3499999999999996" customHeight="1" x14ac:dyDescent="0.2"/>
    <row r="10" spans="2:15" s="1" customFormat="1" ht="6.95" customHeight="1" x14ac:dyDescent="0.2">
      <c r="B10" s="18" t="s">
        <v>130</v>
      </c>
      <c r="C10" s="18"/>
      <c r="D10" s="18"/>
    </row>
    <row r="11" spans="2:15" s="1" customFormat="1" ht="12.2" customHeight="1" x14ac:dyDescent="0.2">
      <c r="B11" s="18"/>
      <c r="C11" s="18"/>
      <c r="D11" s="18"/>
      <c r="G11" s="17"/>
      <c r="H11" s="17"/>
      <c r="I11" s="17"/>
      <c r="J11" s="17"/>
      <c r="K11" s="17"/>
      <c r="L11" s="17"/>
      <c r="M11" s="17"/>
      <c r="N11" s="17"/>
    </row>
    <row r="12" spans="2:15" s="1" customFormat="1" ht="7.9" customHeight="1" x14ac:dyDescent="0.2">
      <c r="G12" s="17"/>
      <c r="H12" s="17"/>
      <c r="I12" s="17"/>
      <c r="J12" s="17"/>
      <c r="K12" s="17"/>
      <c r="L12" s="17"/>
      <c r="M12" s="17"/>
      <c r="N12" s="17"/>
    </row>
    <row r="13" spans="2:15" s="1" customFormat="1" ht="20.25" customHeight="1" x14ac:dyDescent="0.2"/>
    <row r="14" spans="2:15" s="1" customFormat="1" ht="24" customHeight="1" x14ac:dyDescent="0.2">
      <c r="E14" s="16" t="s">
        <v>145</v>
      </c>
      <c r="F14" s="16"/>
      <c r="G14" s="16"/>
    </row>
    <row r="15" spans="2:15" s="1" customFormat="1" ht="43.15" customHeight="1" x14ac:dyDescent="0.2"/>
    <row r="16" spans="2:15" s="1" customFormat="1" ht="20.85" customHeight="1" x14ac:dyDescent="0.2">
      <c r="B16" s="9" t="s">
        <v>131</v>
      </c>
      <c r="C16" s="9"/>
    </row>
    <row r="17" spans="2:13" s="1" customFormat="1" ht="2.65" customHeight="1" x14ac:dyDescent="0.2"/>
    <row r="18" spans="2:13" s="1" customFormat="1" ht="20.85" customHeight="1" x14ac:dyDescent="0.2">
      <c r="B18" s="9" t="s">
        <v>132</v>
      </c>
      <c r="C18" s="9"/>
    </row>
    <row r="19" spans="2:13" s="1" customFormat="1" ht="2.65" customHeight="1" x14ac:dyDescent="0.2"/>
    <row r="20" spans="2:13" s="1" customFormat="1" ht="20.85" customHeight="1" x14ac:dyDescent="0.2">
      <c r="B20" s="9" t="s">
        <v>133</v>
      </c>
      <c r="C20" s="9"/>
    </row>
    <row r="21" spans="2:13" s="1" customFormat="1" ht="2.65" customHeight="1" x14ac:dyDescent="0.2"/>
    <row r="22" spans="2:13" s="1" customFormat="1" ht="20.85" customHeight="1" x14ac:dyDescent="0.2">
      <c r="B22" s="9" t="s">
        <v>134</v>
      </c>
      <c r="C22" s="9"/>
    </row>
    <row r="23" spans="2:13" s="1" customFormat="1" ht="34.700000000000003" customHeight="1" x14ac:dyDescent="0.2"/>
    <row r="24" spans="2:13" s="1" customFormat="1" ht="50.1" customHeight="1" x14ac:dyDescent="0.2">
      <c r="B24" s="21" t="s">
        <v>152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</row>
    <row r="25" spans="2:13" s="1" customFormat="1" ht="2.65" customHeight="1" x14ac:dyDescent="0.2"/>
    <row r="26" spans="2:13" s="1" customFormat="1" ht="50.1" customHeight="1" x14ac:dyDescent="0.2">
      <c r="B26" s="19" t="s">
        <v>155</v>
      </c>
      <c r="C26" s="19"/>
      <c r="D26" s="19"/>
      <c r="E26" s="19"/>
      <c r="F26" s="19"/>
      <c r="G26" s="19"/>
      <c r="H26" s="19"/>
      <c r="I26" s="19"/>
      <c r="J26" s="19"/>
      <c r="K26" s="19"/>
      <c r="L26" s="19"/>
    </row>
    <row r="27" spans="2:13" s="1" customFormat="1" ht="12" x14ac:dyDescent="0.2"/>
    <row r="28" spans="2:13" s="1" customFormat="1" ht="3.2" customHeight="1" x14ac:dyDescent="0.2"/>
    <row r="29" spans="2:13" s="1" customFormat="1" ht="18.2" customHeight="1" x14ac:dyDescent="0.2">
      <c r="B29" s="15" t="s">
        <v>135</v>
      </c>
      <c r="C29" s="15"/>
      <c r="D29" s="15"/>
      <c r="E29" s="15"/>
      <c r="F29" s="15"/>
      <c r="G29" s="15"/>
      <c r="H29" s="15"/>
      <c r="I29" s="15"/>
      <c r="J29" s="15"/>
      <c r="K29" s="15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3" t="s">
        <v>160</v>
      </c>
      <c r="M31" s="13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1510</v>
      </c>
      <c r="H32" s="26"/>
      <c r="I32" s="26">
        <f>H32*G32</f>
        <v>0</v>
      </c>
      <c r="J32" s="5">
        <v>8</v>
      </c>
      <c r="K32" s="26">
        <f>L32-I32</f>
        <v>0</v>
      </c>
      <c r="L32" s="28">
        <f>I32*1.08</f>
        <v>0</v>
      </c>
      <c r="M32" s="28"/>
    </row>
    <row r="33" spans="2:13" s="1" customFormat="1" ht="3.2" customHeight="1" x14ac:dyDescent="0.2"/>
    <row r="34" spans="2:13" s="1" customFormat="1" ht="18.2" customHeight="1" x14ac:dyDescent="0.2">
      <c r="B34" s="15" t="s">
        <v>136</v>
      </c>
      <c r="C34" s="15"/>
      <c r="D34" s="15"/>
      <c r="E34" s="15"/>
      <c r="F34" s="15"/>
      <c r="G34" s="15"/>
      <c r="H34" s="15"/>
      <c r="I34" s="15"/>
      <c r="J34" s="15"/>
      <c r="K34" s="15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3" t="s">
        <v>160</v>
      </c>
      <c r="M36" s="13"/>
    </row>
    <row r="37" spans="2:13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216</v>
      </c>
      <c r="H37" s="26"/>
      <c r="I37" s="26">
        <f t="shared" ref="I37:I38" si="0">H37*G37</f>
        <v>0</v>
      </c>
      <c r="J37" s="5">
        <v>8</v>
      </c>
      <c r="K37" s="26">
        <f t="shared" ref="K37:K38" si="1">L37-I37</f>
        <v>0</v>
      </c>
      <c r="L37" s="28">
        <f t="shared" ref="L37:L38" si="2">I37*1.08</f>
        <v>0</v>
      </c>
      <c r="M37" s="28"/>
    </row>
    <row r="38" spans="2:13" s="1" customFormat="1" ht="19.7" customHeight="1" x14ac:dyDescent="0.2">
      <c r="B38" s="5">
        <v>3</v>
      </c>
      <c r="C38" s="6" t="s">
        <v>14</v>
      </c>
      <c r="D38" s="6" t="s">
        <v>15</v>
      </c>
      <c r="E38" s="7" t="s">
        <v>16</v>
      </c>
      <c r="F38" s="6" t="s">
        <v>13</v>
      </c>
      <c r="G38" s="8">
        <v>1552</v>
      </c>
      <c r="H38" s="26"/>
      <c r="I38" s="26">
        <f t="shared" si="0"/>
        <v>0</v>
      </c>
      <c r="J38" s="5">
        <v>8</v>
      </c>
      <c r="K38" s="26">
        <f t="shared" si="1"/>
        <v>0</v>
      </c>
      <c r="L38" s="28">
        <f t="shared" si="2"/>
        <v>0</v>
      </c>
      <c r="M38" s="28"/>
    </row>
    <row r="39" spans="2:13" s="1" customFormat="1" ht="3.2" customHeight="1" x14ac:dyDescent="0.2">
      <c r="H39" s="27"/>
      <c r="I39" s="27"/>
    </row>
    <row r="40" spans="2:13" s="1" customFormat="1" ht="18.2" customHeight="1" x14ac:dyDescent="0.2">
      <c r="B40" s="15" t="s">
        <v>137</v>
      </c>
      <c r="C40" s="15"/>
      <c r="D40" s="15"/>
      <c r="E40" s="15"/>
      <c r="F40" s="15"/>
      <c r="G40" s="15"/>
      <c r="H40" s="15"/>
      <c r="I40" s="15"/>
      <c r="J40" s="15"/>
      <c r="K40" s="15"/>
    </row>
    <row r="41" spans="2:13" s="1" customFormat="1" ht="5.25" customHeight="1" x14ac:dyDescent="0.2"/>
    <row r="42" spans="2:13" s="1" customFormat="1" ht="45.4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13" t="s">
        <v>160</v>
      </c>
      <c r="M42" s="13"/>
    </row>
    <row r="43" spans="2:13" s="1" customFormat="1" ht="19.7" customHeight="1" x14ac:dyDescent="0.2">
      <c r="B43" s="5">
        <v>4</v>
      </c>
      <c r="C43" s="6" t="s">
        <v>10</v>
      </c>
      <c r="D43" s="6" t="s">
        <v>11</v>
      </c>
      <c r="E43" s="7" t="s">
        <v>12</v>
      </c>
      <c r="F43" s="6" t="s">
        <v>13</v>
      </c>
      <c r="G43" s="8">
        <v>90</v>
      </c>
      <c r="H43" s="26"/>
      <c r="I43" s="26">
        <f t="shared" ref="I43:I44" si="3">H43*G43</f>
        <v>0</v>
      </c>
      <c r="J43" s="5">
        <v>8</v>
      </c>
      <c r="K43" s="26">
        <f t="shared" ref="K43:K44" si="4">L43-I43</f>
        <v>0</v>
      </c>
      <c r="L43" s="28">
        <f t="shared" ref="L43:L44" si="5">I43*1.08</f>
        <v>0</v>
      </c>
      <c r="M43" s="28"/>
    </row>
    <row r="44" spans="2:13" s="1" customFormat="1" ht="19.7" customHeight="1" x14ac:dyDescent="0.2">
      <c r="B44" s="5">
        <v>5</v>
      </c>
      <c r="C44" s="6" t="s">
        <v>14</v>
      </c>
      <c r="D44" s="6" t="s">
        <v>15</v>
      </c>
      <c r="E44" s="7" t="s">
        <v>16</v>
      </c>
      <c r="F44" s="6" t="s">
        <v>13</v>
      </c>
      <c r="G44" s="8">
        <v>271</v>
      </c>
      <c r="H44" s="26"/>
      <c r="I44" s="26">
        <f t="shared" si="3"/>
        <v>0</v>
      </c>
      <c r="J44" s="5">
        <v>8</v>
      </c>
      <c r="K44" s="26">
        <f t="shared" si="4"/>
        <v>0</v>
      </c>
      <c r="L44" s="28">
        <f t="shared" si="5"/>
        <v>0</v>
      </c>
      <c r="M44" s="28"/>
    </row>
    <row r="45" spans="2:13" s="1" customFormat="1" ht="3.2" customHeight="1" x14ac:dyDescent="0.2"/>
    <row r="46" spans="2:13" s="1" customFormat="1" ht="18.2" customHeight="1" x14ac:dyDescent="0.2">
      <c r="B46" s="15" t="s">
        <v>138</v>
      </c>
      <c r="C46" s="15"/>
      <c r="D46" s="15"/>
      <c r="E46" s="15"/>
      <c r="F46" s="15"/>
      <c r="G46" s="15"/>
      <c r="H46" s="15"/>
      <c r="I46" s="15"/>
      <c r="J46" s="15"/>
      <c r="K46" s="15"/>
    </row>
    <row r="47" spans="2:13" s="1" customFormat="1" ht="5.25" customHeight="1" x14ac:dyDescent="0.2"/>
    <row r="48" spans="2:13" s="1" customFormat="1" ht="45.4" customHeight="1" x14ac:dyDescent="0.2">
      <c r="B48" s="2" t="s">
        <v>0</v>
      </c>
      <c r="C48" s="3" t="s">
        <v>1</v>
      </c>
      <c r="D48" s="4" t="s">
        <v>2</v>
      </c>
      <c r="E48" s="4" t="s">
        <v>3</v>
      </c>
      <c r="F48" s="4" t="s">
        <v>4</v>
      </c>
      <c r="G48" s="4" t="s">
        <v>5</v>
      </c>
      <c r="H48" s="4" t="s">
        <v>6</v>
      </c>
      <c r="I48" s="3" t="s">
        <v>7</v>
      </c>
      <c r="J48" s="4" t="s">
        <v>8</v>
      </c>
      <c r="K48" s="4" t="s">
        <v>9</v>
      </c>
      <c r="L48" s="13" t="s">
        <v>160</v>
      </c>
      <c r="M48" s="13"/>
    </row>
    <row r="49" spans="2:13" s="1" customFormat="1" ht="19.7" customHeight="1" x14ac:dyDescent="0.2">
      <c r="B49" s="5">
        <v>6</v>
      </c>
      <c r="C49" s="6" t="s">
        <v>10</v>
      </c>
      <c r="D49" s="6" t="s">
        <v>11</v>
      </c>
      <c r="E49" s="7" t="s">
        <v>12</v>
      </c>
      <c r="F49" s="6" t="s">
        <v>13</v>
      </c>
      <c r="G49" s="8">
        <v>1174</v>
      </c>
      <c r="H49" s="26"/>
      <c r="I49" s="26">
        <f>H49*G49</f>
        <v>0</v>
      </c>
      <c r="J49" s="5">
        <v>8</v>
      </c>
      <c r="K49" s="26">
        <f>L49-I49</f>
        <v>0</v>
      </c>
      <c r="L49" s="28">
        <f>I49*1.08</f>
        <v>0</v>
      </c>
      <c r="M49" s="28"/>
    </row>
    <row r="50" spans="2:13" s="1" customFormat="1" ht="9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13" t="s">
        <v>160</v>
      </c>
      <c r="M51" s="13"/>
    </row>
    <row r="52" spans="2:13" s="1" customFormat="1" ht="49.15" customHeight="1" x14ac:dyDescent="0.2">
      <c r="B52" s="5">
        <v>7</v>
      </c>
      <c r="C52" s="6" t="s">
        <v>17</v>
      </c>
      <c r="D52" s="6" t="s">
        <v>18</v>
      </c>
      <c r="E52" s="7" t="s">
        <v>19</v>
      </c>
      <c r="F52" s="6" t="s">
        <v>20</v>
      </c>
      <c r="G52" s="8">
        <v>4.8</v>
      </c>
      <c r="H52" s="26"/>
      <c r="I52" s="26">
        <f t="shared" ref="I52:I86" si="6">H52*G52</f>
        <v>0</v>
      </c>
      <c r="J52" s="5">
        <v>8</v>
      </c>
      <c r="K52" s="26">
        <f t="shared" ref="K52:K72" si="7">L52-I52</f>
        <v>0</v>
      </c>
      <c r="L52" s="28">
        <f t="shared" ref="L52:L71" si="8">I52*1.08</f>
        <v>0</v>
      </c>
      <c r="M52" s="28"/>
    </row>
    <row r="53" spans="2:13" s="1" customFormat="1" ht="19.7" customHeight="1" x14ac:dyDescent="0.2">
      <c r="B53" s="5">
        <v>8</v>
      </c>
      <c r="C53" s="6" t="s">
        <v>22</v>
      </c>
      <c r="D53" s="6" t="s">
        <v>23</v>
      </c>
      <c r="E53" s="7" t="s">
        <v>24</v>
      </c>
      <c r="F53" s="6" t="s">
        <v>25</v>
      </c>
      <c r="G53" s="8">
        <v>4.88</v>
      </c>
      <c r="H53" s="26"/>
      <c r="I53" s="26">
        <f t="shared" si="6"/>
        <v>0</v>
      </c>
      <c r="J53" s="5">
        <v>8</v>
      </c>
      <c r="K53" s="26">
        <f t="shared" si="7"/>
        <v>0</v>
      </c>
      <c r="L53" s="28">
        <f t="shared" si="8"/>
        <v>0</v>
      </c>
      <c r="M53" s="28"/>
    </row>
    <row r="54" spans="2:13" s="1" customFormat="1" ht="19.7" customHeight="1" x14ac:dyDescent="0.2">
      <c r="B54" s="5">
        <v>9</v>
      </c>
      <c r="C54" s="6" t="s">
        <v>26</v>
      </c>
      <c r="D54" s="6" t="s">
        <v>27</v>
      </c>
      <c r="E54" s="7" t="s">
        <v>28</v>
      </c>
      <c r="F54" s="6" t="s">
        <v>25</v>
      </c>
      <c r="G54" s="8">
        <v>9.9</v>
      </c>
      <c r="H54" s="26"/>
      <c r="I54" s="26">
        <f t="shared" si="6"/>
        <v>0</v>
      </c>
      <c r="J54" s="5">
        <v>8</v>
      </c>
      <c r="K54" s="26">
        <f t="shared" si="7"/>
        <v>0</v>
      </c>
      <c r="L54" s="28">
        <f t="shared" si="8"/>
        <v>0</v>
      </c>
      <c r="M54" s="28"/>
    </row>
    <row r="55" spans="2:13" s="1" customFormat="1" ht="19.7" customHeight="1" x14ac:dyDescent="0.2">
      <c r="B55" s="5">
        <v>10</v>
      </c>
      <c r="C55" s="6" t="s">
        <v>29</v>
      </c>
      <c r="D55" s="6" t="s">
        <v>30</v>
      </c>
      <c r="E55" s="7" t="s">
        <v>31</v>
      </c>
      <c r="F55" s="6" t="s">
        <v>25</v>
      </c>
      <c r="G55" s="8">
        <v>39.83</v>
      </c>
      <c r="H55" s="26"/>
      <c r="I55" s="26">
        <f t="shared" si="6"/>
        <v>0</v>
      </c>
      <c r="J55" s="5">
        <v>8</v>
      </c>
      <c r="K55" s="26">
        <f t="shared" si="7"/>
        <v>0</v>
      </c>
      <c r="L55" s="28">
        <f t="shared" si="8"/>
        <v>0</v>
      </c>
      <c r="M55" s="28"/>
    </row>
    <row r="56" spans="2:13" s="1" customFormat="1" ht="28.7" customHeight="1" x14ac:dyDescent="0.2">
      <c r="B56" s="5">
        <v>11</v>
      </c>
      <c r="C56" s="6" t="s">
        <v>32</v>
      </c>
      <c r="D56" s="6" t="s">
        <v>33</v>
      </c>
      <c r="E56" s="7" t="s">
        <v>34</v>
      </c>
      <c r="F56" s="6" t="s">
        <v>25</v>
      </c>
      <c r="G56" s="8">
        <v>3.68</v>
      </c>
      <c r="H56" s="26"/>
      <c r="I56" s="26">
        <f t="shared" si="6"/>
        <v>0</v>
      </c>
      <c r="J56" s="5">
        <v>8</v>
      </c>
      <c r="K56" s="26">
        <f t="shared" si="7"/>
        <v>0</v>
      </c>
      <c r="L56" s="28">
        <f t="shared" si="8"/>
        <v>0</v>
      </c>
      <c r="M56" s="28"/>
    </row>
    <row r="57" spans="2:13" s="1" customFormat="1" ht="19.7" customHeight="1" x14ac:dyDescent="0.2">
      <c r="B57" s="5">
        <v>12</v>
      </c>
      <c r="C57" s="6" t="s">
        <v>35</v>
      </c>
      <c r="D57" s="6" t="s">
        <v>36</v>
      </c>
      <c r="E57" s="7" t="s">
        <v>37</v>
      </c>
      <c r="F57" s="6" t="s">
        <v>25</v>
      </c>
      <c r="G57" s="8">
        <v>6.3</v>
      </c>
      <c r="H57" s="26"/>
      <c r="I57" s="26">
        <f t="shared" si="6"/>
        <v>0</v>
      </c>
      <c r="J57" s="5">
        <v>8</v>
      </c>
      <c r="K57" s="26">
        <f t="shared" si="7"/>
        <v>0</v>
      </c>
      <c r="L57" s="28">
        <f t="shared" si="8"/>
        <v>0</v>
      </c>
      <c r="M57" s="28"/>
    </row>
    <row r="58" spans="2:13" s="1" customFormat="1" ht="28.7" customHeight="1" x14ac:dyDescent="0.2">
      <c r="B58" s="5">
        <v>13</v>
      </c>
      <c r="C58" s="6" t="s">
        <v>38</v>
      </c>
      <c r="D58" s="6" t="s">
        <v>39</v>
      </c>
      <c r="E58" s="7" t="s">
        <v>40</v>
      </c>
      <c r="F58" s="6" t="s">
        <v>25</v>
      </c>
      <c r="G58" s="8">
        <v>0.2</v>
      </c>
      <c r="H58" s="26"/>
      <c r="I58" s="26">
        <f t="shared" si="6"/>
        <v>0</v>
      </c>
      <c r="J58" s="5">
        <v>8</v>
      </c>
      <c r="K58" s="26">
        <f t="shared" si="7"/>
        <v>0</v>
      </c>
      <c r="L58" s="28">
        <f t="shared" si="8"/>
        <v>0</v>
      </c>
      <c r="M58" s="28"/>
    </row>
    <row r="59" spans="2:13" s="1" customFormat="1" ht="19.7" customHeight="1" x14ac:dyDescent="0.2">
      <c r="B59" s="5">
        <v>14</v>
      </c>
      <c r="C59" s="6" t="s">
        <v>41</v>
      </c>
      <c r="D59" s="6" t="s">
        <v>42</v>
      </c>
      <c r="E59" s="7" t="s">
        <v>43</v>
      </c>
      <c r="F59" s="6" t="s">
        <v>25</v>
      </c>
      <c r="G59" s="8">
        <v>60.91</v>
      </c>
      <c r="H59" s="26"/>
      <c r="I59" s="26">
        <f t="shared" si="6"/>
        <v>0</v>
      </c>
      <c r="J59" s="5">
        <v>8</v>
      </c>
      <c r="K59" s="26">
        <f t="shared" si="7"/>
        <v>0</v>
      </c>
      <c r="L59" s="28">
        <f t="shared" si="8"/>
        <v>0</v>
      </c>
      <c r="M59" s="28"/>
    </row>
    <row r="60" spans="2:13" s="1" customFormat="1" ht="28.7" customHeight="1" x14ac:dyDescent="0.2">
      <c r="B60" s="5">
        <v>15</v>
      </c>
      <c r="C60" s="6" t="s">
        <v>44</v>
      </c>
      <c r="D60" s="6" t="s">
        <v>45</v>
      </c>
      <c r="E60" s="7" t="s">
        <v>46</v>
      </c>
      <c r="F60" s="6" t="s">
        <v>20</v>
      </c>
      <c r="G60" s="8">
        <v>5.68</v>
      </c>
      <c r="H60" s="26"/>
      <c r="I60" s="26">
        <f t="shared" si="6"/>
        <v>0</v>
      </c>
      <c r="J60" s="5">
        <v>8</v>
      </c>
      <c r="K60" s="26">
        <f t="shared" si="7"/>
        <v>0</v>
      </c>
      <c r="L60" s="28">
        <f t="shared" si="8"/>
        <v>0</v>
      </c>
      <c r="M60" s="28"/>
    </row>
    <row r="61" spans="2:13" s="1" customFormat="1" ht="28.7" customHeight="1" x14ac:dyDescent="0.2">
      <c r="B61" s="5">
        <v>16</v>
      </c>
      <c r="C61" s="6" t="s">
        <v>47</v>
      </c>
      <c r="D61" s="6" t="s">
        <v>48</v>
      </c>
      <c r="E61" s="7" t="s">
        <v>49</v>
      </c>
      <c r="F61" s="6" t="s">
        <v>20</v>
      </c>
      <c r="G61" s="8">
        <v>48.42</v>
      </c>
      <c r="H61" s="26"/>
      <c r="I61" s="26">
        <f t="shared" si="6"/>
        <v>0</v>
      </c>
      <c r="J61" s="5">
        <v>8</v>
      </c>
      <c r="K61" s="26">
        <f t="shared" si="7"/>
        <v>0</v>
      </c>
      <c r="L61" s="28">
        <f t="shared" si="8"/>
        <v>0</v>
      </c>
      <c r="M61" s="28"/>
    </row>
    <row r="62" spans="2:13" s="1" customFormat="1" ht="28.7" customHeight="1" x14ac:dyDescent="0.2">
      <c r="B62" s="5">
        <v>17</v>
      </c>
      <c r="C62" s="6" t="s">
        <v>50</v>
      </c>
      <c r="D62" s="6" t="s">
        <v>51</v>
      </c>
      <c r="E62" s="7" t="s">
        <v>52</v>
      </c>
      <c r="F62" s="6" t="s">
        <v>20</v>
      </c>
      <c r="G62" s="8">
        <v>13.82</v>
      </c>
      <c r="H62" s="26"/>
      <c r="I62" s="26">
        <f t="shared" si="6"/>
        <v>0</v>
      </c>
      <c r="J62" s="5">
        <v>8</v>
      </c>
      <c r="K62" s="26">
        <f t="shared" si="7"/>
        <v>0</v>
      </c>
      <c r="L62" s="28">
        <f t="shared" si="8"/>
        <v>0</v>
      </c>
      <c r="M62" s="28"/>
    </row>
    <row r="63" spans="2:13" s="1" customFormat="1" ht="19.7" customHeight="1" x14ac:dyDescent="0.2">
      <c r="B63" s="5">
        <v>18</v>
      </c>
      <c r="C63" s="6" t="s">
        <v>53</v>
      </c>
      <c r="D63" s="6" t="s">
        <v>54</v>
      </c>
      <c r="E63" s="7" t="s">
        <v>55</v>
      </c>
      <c r="F63" s="6" t="s">
        <v>20</v>
      </c>
      <c r="G63" s="8">
        <v>11.18</v>
      </c>
      <c r="H63" s="26"/>
      <c r="I63" s="26">
        <f t="shared" si="6"/>
        <v>0</v>
      </c>
      <c r="J63" s="5">
        <v>8</v>
      </c>
      <c r="K63" s="26">
        <f t="shared" si="7"/>
        <v>0</v>
      </c>
      <c r="L63" s="28">
        <f t="shared" si="8"/>
        <v>0</v>
      </c>
      <c r="M63" s="28"/>
    </row>
    <row r="64" spans="2:13" s="1" customFormat="1" ht="19.7" customHeight="1" x14ac:dyDescent="0.2">
      <c r="B64" s="5">
        <v>19</v>
      </c>
      <c r="C64" s="6" t="s">
        <v>56</v>
      </c>
      <c r="D64" s="6" t="s">
        <v>57</v>
      </c>
      <c r="E64" s="7" t="s">
        <v>58</v>
      </c>
      <c r="F64" s="6" t="s">
        <v>20</v>
      </c>
      <c r="G64" s="8">
        <v>21.69</v>
      </c>
      <c r="H64" s="26"/>
      <c r="I64" s="26">
        <f t="shared" si="6"/>
        <v>0</v>
      </c>
      <c r="J64" s="5">
        <v>8</v>
      </c>
      <c r="K64" s="26">
        <f t="shared" si="7"/>
        <v>0</v>
      </c>
      <c r="L64" s="28">
        <f t="shared" si="8"/>
        <v>0</v>
      </c>
      <c r="M64" s="28"/>
    </row>
    <row r="65" spans="2:13" s="1" customFormat="1" ht="28.7" customHeight="1" x14ac:dyDescent="0.2">
      <c r="B65" s="5">
        <v>20</v>
      </c>
      <c r="C65" s="6" t="s">
        <v>59</v>
      </c>
      <c r="D65" s="6" t="s">
        <v>60</v>
      </c>
      <c r="E65" s="7" t="s">
        <v>61</v>
      </c>
      <c r="F65" s="6" t="s">
        <v>20</v>
      </c>
      <c r="G65" s="8">
        <v>33.04</v>
      </c>
      <c r="H65" s="26"/>
      <c r="I65" s="26">
        <f t="shared" si="6"/>
        <v>0</v>
      </c>
      <c r="J65" s="5">
        <v>8</v>
      </c>
      <c r="K65" s="26">
        <f t="shared" si="7"/>
        <v>0</v>
      </c>
      <c r="L65" s="28">
        <f t="shared" si="8"/>
        <v>0</v>
      </c>
      <c r="M65" s="28"/>
    </row>
    <row r="66" spans="2:13" s="1" customFormat="1" ht="19.7" customHeight="1" x14ac:dyDescent="0.2">
      <c r="B66" s="5">
        <v>21</v>
      </c>
      <c r="C66" s="6" t="s">
        <v>62</v>
      </c>
      <c r="D66" s="6" t="s">
        <v>63</v>
      </c>
      <c r="E66" s="7" t="s">
        <v>64</v>
      </c>
      <c r="F66" s="6" t="s">
        <v>20</v>
      </c>
      <c r="G66" s="8">
        <v>7.53</v>
      </c>
      <c r="H66" s="26"/>
      <c r="I66" s="26">
        <f t="shared" si="6"/>
        <v>0</v>
      </c>
      <c r="J66" s="5">
        <v>8</v>
      </c>
      <c r="K66" s="26">
        <f t="shared" si="7"/>
        <v>0</v>
      </c>
      <c r="L66" s="28">
        <f t="shared" si="8"/>
        <v>0</v>
      </c>
      <c r="M66" s="28"/>
    </row>
    <row r="67" spans="2:13" s="1" customFormat="1" ht="28.7" customHeight="1" x14ac:dyDescent="0.2">
      <c r="B67" s="5">
        <v>22</v>
      </c>
      <c r="C67" s="6" t="s">
        <v>65</v>
      </c>
      <c r="D67" s="6" t="s">
        <v>66</v>
      </c>
      <c r="E67" s="7" t="s">
        <v>67</v>
      </c>
      <c r="F67" s="6" t="s">
        <v>25</v>
      </c>
      <c r="G67" s="8">
        <v>30.72</v>
      </c>
      <c r="H67" s="26"/>
      <c r="I67" s="26">
        <f t="shared" si="6"/>
        <v>0</v>
      </c>
      <c r="J67" s="5">
        <v>8</v>
      </c>
      <c r="K67" s="26">
        <f t="shared" si="7"/>
        <v>0</v>
      </c>
      <c r="L67" s="28">
        <f t="shared" si="8"/>
        <v>0</v>
      </c>
      <c r="M67" s="28"/>
    </row>
    <row r="68" spans="2:13" s="1" customFormat="1" ht="19.7" customHeight="1" x14ac:dyDescent="0.2">
      <c r="B68" s="5">
        <v>23</v>
      </c>
      <c r="C68" s="6" t="s">
        <v>68</v>
      </c>
      <c r="D68" s="6" t="s">
        <v>69</v>
      </c>
      <c r="E68" s="7" t="s">
        <v>70</v>
      </c>
      <c r="F68" s="6" t="s">
        <v>71</v>
      </c>
      <c r="G68" s="8">
        <v>10</v>
      </c>
      <c r="H68" s="26"/>
      <c r="I68" s="26">
        <f t="shared" si="6"/>
        <v>0</v>
      </c>
      <c r="J68" s="5">
        <v>8</v>
      </c>
      <c r="K68" s="26">
        <f t="shared" si="7"/>
        <v>0</v>
      </c>
      <c r="L68" s="28">
        <f t="shared" si="8"/>
        <v>0</v>
      </c>
      <c r="M68" s="28"/>
    </row>
    <row r="69" spans="2:13" s="1" customFormat="1" ht="19.7" customHeight="1" x14ac:dyDescent="0.2">
      <c r="B69" s="5">
        <v>24</v>
      </c>
      <c r="C69" s="6" t="s">
        <v>72</v>
      </c>
      <c r="D69" s="6" t="s">
        <v>73</v>
      </c>
      <c r="E69" s="7" t="s">
        <v>74</v>
      </c>
      <c r="F69" s="6" t="s">
        <v>71</v>
      </c>
      <c r="G69" s="8">
        <v>50</v>
      </c>
      <c r="H69" s="26"/>
      <c r="I69" s="26">
        <f t="shared" si="6"/>
        <v>0</v>
      </c>
      <c r="J69" s="5">
        <v>8</v>
      </c>
      <c r="K69" s="26">
        <f t="shared" si="7"/>
        <v>0</v>
      </c>
      <c r="L69" s="28">
        <f t="shared" si="8"/>
        <v>0</v>
      </c>
      <c r="M69" s="28"/>
    </row>
    <row r="70" spans="2:13" s="1" customFormat="1" ht="19.7" customHeight="1" x14ac:dyDescent="0.2">
      <c r="B70" s="5">
        <v>25</v>
      </c>
      <c r="C70" s="6" t="s">
        <v>75</v>
      </c>
      <c r="D70" s="6" t="s">
        <v>76</v>
      </c>
      <c r="E70" s="7" t="s">
        <v>77</v>
      </c>
      <c r="F70" s="6" t="s">
        <v>71</v>
      </c>
      <c r="G70" s="8">
        <v>32</v>
      </c>
      <c r="H70" s="26"/>
      <c r="I70" s="26">
        <f t="shared" si="6"/>
        <v>0</v>
      </c>
      <c r="J70" s="5">
        <v>8</v>
      </c>
      <c r="K70" s="26">
        <f t="shared" si="7"/>
        <v>0</v>
      </c>
      <c r="L70" s="28">
        <f t="shared" si="8"/>
        <v>0</v>
      </c>
      <c r="M70" s="28"/>
    </row>
    <row r="71" spans="2:13" s="1" customFormat="1" ht="28.7" customHeight="1" x14ac:dyDescent="0.2">
      <c r="B71" s="5">
        <v>26</v>
      </c>
      <c r="C71" s="6" t="s">
        <v>78</v>
      </c>
      <c r="D71" s="6" t="s">
        <v>79</v>
      </c>
      <c r="E71" s="7" t="s">
        <v>80</v>
      </c>
      <c r="F71" s="6" t="s">
        <v>71</v>
      </c>
      <c r="G71" s="8">
        <v>5</v>
      </c>
      <c r="H71" s="26"/>
      <c r="I71" s="26">
        <f t="shared" si="6"/>
        <v>0</v>
      </c>
      <c r="J71" s="5">
        <v>8</v>
      </c>
      <c r="K71" s="26">
        <f t="shared" si="7"/>
        <v>0</v>
      </c>
      <c r="L71" s="28">
        <f t="shared" si="8"/>
        <v>0</v>
      </c>
      <c r="M71" s="28"/>
    </row>
    <row r="72" spans="2:13" s="1" customFormat="1" ht="19.7" customHeight="1" x14ac:dyDescent="0.2">
      <c r="B72" s="5">
        <v>27</v>
      </c>
      <c r="C72" s="6" t="s">
        <v>81</v>
      </c>
      <c r="D72" s="6" t="s">
        <v>82</v>
      </c>
      <c r="E72" s="7" t="s">
        <v>83</v>
      </c>
      <c r="F72" s="6" t="s">
        <v>84</v>
      </c>
      <c r="G72" s="8">
        <v>7</v>
      </c>
      <c r="H72" s="26"/>
      <c r="I72" s="26">
        <f t="shared" si="6"/>
        <v>0</v>
      </c>
      <c r="J72" s="5">
        <v>23</v>
      </c>
      <c r="K72" s="26">
        <f>L72-I72</f>
        <v>0</v>
      </c>
      <c r="L72" s="28">
        <f>I72*1.23</f>
        <v>0</v>
      </c>
      <c r="M72" s="28"/>
    </row>
    <row r="73" spans="2:13" s="1" customFormat="1" ht="19.7" customHeight="1" x14ac:dyDescent="0.2">
      <c r="B73" s="5">
        <v>28</v>
      </c>
      <c r="C73" s="6" t="s">
        <v>85</v>
      </c>
      <c r="D73" s="6" t="s">
        <v>86</v>
      </c>
      <c r="E73" s="7" t="s">
        <v>87</v>
      </c>
      <c r="F73" s="6" t="s">
        <v>84</v>
      </c>
      <c r="G73" s="8">
        <v>4.5</v>
      </c>
      <c r="H73" s="26"/>
      <c r="I73" s="26">
        <f t="shared" si="6"/>
        <v>0</v>
      </c>
      <c r="J73" s="5">
        <v>23</v>
      </c>
      <c r="K73" s="26">
        <f t="shared" ref="K73:K77" si="9">L73-I73</f>
        <v>0</v>
      </c>
      <c r="L73" s="29">
        <f t="shared" ref="L73:L77" si="10">I73*1.23</f>
        <v>0</v>
      </c>
      <c r="M73" s="30"/>
    </row>
    <row r="74" spans="2:13" s="1" customFormat="1" ht="19.7" customHeight="1" x14ac:dyDescent="0.2">
      <c r="B74" s="5">
        <v>29</v>
      </c>
      <c r="C74" s="6" t="s">
        <v>88</v>
      </c>
      <c r="D74" s="6" t="s">
        <v>89</v>
      </c>
      <c r="E74" s="7" t="s">
        <v>90</v>
      </c>
      <c r="F74" s="6" t="s">
        <v>71</v>
      </c>
      <c r="G74" s="8">
        <v>250</v>
      </c>
      <c r="H74" s="26"/>
      <c r="I74" s="26">
        <f t="shared" si="6"/>
        <v>0</v>
      </c>
      <c r="J74" s="5">
        <v>23</v>
      </c>
      <c r="K74" s="26">
        <f t="shared" si="9"/>
        <v>0</v>
      </c>
      <c r="L74" s="29">
        <f t="shared" si="10"/>
        <v>0</v>
      </c>
      <c r="M74" s="30"/>
    </row>
    <row r="75" spans="2:13" s="1" customFormat="1" ht="19.7" customHeight="1" x14ac:dyDescent="0.2">
      <c r="B75" s="5">
        <v>30</v>
      </c>
      <c r="C75" s="6" t="s">
        <v>91</v>
      </c>
      <c r="D75" s="6" t="s">
        <v>92</v>
      </c>
      <c r="E75" s="7" t="s">
        <v>93</v>
      </c>
      <c r="F75" s="6" t="s">
        <v>71</v>
      </c>
      <c r="G75" s="8">
        <v>40</v>
      </c>
      <c r="H75" s="26"/>
      <c r="I75" s="26">
        <f t="shared" si="6"/>
        <v>0</v>
      </c>
      <c r="J75" s="5">
        <v>23</v>
      </c>
      <c r="K75" s="26">
        <f t="shared" si="9"/>
        <v>0</v>
      </c>
      <c r="L75" s="29">
        <f t="shared" si="10"/>
        <v>0</v>
      </c>
      <c r="M75" s="30"/>
    </row>
    <row r="76" spans="2:13" s="1" customFormat="1" ht="19.7" customHeight="1" x14ac:dyDescent="0.2">
      <c r="B76" s="5">
        <v>31</v>
      </c>
      <c r="C76" s="6" t="s">
        <v>94</v>
      </c>
      <c r="D76" s="6" t="s">
        <v>95</v>
      </c>
      <c r="E76" s="7" t="s">
        <v>96</v>
      </c>
      <c r="F76" s="6" t="s">
        <v>84</v>
      </c>
      <c r="G76" s="8">
        <v>19.39</v>
      </c>
      <c r="H76" s="26"/>
      <c r="I76" s="26">
        <f t="shared" si="6"/>
        <v>0</v>
      </c>
      <c r="J76" s="5">
        <v>23</v>
      </c>
      <c r="K76" s="26">
        <f t="shared" si="9"/>
        <v>0</v>
      </c>
      <c r="L76" s="29">
        <f t="shared" si="10"/>
        <v>0</v>
      </c>
      <c r="M76" s="30"/>
    </row>
    <row r="77" spans="2:13" s="1" customFormat="1" ht="19.7" customHeight="1" x14ac:dyDescent="0.2">
      <c r="B77" s="5">
        <v>32</v>
      </c>
      <c r="C77" s="6" t="s">
        <v>97</v>
      </c>
      <c r="D77" s="6" t="s">
        <v>98</v>
      </c>
      <c r="E77" s="7" t="s">
        <v>99</v>
      </c>
      <c r="F77" s="6" t="s">
        <v>100</v>
      </c>
      <c r="G77" s="8">
        <v>108</v>
      </c>
      <c r="H77" s="26"/>
      <c r="I77" s="26">
        <f t="shared" si="6"/>
        <v>0</v>
      </c>
      <c r="J77" s="5">
        <v>23</v>
      </c>
      <c r="K77" s="26">
        <f t="shared" si="9"/>
        <v>0</v>
      </c>
      <c r="L77" s="29">
        <f t="shared" si="10"/>
        <v>0</v>
      </c>
      <c r="M77" s="30"/>
    </row>
    <row r="78" spans="2:13" s="1" customFormat="1" ht="19.7" customHeight="1" x14ac:dyDescent="0.2">
      <c r="B78" s="5">
        <v>33</v>
      </c>
      <c r="C78" s="6" t="s">
        <v>101</v>
      </c>
      <c r="D78" s="6" t="s">
        <v>102</v>
      </c>
      <c r="E78" s="7" t="s">
        <v>103</v>
      </c>
      <c r="F78" s="6" t="s">
        <v>21</v>
      </c>
      <c r="G78" s="8">
        <v>100</v>
      </c>
      <c r="H78" s="26"/>
      <c r="I78" s="26">
        <f t="shared" si="6"/>
        <v>0</v>
      </c>
      <c r="J78" s="5">
        <v>8</v>
      </c>
      <c r="K78" s="26">
        <f t="shared" ref="K78:K86" si="11">L78-I78</f>
        <v>0</v>
      </c>
      <c r="L78" s="28">
        <f t="shared" ref="L78:L86" si="12">I78*1.08</f>
        <v>0</v>
      </c>
      <c r="M78" s="28"/>
    </row>
    <row r="79" spans="2:13" s="1" customFormat="1" ht="28.7" customHeight="1" x14ac:dyDescent="0.2">
      <c r="B79" s="5">
        <v>34</v>
      </c>
      <c r="C79" s="6" t="s">
        <v>104</v>
      </c>
      <c r="D79" s="6" t="s">
        <v>105</v>
      </c>
      <c r="E79" s="7" t="s">
        <v>106</v>
      </c>
      <c r="F79" s="6" t="s">
        <v>21</v>
      </c>
      <c r="G79" s="8">
        <v>330</v>
      </c>
      <c r="H79" s="26"/>
      <c r="I79" s="26">
        <f t="shared" si="6"/>
        <v>0</v>
      </c>
      <c r="J79" s="5">
        <v>8</v>
      </c>
      <c r="K79" s="26">
        <f t="shared" si="11"/>
        <v>0</v>
      </c>
      <c r="L79" s="28">
        <f t="shared" si="12"/>
        <v>0</v>
      </c>
      <c r="M79" s="28"/>
    </row>
    <row r="80" spans="2:13" s="1" customFormat="1" ht="19.7" customHeight="1" x14ac:dyDescent="0.2">
      <c r="B80" s="5">
        <v>35</v>
      </c>
      <c r="C80" s="6" t="s">
        <v>107</v>
      </c>
      <c r="D80" s="6" t="s">
        <v>108</v>
      </c>
      <c r="E80" s="7" t="s">
        <v>109</v>
      </c>
      <c r="F80" s="6" t="s">
        <v>71</v>
      </c>
      <c r="G80" s="8">
        <v>20</v>
      </c>
      <c r="H80" s="26"/>
      <c r="I80" s="26">
        <f t="shared" si="6"/>
        <v>0</v>
      </c>
      <c r="J80" s="5">
        <v>8</v>
      </c>
      <c r="K80" s="26">
        <f t="shared" si="11"/>
        <v>0</v>
      </c>
      <c r="L80" s="28">
        <f t="shared" si="12"/>
        <v>0</v>
      </c>
      <c r="M80" s="28"/>
    </row>
    <row r="81" spans="2:14" s="1" customFormat="1" ht="28.7" customHeight="1" x14ac:dyDescent="0.2">
      <c r="B81" s="5">
        <v>36</v>
      </c>
      <c r="C81" s="6" t="s">
        <v>110</v>
      </c>
      <c r="D81" s="6" t="s">
        <v>111</v>
      </c>
      <c r="E81" s="7" t="s">
        <v>112</v>
      </c>
      <c r="F81" s="6" t="s">
        <v>71</v>
      </c>
      <c r="G81" s="8">
        <v>250</v>
      </c>
      <c r="H81" s="26"/>
      <c r="I81" s="26">
        <f t="shared" si="6"/>
        <v>0</v>
      </c>
      <c r="J81" s="5">
        <v>8</v>
      </c>
      <c r="K81" s="26">
        <f t="shared" si="11"/>
        <v>0</v>
      </c>
      <c r="L81" s="28">
        <f t="shared" si="12"/>
        <v>0</v>
      </c>
      <c r="M81" s="28"/>
    </row>
    <row r="82" spans="2:14" s="1" customFormat="1" ht="19.7" customHeight="1" x14ac:dyDescent="0.2">
      <c r="B82" s="5">
        <v>37</v>
      </c>
      <c r="C82" s="6" t="s">
        <v>113</v>
      </c>
      <c r="D82" s="6" t="s">
        <v>114</v>
      </c>
      <c r="E82" s="7" t="s">
        <v>115</v>
      </c>
      <c r="F82" s="6" t="s">
        <v>20</v>
      </c>
      <c r="G82" s="8">
        <v>12.22</v>
      </c>
      <c r="H82" s="26"/>
      <c r="I82" s="26">
        <f t="shared" si="6"/>
        <v>0</v>
      </c>
      <c r="J82" s="5">
        <v>8</v>
      </c>
      <c r="K82" s="26">
        <f t="shared" si="11"/>
        <v>0</v>
      </c>
      <c r="L82" s="28">
        <f t="shared" si="12"/>
        <v>0</v>
      </c>
      <c r="M82" s="28"/>
    </row>
    <row r="83" spans="2:14" s="1" customFormat="1" ht="19.7" customHeight="1" x14ac:dyDescent="0.2">
      <c r="B83" s="5">
        <v>38</v>
      </c>
      <c r="C83" s="6" t="s">
        <v>116</v>
      </c>
      <c r="D83" s="6" t="s">
        <v>117</v>
      </c>
      <c r="E83" s="7" t="s">
        <v>118</v>
      </c>
      <c r="F83" s="6" t="s">
        <v>100</v>
      </c>
      <c r="G83" s="8">
        <v>482</v>
      </c>
      <c r="H83" s="26"/>
      <c r="I83" s="26">
        <f t="shared" si="6"/>
        <v>0</v>
      </c>
      <c r="J83" s="5">
        <v>8</v>
      </c>
      <c r="K83" s="26">
        <f t="shared" si="11"/>
        <v>0</v>
      </c>
      <c r="L83" s="28">
        <f t="shared" si="12"/>
        <v>0</v>
      </c>
      <c r="M83" s="28"/>
    </row>
    <row r="84" spans="2:14" s="1" customFormat="1" ht="19.7" customHeight="1" x14ac:dyDescent="0.2">
      <c r="B84" s="5">
        <v>39</v>
      </c>
      <c r="C84" s="6" t="s">
        <v>119</v>
      </c>
      <c r="D84" s="6" t="s">
        <v>120</v>
      </c>
      <c r="E84" s="7" t="s">
        <v>121</v>
      </c>
      <c r="F84" s="6" t="s">
        <v>100</v>
      </c>
      <c r="G84" s="8">
        <v>40</v>
      </c>
      <c r="H84" s="26"/>
      <c r="I84" s="26">
        <f t="shared" si="6"/>
        <v>0</v>
      </c>
      <c r="J84" s="5">
        <v>8</v>
      </c>
      <c r="K84" s="26">
        <f t="shared" si="11"/>
        <v>0</v>
      </c>
      <c r="L84" s="28">
        <f t="shared" si="12"/>
        <v>0</v>
      </c>
      <c r="M84" s="28"/>
    </row>
    <row r="85" spans="2:14" s="1" customFormat="1" ht="19.7" customHeight="1" x14ac:dyDescent="0.2">
      <c r="B85" s="5">
        <v>40</v>
      </c>
      <c r="C85" s="6" t="s">
        <v>122</v>
      </c>
      <c r="D85" s="6" t="s">
        <v>123</v>
      </c>
      <c r="E85" s="7" t="s">
        <v>124</v>
      </c>
      <c r="F85" s="6" t="s">
        <v>100</v>
      </c>
      <c r="G85" s="8">
        <v>10</v>
      </c>
      <c r="H85" s="26"/>
      <c r="I85" s="26">
        <f t="shared" si="6"/>
        <v>0</v>
      </c>
      <c r="J85" s="5">
        <v>8</v>
      </c>
      <c r="K85" s="26">
        <f t="shared" si="11"/>
        <v>0</v>
      </c>
      <c r="L85" s="28">
        <f t="shared" si="12"/>
        <v>0</v>
      </c>
      <c r="M85" s="28"/>
    </row>
    <row r="86" spans="2:14" s="1" customFormat="1" ht="19.7" customHeight="1" x14ac:dyDescent="0.2">
      <c r="B86" s="5">
        <v>41</v>
      </c>
      <c r="C86" s="6" t="s">
        <v>125</v>
      </c>
      <c r="D86" s="6" t="s">
        <v>126</v>
      </c>
      <c r="E86" s="7" t="s">
        <v>127</v>
      </c>
      <c r="F86" s="6" t="s">
        <v>100</v>
      </c>
      <c r="G86" s="8">
        <v>105</v>
      </c>
      <c r="H86" s="26"/>
      <c r="I86" s="26">
        <f t="shared" si="6"/>
        <v>0</v>
      </c>
      <c r="J86" s="5">
        <v>8</v>
      </c>
      <c r="K86" s="26">
        <f t="shared" si="11"/>
        <v>0</v>
      </c>
      <c r="L86" s="28">
        <f t="shared" si="12"/>
        <v>0</v>
      </c>
      <c r="M86" s="28"/>
    </row>
    <row r="87" spans="2:14" s="1" customFormat="1" ht="12" x14ac:dyDescent="0.2"/>
    <row r="88" spans="2:14" s="1" customFormat="1" ht="21.4" customHeight="1" x14ac:dyDescent="0.2">
      <c r="B88" s="22" t="s">
        <v>128</v>
      </c>
      <c r="C88" s="22"/>
      <c r="D88" s="22"/>
      <c r="E88" s="22"/>
      <c r="F88" s="31">
        <f>I86+I85+I84+I83+I82+I81+I80+I79+I78+I77+I76+I75+I74+I73+I72+I71+I70+I69+I68+I67+I66+I65+I64+I63+I62+I61+I60+I59+I58+I57+I56+I55+I54+I53+I52+I49+I44+I43+I38+I37+I32</f>
        <v>0</v>
      </c>
      <c r="G88" s="31"/>
      <c r="H88" s="31"/>
      <c r="I88" s="31"/>
      <c r="J88" s="31"/>
      <c r="K88" s="31"/>
      <c r="L88" s="31"/>
      <c r="M88" s="31"/>
    </row>
    <row r="89" spans="2:14" s="1" customFormat="1" ht="21.4" customHeight="1" x14ac:dyDescent="0.2">
      <c r="B89" s="22" t="s">
        <v>129</v>
      </c>
      <c r="C89" s="22"/>
      <c r="D89" s="22"/>
      <c r="E89" s="22"/>
      <c r="F89" s="32">
        <f>L86+L85+L84+L83+L82+L81+L80+L79+L78+L77+L76+L75+L74+L73+L72+L71+L70+L69+L68+L67+L66+L65+L64+L63+L62+L61+L60+L59+L58+L57+L56+L55+L54+L53+L52+L49+L44+L43+L38+L37+L32</f>
        <v>0</v>
      </c>
      <c r="G89" s="32"/>
      <c r="H89" s="32"/>
      <c r="I89" s="32"/>
      <c r="J89" s="32"/>
      <c r="K89" s="32"/>
      <c r="L89" s="32"/>
      <c r="M89" s="32"/>
    </row>
    <row r="90" spans="2:14" s="1" customFormat="1" ht="11.1" customHeight="1" x14ac:dyDescent="0.2"/>
    <row r="91" spans="2:14" s="1" customFormat="1" ht="61.35" customHeight="1" x14ac:dyDescent="0.2">
      <c r="B91" s="19" t="s">
        <v>146</v>
      </c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</row>
    <row r="92" spans="2:14" s="1" customFormat="1" ht="2.65" customHeight="1" x14ac:dyDescent="0.2"/>
    <row r="93" spans="2:14" s="1" customFormat="1" ht="89.1" customHeight="1" x14ac:dyDescent="0.2">
      <c r="B93" s="19" t="s">
        <v>147</v>
      </c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</row>
    <row r="94" spans="2:14" s="1" customFormat="1" ht="5.25" customHeight="1" x14ac:dyDescent="0.2"/>
    <row r="95" spans="2:14" s="1" customFormat="1" ht="89.1" customHeight="1" x14ac:dyDescent="0.2">
      <c r="B95" s="19" t="s">
        <v>156</v>
      </c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</row>
    <row r="96" spans="2:14" s="1" customFormat="1" ht="5.25" customHeight="1" x14ac:dyDescent="0.2"/>
    <row r="97" spans="2:14" s="1" customFormat="1" ht="37.9" customHeight="1" x14ac:dyDescent="0.2">
      <c r="B97" s="23" t="s">
        <v>140</v>
      </c>
      <c r="C97" s="23"/>
      <c r="D97" s="23"/>
      <c r="E97" s="23"/>
      <c r="F97" s="25" t="s">
        <v>141</v>
      </c>
      <c r="G97" s="25"/>
      <c r="H97" s="25"/>
      <c r="I97" s="25"/>
      <c r="J97" s="25"/>
      <c r="K97" s="25"/>
      <c r="L97" s="25"/>
    </row>
    <row r="98" spans="2:14" s="1" customFormat="1" ht="28.7" customHeight="1" x14ac:dyDescent="0.2"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</row>
    <row r="99" spans="2:14" s="1" customFormat="1" ht="28.7" customHeight="1" x14ac:dyDescent="0.2"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</row>
    <row r="100" spans="2:14" s="1" customFormat="1" ht="28.7" customHeight="1" x14ac:dyDescent="0.2"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</row>
    <row r="101" spans="2:14" s="1" customFormat="1" ht="28.7" customHeight="1" x14ac:dyDescent="0.2"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</row>
    <row r="102" spans="2:14" s="1" customFormat="1" ht="2.65" customHeight="1" x14ac:dyDescent="0.2"/>
    <row r="103" spans="2:14" s="1" customFormat="1" ht="158.44999999999999" customHeight="1" x14ac:dyDescent="0.2">
      <c r="B103" s="19" t="s">
        <v>157</v>
      </c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</row>
    <row r="104" spans="2:14" s="1" customFormat="1" ht="2.65" customHeight="1" x14ac:dyDescent="0.2"/>
    <row r="105" spans="2:14" s="1" customFormat="1" ht="33.6" customHeight="1" x14ac:dyDescent="0.2">
      <c r="B105" s="21" t="s">
        <v>148</v>
      </c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</row>
    <row r="106" spans="2:14" s="1" customFormat="1" ht="2.65" customHeight="1" x14ac:dyDescent="0.2"/>
    <row r="107" spans="2:14" s="1" customFormat="1" ht="37.9" customHeight="1" x14ac:dyDescent="0.2">
      <c r="B107" s="23" t="s">
        <v>142</v>
      </c>
      <c r="C107" s="23"/>
      <c r="D107" s="23"/>
      <c r="E107" s="23"/>
      <c r="F107" s="24" t="s">
        <v>143</v>
      </c>
      <c r="G107" s="24"/>
      <c r="H107" s="24"/>
      <c r="I107" s="24"/>
      <c r="J107" s="24"/>
      <c r="K107" s="24"/>
      <c r="L107" s="24"/>
    </row>
    <row r="108" spans="2:14" s="1" customFormat="1" ht="28.7" customHeight="1" x14ac:dyDescent="0.2"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</row>
    <row r="109" spans="2:14" s="1" customFormat="1" ht="28.7" customHeight="1" x14ac:dyDescent="0.2"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</row>
    <row r="110" spans="2:14" s="1" customFormat="1" ht="28.7" customHeight="1" x14ac:dyDescent="0.2"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</row>
    <row r="111" spans="2:14" s="1" customFormat="1" ht="28.7" customHeight="1" x14ac:dyDescent="0.2"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</row>
    <row r="112" spans="2:14" s="1" customFormat="1" ht="2.65" customHeight="1" x14ac:dyDescent="0.2"/>
    <row r="113" spans="2:14" s="1" customFormat="1" ht="130.69999999999999" customHeight="1" x14ac:dyDescent="0.2">
      <c r="B113" s="19" t="s">
        <v>149</v>
      </c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</row>
    <row r="114" spans="2:14" s="1" customFormat="1" ht="2.65" customHeight="1" x14ac:dyDescent="0.2"/>
    <row r="115" spans="2:14" s="1" customFormat="1" ht="47.45" customHeight="1" x14ac:dyDescent="0.2">
      <c r="B115" s="19" t="s">
        <v>158</v>
      </c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</row>
    <row r="116" spans="2:14" s="1" customFormat="1" ht="2.65" customHeight="1" x14ac:dyDescent="0.2"/>
    <row r="117" spans="2:14" s="1" customFormat="1" ht="47.45" customHeight="1" x14ac:dyDescent="0.2">
      <c r="B117" s="19" t="s">
        <v>150</v>
      </c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</row>
    <row r="118" spans="2:14" s="1" customFormat="1" ht="2.65" customHeight="1" x14ac:dyDescent="0.2"/>
    <row r="119" spans="2:14" s="1" customFormat="1" ht="33.6" customHeight="1" x14ac:dyDescent="0.2">
      <c r="B119" s="19" t="s">
        <v>151</v>
      </c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</row>
    <row r="120" spans="2:14" s="1" customFormat="1" ht="2.65" customHeight="1" x14ac:dyDescent="0.2"/>
    <row r="121" spans="2:14" s="1" customFormat="1" ht="116.85" customHeight="1" x14ac:dyDescent="0.2">
      <c r="B121" s="19" t="s">
        <v>153</v>
      </c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</row>
    <row r="122" spans="2:14" s="1" customFormat="1" ht="2.65" customHeight="1" x14ac:dyDescent="0.2"/>
    <row r="123" spans="2:14" s="1" customFormat="1" ht="75.2" customHeight="1" x14ac:dyDescent="0.2">
      <c r="B123" s="19" t="s">
        <v>159</v>
      </c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</row>
    <row r="124" spans="2:14" s="1" customFormat="1" ht="86.85" customHeight="1" x14ac:dyDescent="0.2"/>
    <row r="125" spans="2:14" s="1" customFormat="1" ht="17.649999999999999" customHeight="1" x14ac:dyDescent="0.2">
      <c r="I125" s="11" t="s">
        <v>139</v>
      </c>
      <c r="J125" s="11"/>
    </row>
    <row r="126" spans="2:14" s="1" customFormat="1" ht="12" x14ac:dyDescent="0.2"/>
    <row r="127" spans="2:14" s="1" customFormat="1" ht="81.599999999999994" customHeight="1" x14ac:dyDescent="0.2">
      <c r="B127" s="20" t="s">
        <v>154</v>
      </c>
      <c r="C127" s="20"/>
      <c r="D127" s="20"/>
      <c r="E127" s="20"/>
      <c r="F127" s="20"/>
      <c r="G127" s="20"/>
      <c r="H127" s="20"/>
      <c r="I127" s="20"/>
      <c r="J127" s="20"/>
    </row>
    <row r="128" spans="2:14" s="1" customFormat="1" ht="28.7" customHeight="1" x14ac:dyDescent="0.2"/>
  </sheetData>
  <mergeCells count="96">
    <mergeCell ref="F88:M88"/>
    <mergeCell ref="F89:M89"/>
    <mergeCell ref="F97:L97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B105:N105"/>
    <mergeCell ref="B98:E98"/>
    <mergeCell ref="B99:E99"/>
    <mergeCell ref="F100:L100"/>
    <mergeCell ref="F101:L101"/>
    <mergeCell ref="F98:L98"/>
    <mergeCell ref="F99:L99"/>
    <mergeCell ref="B100:E100"/>
    <mergeCell ref="B101:E101"/>
    <mergeCell ref="B103:N103"/>
    <mergeCell ref="B107:E107"/>
    <mergeCell ref="B108:E108"/>
    <mergeCell ref="B109:E109"/>
    <mergeCell ref="B110:E110"/>
    <mergeCell ref="B111:E111"/>
    <mergeCell ref="B113:N113"/>
    <mergeCell ref="B115:N115"/>
    <mergeCell ref="B117:N117"/>
    <mergeCell ref="B119:N119"/>
    <mergeCell ref="B121:N121"/>
    <mergeCell ref="B123:N123"/>
    <mergeCell ref="B127:J127"/>
    <mergeCell ref="B24:L24"/>
    <mergeCell ref="B26:L26"/>
    <mergeCell ref="B29:K29"/>
    <mergeCell ref="B34:K34"/>
    <mergeCell ref="B88:E88"/>
    <mergeCell ref="B89:E89"/>
    <mergeCell ref="B91:N91"/>
    <mergeCell ref="B93:N93"/>
    <mergeCell ref="B95:N95"/>
    <mergeCell ref="B97:E97"/>
    <mergeCell ref="F107:L107"/>
    <mergeCell ref="F108:L108"/>
    <mergeCell ref="F109:L109"/>
    <mergeCell ref="F110:L110"/>
    <mergeCell ref="B4:D4"/>
    <mergeCell ref="B40:K40"/>
    <mergeCell ref="B46:K46"/>
    <mergeCell ref="B6:D6"/>
    <mergeCell ref="B8:D8"/>
    <mergeCell ref="E14:G14"/>
    <mergeCell ref="G11:N12"/>
    <mergeCell ref="B10:D11"/>
    <mergeCell ref="F111:L111"/>
    <mergeCell ref="I125:J125"/>
    <mergeCell ref="I2:O2"/>
    <mergeCell ref="L31:M31"/>
    <mergeCell ref="L32:M32"/>
    <mergeCell ref="L36:M36"/>
    <mergeCell ref="L37:M37"/>
    <mergeCell ref="L38:M38"/>
    <mergeCell ref="L42:M42"/>
    <mergeCell ref="L43:M43"/>
    <mergeCell ref="L44:M44"/>
    <mergeCell ref="L48:M48"/>
    <mergeCell ref="L49:M49"/>
    <mergeCell ref="L51:M51"/>
    <mergeCell ref="L52:M52"/>
    <mergeCell ref="L53:M53"/>
    <mergeCell ref="L54:M54"/>
    <mergeCell ref="L68:M68"/>
    <mergeCell ref="L69:M69"/>
    <mergeCell ref="L70:M70"/>
    <mergeCell ref="L71:M71"/>
    <mergeCell ref="L55:M55"/>
    <mergeCell ref="L56:M56"/>
    <mergeCell ref="L72:M72"/>
    <mergeCell ref="L73:M73"/>
    <mergeCell ref="L74:M74"/>
    <mergeCell ref="L75:M75"/>
    <mergeCell ref="L76:M76"/>
    <mergeCell ref="L77:M77"/>
    <mergeCell ref="L83:M83"/>
    <mergeCell ref="L84:M84"/>
    <mergeCell ref="L85:M85"/>
    <mergeCell ref="L86:M86"/>
    <mergeCell ref="L78:M78"/>
    <mergeCell ref="L79:M79"/>
    <mergeCell ref="L80:M80"/>
    <mergeCell ref="L81:M81"/>
    <mergeCell ref="L82:M82"/>
  </mergeCells>
  <printOptions horizontalCentered="1"/>
  <pageMargins left="0.11811023622047245" right="0.11811023622047245" top="0.74803149606299213" bottom="0.74803149606299213" header="0.31496062992125984" footer="0.31496062992125984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Marek Ozimek - Nadleśnictwo Oleszyce</cp:lastModifiedBy>
  <cp:lastPrinted>2023-10-30T11:45:43Z</cp:lastPrinted>
  <dcterms:created xsi:type="dcterms:W3CDTF">2023-10-30T08:56:15Z</dcterms:created>
  <dcterms:modified xsi:type="dcterms:W3CDTF">2023-11-02T11:05:56Z</dcterms:modified>
</cp:coreProperties>
</file>