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marek.ozimek\Documents\Przetarg POZ 2024\Zał. 1 Formularz\"/>
    </mc:Choice>
  </mc:AlternateContent>
  <xr:revisionPtr revIDLastSave="0" documentId="13_ncr:1_{411D134D-B5D0-42F7-BFA1-F309264BE65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1" i="3" l="1"/>
  <c r="K71" i="3" s="1"/>
  <c r="L66" i="3"/>
  <c r="K66" i="3" s="1"/>
  <c r="L72" i="3"/>
  <c r="K72" i="3" s="1"/>
  <c r="L37" i="3"/>
  <c r="K37" i="3" s="1"/>
  <c r="I77" i="3"/>
  <c r="L77" i="3" s="1"/>
  <c r="K77" i="3" s="1"/>
  <c r="I76" i="3"/>
  <c r="L76" i="3" s="1"/>
  <c r="K76" i="3" s="1"/>
  <c r="I75" i="3"/>
  <c r="L75" i="3" s="1"/>
  <c r="K75" i="3" s="1"/>
  <c r="I74" i="3"/>
  <c r="L74" i="3" s="1"/>
  <c r="K74" i="3" s="1"/>
  <c r="I73" i="3"/>
  <c r="L73" i="3" s="1"/>
  <c r="K73" i="3" s="1"/>
  <c r="I72" i="3"/>
  <c r="I71" i="3"/>
  <c r="I70" i="3"/>
  <c r="L70" i="3" s="1"/>
  <c r="K70" i="3" s="1"/>
  <c r="I69" i="3"/>
  <c r="L69" i="3" s="1"/>
  <c r="K69" i="3" s="1"/>
  <c r="I68" i="3"/>
  <c r="L68" i="3" s="1"/>
  <c r="K68" i="3" s="1"/>
  <c r="I67" i="3"/>
  <c r="L67" i="3" s="1"/>
  <c r="K67" i="3" s="1"/>
  <c r="I66" i="3"/>
  <c r="I65" i="3"/>
  <c r="L65" i="3" s="1"/>
  <c r="K65" i="3" s="1"/>
  <c r="I64" i="3"/>
  <c r="L64" i="3" s="1"/>
  <c r="K64" i="3" s="1"/>
  <c r="I63" i="3"/>
  <c r="L63" i="3" s="1"/>
  <c r="K63" i="3" s="1"/>
  <c r="I62" i="3"/>
  <c r="L62" i="3" s="1"/>
  <c r="K62" i="3" s="1"/>
  <c r="I61" i="3"/>
  <c r="L61" i="3" s="1"/>
  <c r="K61" i="3" s="1"/>
  <c r="I60" i="3"/>
  <c r="L60" i="3" s="1"/>
  <c r="K60" i="3" s="1"/>
  <c r="I59" i="3"/>
  <c r="L59" i="3" s="1"/>
  <c r="K59" i="3" s="1"/>
  <c r="I58" i="3"/>
  <c r="L58" i="3" s="1"/>
  <c r="K58" i="3" s="1"/>
  <c r="I57" i="3"/>
  <c r="L57" i="3" s="1"/>
  <c r="K57" i="3" s="1"/>
  <c r="I56" i="3"/>
  <c r="L56" i="3" s="1"/>
  <c r="K56" i="3" s="1"/>
  <c r="I55" i="3"/>
  <c r="L55" i="3" s="1"/>
  <c r="K55" i="3" s="1"/>
  <c r="I54" i="3"/>
  <c r="L54" i="3" s="1"/>
  <c r="K54" i="3" s="1"/>
  <c r="I53" i="3"/>
  <c r="L53" i="3" s="1"/>
  <c r="K53" i="3" s="1"/>
  <c r="I52" i="3"/>
  <c r="L52" i="3" s="1"/>
  <c r="K52" i="3" s="1"/>
  <c r="I51" i="3"/>
  <c r="L51" i="3" s="1"/>
  <c r="K51" i="3" s="1"/>
  <c r="I50" i="3"/>
  <c r="L50" i="3" s="1"/>
  <c r="K50" i="3" s="1"/>
  <c r="I47" i="3"/>
  <c r="L47" i="3" s="1"/>
  <c r="K47" i="3" s="1"/>
  <c r="I42" i="3"/>
  <c r="L42" i="3" s="1"/>
  <c r="K42" i="3" s="1"/>
  <c r="I37" i="3"/>
  <c r="I32" i="3"/>
  <c r="F79" i="3" l="1"/>
  <c r="L32" i="3"/>
  <c r="K32" i="3" l="1"/>
  <c r="F80" i="3"/>
</calcChain>
</file>

<file path=xl/sharedStrings.xml><?xml version="1.0" encoding="utf-8"?>
<sst xmlns="http://schemas.openxmlformats.org/spreadsheetml/2006/main" count="215" uniqueCount="137">
  <si>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</si>
  <si>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</si>
  <si>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</si>
  <si>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</si>
  <si>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</si>
  <si>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</si>
  <si>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</si>
  <si>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</si>
  <si>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</si>
  <si>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</si>
  <si>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1</t>
  </si>
  <si>
    <t>CWD-P</t>
  </si>
  <si>
    <t>Całkowity wyrób drewna pilarką</t>
  </si>
  <si>
    <t>M3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</si>
  <si>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</si>
  <si>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</si>
  <si>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</si>
  <si>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</si>
  <si>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>M3P</t>
  </si>
  <si>
    <t xml:space="preserve"> 52</t>
  </si>
  <si>
    <t>WYK-TAL40</t>
  </si>
  <si>
    <t>Zdarcie pokrywy na talerzach 40 cm x 40 cm</t>
  </si>
  <si>
    <t>TSZT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</si>
  <si>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</si>
  <si>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</si>
  <si>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</si>
  <si>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</si>
  <si>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</si>
  <si>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</si>
  <si>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</si>
  <si>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</si>
  <si>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</si>
  <si>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</si>
  <si>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</si>
  <si>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</si>
  <si>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</si>
  <si>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</si>
  <si>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</si>
  <si>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</si>
  <si>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</si>
  <si>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</si>
  <si>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</si>
  <si>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</si>
  <si>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</si>
  <si>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</si>
  <si>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</si>
  <si>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</si>
  <si>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</si>
  <si>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</si>
  <si>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</si>
  <si>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</si>
  <si>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</si>
  <si>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</si>
  <si>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</si>
  <si>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</si>
  <si>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</si>
  <si>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126</t>
  </si>
  <si>
    <t>OPR-OCHRO</t>
  </si>
  <si>
    <t>Chemiczna ochrona roślin opryskiwaczem ręcznym</t>
  </si>
  <si>
    <t>135</t>
  </si>
  <si>
    <t>PUŁ-WT</t>
  </si>
  <si>
    <t>Wykładanie pułapek na szkodniki wtórne</t>
  </si>
  <si>
    <t>SZT</t>
  </si>
  <si>
    <t>143</t>
  </si>
  <si>
    <t>SZUK-10G</t>
  </si>
  <si>
    <t>Próbne poszukiwanie owadów w ściole metodą 10 powierzchni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</si>
  <si>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</si>
  <si>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</si>
  <si>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</si>
  <si>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</si>
  <si>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</si>
  <si>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</si>
  <si>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</si>
  <si>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</si>
  <si>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</si>
  <si>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</si>
  <si>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</si>
  <si>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</si>
  <si>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</si>
  <si>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</si>
  <si>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</si>
  <si>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</si>
  <si>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</si>
  <si>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</si>
  <si>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</si>
  <si>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</si>
  <si>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157</t>
  </si>
  <si>
    <t>PORZ-STOS</t>
  </si>
  <si>
    <t>Wynoszenie i układanie pozostałości w stosy niewymiarowe</t>
  </si>
  <si>
    <t>166</t>
  </si>
  <si>
    <t>DRZ-ZGRYZ</t>
  </si>
  <si>
    <t>Wykładanie drzew zgryzowych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</si>
  <si>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</si>
  <si>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</si>
  <si>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</si>
  <si>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</si>
  <si>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</si>
  <si>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</si>
  <si>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</si>
  <si>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</si>
  <si>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</si>
  <si>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</si>
  <si>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</si>
  <si>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</si>
  <si>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</si>
  <si>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</si>
  <si>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</si>
  <si>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Skarb Państwa</t>
  </si>
  <si>
    <t>Państwowe Gospodarstwo Leśne Lasy Państwowe</t>
  </si>
  <si>
    <t>Nadleśnictwo Oleszyce</t>
  </si>
  <si>
    <t xml:space="preserve">37-630 Oleszyce; Zielona 4B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</si>
  <si>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</si>
  <si>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</si>
  <si>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</si>
  <si>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</si>
  <si>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</si>
  <si>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</si>
  <si>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</si>
  <si>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</si>
  <si>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</si>
  <si>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</si>
  <si>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</si>
  <si>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</si>
  <si>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</si>
  <si>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</si>
  <si>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</si>
  <si>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</si>
  <si>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</si>
  <si>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Odpowiadając na ogłoszenie o przetargu nieograniczonym na „Wykonywanie usług z zakresu gospodarki leśnej na terenie Nadleśnictwa Oleszyce w roku 2024''  składamy niniejszym ofertę na Pakiet 6 – Usługi z zakresu gospodarki leśnej w Leśnictwie Miłków tego zamówienia:</t>
  </si>
  <si>
    <t>12. Oświadczamy, że Wykonawca jest (proszę zaznaczyć właściwe)*: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</si>
  <si>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Dokument musi być złożony pod rygorem nieważności w formie elektronicznej (tj. w postaci elektronicznej opatrzonej kwalifikowanym podpisem elektronicznym)
* - niepotrzebne skreślić 
** - oświadczenie, zgodne z art. 117 ust. 4 PZP składają Wykonawcy wspólnie ubiegający się o udzielenie zamówienia oraz działający w formie spółki cywilnej.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</si>
  <si>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</si>
  <si>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Wartość całkowita brutto 
w PLN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</si>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</sst>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vertical="center"/>
    </xf>
    <xf numFmtId="49" fontId="4" fillId="2" borderId="0" xfId="0" applyNumberFormat="1" applyFont="1" applyFill="1" applyAlignment="1">
      <alignment horizontal="center" vertical="top"/>
    </xf>
    <xf numFmtId="0" fontId="1" fillId="2" borderId="4" xfId="0" applyFont="1" applyFill="1" applyBorder="1" applyAlignment="1">
      <alignment horizontal="left"/>
    </xf>
    <xf numFmtId="0" fontId="6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left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9"/>
  <sheetViews>
    <sheetView tabSelected="1" topLeftCell="A10" workbookViewId="0">
      <selection activeCell="H77" sqref="H7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4" t="s">
        <v>120</v>
      </c>
      <c r="J2" s="24"/>
      <c r="K2" s="24"/>
      <c r="L2" s="24"/>
      <c r="M2" s="24"/>
      <c r="N2" s="24"/>
      <c r="O2" s="24"/>
    </row>
    <row r="3" spans="2:15" s="1" customFormat="1" ht="28.7" customHeight="1" x14ac:dyDescent="0.2"/>
    <row r="4" spans="2:15" s="1" customFormat="1" ht="2.65" customHeight="1" x14ac:dyDescent="0.2">
      <c r="B4" s="18"/>
      <c r="C4" s="18"/>
      <c r="D4" s="18"/>
    </row>
    <row r="5" spans="2:15" s="1" customFormat="1" ht="28.7" customHeight="1" x14ac:dyDescent="0.2"/>
    <row r="6" spans="2:15" s="1" customFormat="1" ht="2.65" customHeight="1" x14ac:dyDescent="0.2">
      <c r="B6" s="18"/>
      <c r="C6" s="18"/>
      <c r="D6" s="18"/>
    </row>
    <row r="7" spans="2:15" s="1" customFormat="1" ht="28.7" customHeight="1" x14ac:dyDescent="0.2"/>
    <row r="8" spans="2:15" s="1" customFormat="1" ht="5.25" customHeight="1" x14ac:dyDescent="0.2">
      <c r="B8" s="18"/>
      <c r="C8" s="18"/>
      <c r="D8" s="18"/>
    </row>
    <row r="9" spans="2:15" s="1" customFormat="1" ht="4.3499999999999996" customHeight="1" x14ac:dyDescent="0.2"/>
    <row r="10" spans="2:15" s="1" customFormat="1" ht="6.95" customHeight="1" x14ac:dyDescent="0.2">
      <c r="B10" s="10" t="s">
        <v>106</v>
      </c>
      <c r="C10" s="10"/>
      <c r="D10" s="10"/>
    </row>
    <row r="11" spans="2:15" s="1" customFormat="1" ht="12.2" customHeight="1" x14ac:dyDescent="0.2">
      <c r="B11" s="10"/>
      <c r="C11" s="10"/>
      <c r="D11" s="10"/>
      <c r="G11" s="22"/>
      <c r="H11" s="22"/>
      <c r="I11" s="22"/>
      <c r="J11" s="22"/>
      <c r="K11" s="22"/>
      <c r="L11" s="22"/>
      <c r="M11" s="22"/>
      <c r="N11" s="22"/>
    </row>
    <row r="12" spans="2:15" s="1" customFormat="1" ht="7.9" customHeight="1" x14ac:dyDescent="0.2">
      <c r="G12" s="22"/>
      <c r="H12" s="22"/>
      <c r="I12" s="22"/>
      <c r="J12" s="22"/>
      <c r="K12" s="22"/>
      <c r="L12" s="22"/>
      <c r="M12" s="22"/>
      <c r="N12" s="22"/>
    </row>
    <row r="13" spans="2:15" s="1" customFormat="1" ht="20.25" customHeight="1" x14ac:dyDescent="0.2"/>
    <row r="14" spans="2:15" s="1" customFormat="1" ht="24" customHeight="1" x14ac:dyDescent="0.2">
      <c r="E14" s="19" t="s">
        <v>121</v>
      </c>
      <c r="F14" s="19"/>
      <c r="G14" s="19"/>
    </row>
    <row r="15" spans="2:15" s="1" customFormat="1" ht="43.15" customHeight="1" x14ac:dyDescent="0.2"/>
    <row r="16" spans="2:15" s="1" customFormat="1" ht="20.85" customHeight="1" x14ac:dyDescent="0.2">
      <c r="B16" s="9" t="s">
        <v>107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108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109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110</v>
      </c>
      <c r="C22" s="9"/>
    </row>
    <row r="23" spans="2:13" s="1" customFormat="1" ht="34.700000000000003" customHeight="1" x14ac:dyDescent="0.2"/>
    <row r="24" spans="2:13" s="1" customFormat="1" ht="50.1" customHeight="1" x14ac:dyDescent="0.2">
      <c r="B24" s="13" t="s">
        <v>128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0.1" customHeight="1" x14ac:dyDescent="0.2">
      <c r="B26" s="12" t="s">
        <v>131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12" x14ac:dyDescent="0.2"/>
    <row r="28" spans="2:13" s="1" customFormat="1" ht="3.2" customHeight="1" x14ac:dyDescent="0.2"/>
    <row r="29" spans="2:13" s="1" customFormat="1" ht="18.2" customHeight="1" x14ac:dyDescent="0.2">
      <c r="B29" s="16" t="s">
        <v>111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132</v>
      </c>
      <c r="M31" s="25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1350</v>
      </c>
      <c r="H32" s="26"/>
      <c r="I32" s="26">
        <f>H32*G32</f>
        <v>0</v>
      </c>
      <c r="J32" s="5">
        <v>8</v>
      </c>
      <c r="K32" s="26">
        <f>L32-I32</f>
        <v>0</v>
      </c>
      <c r="L32" s="27">
        <f>I32*1.08</f>
        <v>0</v>
      </c>
      <c r="M32" s="27"/>
    </row>
    <row r="33" spans="2:13" s="1" customFormat="1" ht="3.2" customHeight="1" x14ac:dyDescent="0.2"/>
    <row r="34" spans="2:13" s="1" customFormat="1" ht="18.2" customHeight="1" x14ac:dyDescent="0.2">
      <c r="B34" s="16" t="s">
        <v>112</v>
      </c>
      <c r="C34" s="16"/>
      <c r="D34" s="16"/>
      <c r="E34" s="16"/>
      <c r="F34" s="16"/>
      <c r="G34" s="16"/>
      <c r="H34" s="16"/>
      <c r="I34" s="16"/>
      <c r="J34" s="16"/>
      <c r="K34" s="16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5" t="s">
        <v>132</v>
      </c>
      <c r="M36" s="25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548</v>
      </c>
      <c r="H37" s="26"/>
      <c r="I37" s="26">
        <f>H37*G37</f>
        <v>0</v>
      </c>
      <c r="J37" s="5">
        <v>8</v>
      </c>
      <c r="K37" s="26">
        <f>L37-I37</f>
        <v>0</v>
      </c>
      <c r="L37" s="27">
        <f>I37*1.08</f>
        <v>0</v>
      </c>
      <c r="M37" s="27"/>
    </row>
    <row r="38" spans="2:13" s="1" customFormat="1" ht="3.2" customHeight="1" x14ac:dyDescent="0.2"/>
    <row r="39" spans="2:13" s="1" customFormat="1" ht="18.2" customHeight="1" x14ac:dyDescent="0.2">
      <c r="B39" s="16" t="s">
        <v>113</v>
      </c>
      <c r="C39" s="16"/>
      <c r="D39" s="16"/>
      <c r="E39" s="16"/>
      <c r="F39" s="16"/>
      <c r="G39" s="16"/>
      <c r="H39" s="16"/>
      <c r="I39" s="16"/>
      <c r="J39" s="16"/>
      <c r="K39" s="16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5" t="s">
        <v>132</v>
      </c>
      <c r="M41" s="25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377</v>
      </c>
      <c r="H42" s="26"/>
      <c r="I42" s="26">
        <f>H42*G42</f>
        <v>0</v>
      </c>
      <c r="J42" s="5">
        <v>8</v>
      </c>
      <c r="K42" s="26">
        <f>L42-I42</f>
        <v>0</v>
      </c>
      <c r="L42" s="27">
        <f>I42*1.08</f>
        <v>0</v>
      </c>
      <c r="M42" s="27"/>
    </row>
    <row r="43" spans="2:13" s="1" customFormat="1" ht="3.2" customHeight="1" x14ac:dyDescent="0.2"/>
    <row r="44" spans="2:13" s="1" customFormat="1" ht="18.2" customHeight="1" x14ac:dyDescent="0.2">
      <c r="B44" s="16" t="s">
        <v>114</v>
      </c>
      <c r="C44" s="16"/>
      <c r="D44" s="16"/>
      <c r="E44" s="16"/>
      <c r="F44" s="16"/>
      <c r="G44" s="16"/>
      <c r="H44" s="16"/>
      <c r="I44" s="16"/>
      <c r="J44" s="16"/>
      <c r="K44" s="16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5" t="s">
        <v>132</v>
      </c>
      <c r="M46" s="25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1506</v>
      </c>
      <c r="H47" s="26"/>
      <c r="I47" s="26">
        <f>H47*G47</f>
        <v>0</v>
      </c>
      <c r="J47" s="5">
        <v>8</v>
      </c>
      <c r="K47" s="26">
        <f>L47-I47</f>
        <v>0</v>
      </c>
      <c r="L47" s="27">
        <f>I47*1.08</f>
        <v>0</v>
      </c>
      <c r="M47" s="27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5" t="s">
        <v>132</v>
      </c>
      <c r="M49" s="25"/>
    </row>
    <row r="50" spans="2:13" s="1" customFormat="1" ht="49.15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0.45</v>
      </c>
      <c r="H50" s="26"/>
      <c r="I50" s="26">
        <f t="shared" ref="I50:I77" si="0">H50*G50</f>
        <v>0</v>
      </c>
      <c r="J50" s="5">
        <v>8</v>
      </c>
      <c r="K50" s="26">
        <f t="shared" ref="K50:K66" si="1">L50-I50</f>
        <v>0</v>
      </c>
      <c r="L50" s="27">
        <f t="shared" ref="L50:L65" si="2">I50*1.08</f>
        <v>0</v>
      </c>
      <c r="M50" s="27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9.6</v>
      </c>
      <c r="H51" s="26"/>
      <c r="I51" s="26">
        <f t="shared" si="0"/>
        <v>0</v>
      </c>
      <c r="J51" s="5">
        <v>8</v>
      </c>
      <c r="K51" s="26">
        <f t="shared" si="1"/>
        <v>0</v>
      </c>
      <c r="L51" s="27">
        <f t="shared" si="2"/>
        <v>0</v>
      </c>
      <c r="M51" s="27"/>
    </row>
    <row r="52" spans="2:13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0.3</v>
      </c>
      <c r="H52" s="26"/>
      <c r="I52" s="26">
        <f t="shared" si="0"/>
        <v>0</v>
      </c>
      <c r="J52" s="5">
        <v>8</v>
      </c>
      <c r="K52" s="26">
        <f t="shared" si="1"/>
        <v>0</v>
      </c>
      <c r="L52" s="27">
        <f t="shared" si="2"/>
        <v>0</v>
      </c>
      <c r="M52" s="27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22</v>
      </c>
      <c r="G53" s="8">
        <v>30.76</v>
      </c>
      <c r="H53" s="26"/>
      <c r="I53" s="26">
        <f t="shared" si="0"/>
        <v>0</v>
      </c>
      <c r="J53" s="5">
        <v>8</v>
      </c>
      <c r="K53" s="26">
        <f t="shared" si="1"/>
        <v>0</v>
      </c>
      <c r="L53" s="27">
        <f t="shared" si="2"/>
        <v>0</v>
      </c>
      <c r="M53" s="27"/>
    </row>
    <row r="54" spans="2:13" s="1" customFormat="1" ht="28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22</v>
      </c>
      <c r="G54" s="8">
        <v>16.2</v>
      </c>
      <c r="H54" s="26"/>
      <c r="I54" s="26">
        <f t="shared" si="0"/>
        <v>0</v>
      </c>
      <c r="J54" s="5">
        <v>8</v>
      </c>
      <c r="K54" s="26">
        <f t="shared" si="1"/>
        <v>0</v>
      </c>
      <c r="L54" s="27">
        <f t="shared" si="2"/>
        <v>0</v>
      </c>
      <c r="M54" s="27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22</v>
      </c>
      <c r="G55" s="8">
        <v>40.28</v>
      </c>
      <c r="H55" s="26"/>
      <c r="I55" s="26">
        <f t="shared" si="0"/>
        <v>0</v>
      </c>
      <c r="J55" s="5">
        <v>8</v>
      </c>
      <c r="K55" s="26">
        <f t="shared" si="1"/>
        <v>0</v>
      </c>
      <c r="L55" s="27">
        <f t="shared" si="2"/>
        <v>0</v>
      </c>
      <c r="M55" s="27"/>
    </row>
    <row r="56" spans="2:13" s="1" customFormat="1" ht="28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22</v>
      </c>
      <c r="G56" s="8">
        <v>2.5</v>
      </c>
      <c r="H56" s="26"/>
      <c r="I56" s="26">
        <f t="shared" si="0"/>
        <v>0</v>
      </c>
      <c r="J56" s="5">
        <v>8</v>
      </c>
      <c r="K56" s="26">
        <f t="shared" si="1"/>
        <v>0</v>
      </c>
      <c r="L56" s="27">
        <f t="shared" si="2"/>
        <v>0</v>
      </c>
      <c r="M56" s="27"/>
    </row>
    <row r="57" spans="2:13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22</v>
      </c>
      <c r="G57" s="8">
        <v>90.04</v>
      </c>
      <c r="H57" s="26"/>
      <c r="I57" s="26">
        <f t="shared" si="0"/>
        <v>0</v>
      </c>
      <c r="J57" s="5">
        <v>8</v>
      </c>
      <c r="K57" s="26">
        <f t="shared" si="1"/>
        <v>0</v>
      </c>
      <c r="L57" s="27">
        <f t="shared" si="2"/>
        <v>0</v>
      </c>
      <c r="M57" s="27"/>
    </row>
    <row r="58" spans="2:13" s="1" customFormat="1" ht="28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17</v>
      </c>
      <c r="G58" s="8">
        <v>70.94</v>
      </c>
      <c r="H58" s="26"/>
      <c r="I58" s="26">
        <f t="shared" si="0"/>
        <v>0</v>
      </c>
      <c r="J58" s="5">
        <v>8</v>
      </c>
      <c r="K58" s="26">
        <f t="shared" si="1"/>
        <v>0</v>
      </c>
      <c r="L58" s="27">
        <f t="shared" si="2"/>
        <v>0</v>
      </c>
      <c r="M58" s="27"/>
    </row>
    <row r="59" spans="2:13" s="1" customFormat="1" ht="28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17</v>
      </c>
      <c r="G59" s="8">
        <v>43.19</v>
      </c>
      <c r="H59" s="26"/>
      <c r="I59" s="26">
        <f t="shared" si="0"/>
        <v>0</v>
      </c>
      <c r="J59" s="5">
        <v>8</v>
      </c>
      <c r="K59" s="26">
        <f t="shared" si="1"/>
        <v>0</v>
      </c>
      <c r="L59" s="27">
        <f t="shared" si="2"/>
        <v>0</v>
      </c>
      <c r="M59" s="27"/>
    </row>
    <row r="60" spans="2:13" s="1" customFormat="1" ht="19.7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17</v>
      </c>
      <c r="G60" s="8">
        <v>6.44</v>
      </c>
      <c r="H60" s="26"/>
      <c r="I60" s="26">
        <f t="shared" si="0"/>
        <v>0</v>
      </c>
      <c r="J60" s="5">
        <v>8</v>
      </c>
      <c r="K60" s="26">
        <f t="shared" si="1"/>
        <v>0</v>
      </c>
      <c r="L60" s="27">
        <f t="shared" si="2"/>
        <v>0</v>
      </c>
      <c r="M60" s="27"/>
    </row>
    <row r="61" spans="2:13" s="1" customFormat="1" ht="19.7" customHeight="1" x14ac:dyDescent="0.2">
      <c r="B61" s="5">
        <v>16</v>
      </c>
      <c r="C61" s="6" t="s">
        <v>50</v>
      </c>
      <c r="D61" s="6" t="s">
        <v>51</v>
      </c>
      <c r="E61" s="7" t="s">
        <v>52</v>
      </c>
      <c r="F61" s="6" t="s">
        <v>17</v>
      </c>
      <c r="G61" s="8">
        <v>18.11</v>
      </c>
      <c r="H61" s="26"/>
      <c r="I61" s="26">
        <f t="shared" si="0"/>
        <v>0</v>
      </c>
      <c r="J61" s="5">
        <v>8</v>
      </c>
      <c r="K61" s="26">
        <f t="shared" si="1"/>
        <v>0</v>
      </c>
      <c r="L61" s="27">
        <f t="shared" si="2"/>
        <v>0</v>
      </c>
      <c r="M61" s="27"/>
    </row>
    <row r="62" spans="2:13" s="1" customFormat="1" ht="28.7" customHeight="1" x14ac:dyDescent="0.2">
      <c r="B62" s="5">
        <v>17</v>
      </c>
      <c r="C62" s="6" t="s">
        <v>53</v>
      </c>
      <c r="D62" s="6" t="s">
        <v>54</v>
      </c>
      <c r="E62" s="7" t="s">
        <v>55</v>
      </c>
      <c r="F62" s="6" t="s">
        <v>17</v>
      </c>
      <c r="G62" s="8">
        <v>59.72</v>
      </c>
      <c r="H62" s="26"/>
      <c r="I62" s="26">
        <f t="shared" si="0"/>
        <v>0</v>
      </c>
      <c r="J62" s="5">
        <v>8</v>
      </c>
      <c r="K62" s="26">
        <f t="shared" si="1"/>
        <v>0</v>
      </c>
      <c r="L62" s="27">
        <f t="shared" si="2"/>
        <v>0</v>
      </c>
      <c r="M62" s="27"/>
    </row>
    <row r="63" spans="2:13" s="1" customFormat="1" ht="19.7" customHeight="1" x14ac:dyDescent="0.2">
      <c r="B63" s="5">
        <v>18</v>
      </c>
      <c r="C63" s="6" t="s">
        <v>56</v>
      </c>
      <c r="D63" s="6" t="s">
        <v>57</v>
      </c>
      <c r="E63" s="7" t="s">
        <v>58</v>
      </c>
      <c r="F63" s="6" t="s">
        <v>17</v>
      </c>
      <c r="G63" s="8">
        <v>9.56</v>
      </c>
      <c r="H63" s="26"/>
      <c r="I63" s="26">
        <f t="shared" si="0"/>
        <v>0</v>
      </c>
      <c r="J63" s="5">
        <v>8</v>
      </c>
      <c r="K63" s="26">
        <f t="shared" si="1"/>
        <v>0</v>
      </c>
      <c r="L63" s="27">
        <f t="shared" si="2"/>
        <v>0</v>
      </c>
      <c r="M63" s="27"/>
    </row>
    <row r="64" spans="2:13" s="1" customFormat="1" ht="19.7" customHeight="1" x14ac:dyDescent="0.2">
      <c r="B64" s="5">
        <v>19</v>
      </c>
      <c r="C64" s="6" t="s">
        <v>59</v>
      </c>
      <c r="D64" s="6" t="s">
        <v>60</v>
      </c>
      <c r="E64" s="7" t="s">
        <v>61</v>
      </c>
      <c r="F64" s="6" t="s">
        <v>62</v>
      </c>
      <c r="G64" s="8">
        <v>7</v>
      </c>
      <c r="H64" s="26"/>
      <c r="I64" s="26">
        <f t="shared" si="0"/>
        <v>0</v>
      </c>
      <c r="J64" s="5">
        <v>8</v>
      </c>
      <c r="K64" s="26">
        <f t="shared" si="1"/>
        <v>0</v>
      </c>
      <c r="L64" s="27">
        <f t="shared" si="2"/>
        <v>0</v>
      </c>
      <c r="M64" s="27"/>
    </row>
    <row r="65" spans="2:13" s="1" customFormat="1" ht="28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62</v>
      </c>
      <c r="G65" s="8">
        <v>4</v>
      </c>
      <c r="H65" s="26"/>
      <c r="I65" s="26">
        <f t="shared" si="0"/>
        <v>0</v>
      </c>
      <c r="J65" s="5">
        <v>8</v>
      </c>
      <c r="K65" s="26">
        <f t="shared" si="1"/>
        <v>0</v>
      </c>
      <c r="L65" s="27">
        <f t="shared" si="2"/>
        <v>0</v>
      </c>
      <c r="M65" s="27"/>
    </row>
    <row r="66" spans="2:13" s="1" customFormat="1" ht="19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69</v>
      </c>
      <c r="G66" s="8">
        <v>4.8</v>
      </c>
      <c r="H66" s="26"/>
      <c r="I66" s="26">
        <f t="shared" si="0"/>
        <v>0</v>
      </c>
      <c r="J66" s="5">
        <v>23</v>
      </c>
      <c r="K66" s="26">
        <f>L66-I66</f>
        <v>0</v>
      </c>
      <c r="L66" s="27">
        <f>I66*1.23</f>
        <v>0</v>
      </c>
      <c r="M66" s="27"/>
    </row>
    <row r="67" spans="2:13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69</v>
      </c>
      <c r="G67" s="8">
        <v>36.200000000000003</v>
      </c>
      <c r="H67" s="26"/>
      <c r="I67" s="26">
        <f t="shared" si="0"/>
        <v>0</v>
      </c>
      <c r="J67" s="5">
        <v>23</v>
      </c>
      <c r="K67" s="26">
        <f t="shared" ref="K67:K71" si="3">L67-I67</f>
        <v>0</v>
      </c>
      <c r="L67" s="27">
        <f t="shared" ref="L67:L71" si="4">I67*1.23</f>
        <v>0</v>
      </c>
      <c r="M67" s="27"/>
    </row>
    <row r="68" spans="2:13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62</v>
      </c>
      <c r="G68" s="8">
        <v>837</v>
      </c>
      <c r="H68" s="26"/>
      <c r="I68" s="26">
        <f t="shared" si="0"/>
        <v>0</v>
      </c>
      <c r="J68" s="5">
        <v>23</v>
      </c>
      <c r="K68" s="26">
        <f t="shared" si="3"/>
        <v>0</v>
      </c>
      <c r="L68" s="27">
        <f t="shared" si="4"/>
        <v>0</v>
      </c>
      <c r="M68" s="27"/>
    </row>
    <row r="69" spans="2:13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62</v>
      </c>
      <c r="G69" s="8">
        <v>55</v>
      </c>
      <c r="H69" s="26"/>
      <c r="I69" s="26">
        <f t="shared" si="0"/>
        <v>0</v>
      </c>
      <c r="J69" s="5">
        <v>23</v>
      </c>
      <c r="K69" s="26">
        <f t="shared" si="3"/>
        <v>0</v>
      </c>
      <c r="L69" s="27">
        <f t="shared" si="4"/>
        <v>0</v>
      </c>
      <c r="M69" s="27"/>
    </row>
    <row r="70" spans="2:13" s="1" customFormat="1" ht="19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69</v>
      </c>
      <c r="G70" s="8">
        <v>17.350000000000001</v>
      </c>
      <c r="H70" s="26"/>
      <c r="I70" s="26">
        <f t="shared" si="0"/>
        <v>0</v>
      </c>
      <c r="J70" s="5">
        <v>23</v>
      </c>
      <c r="K70" s="26">
        <f t="shared" si="3"/>
        <v>0</v>
      </c>
      <c r="L70" s="27">
        <f t="shared" si="4"/>
        <v>0</v>
      </c>
      <c r="M70" s="27"/>
    </row>
    <row r="71" spans="2:13" s="1" customFormat="1" ht="19.7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85</v>
      </c>
      <c r="G71" s="8">
        <v>308</v>
      </c>
      <c r="H71" s="26"/>
      <c r="I71" s="26">
        <f t="shared" si="0"/>
        <v>0</v>
      </c>
      <c r="J71" s="5">
        <v>23</v>
      </c>
      <c r="K71" s="26">
        <f t="shared" si="3"/>
        <v>0</v>
      </c>
      <c r="L71" s="27">
        <f t="shared" si="4"/>
        <v>0</v>
      </c>
      <c r="M71" s="27"/>
    </row>
    <row r="72" spans="2:13" s="1" customFormat="1" ht="28.7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18</v>
      </c>
      <c r="G72" s="8">
        <v>70</v>
      </c>
      <c r="H72" s="26"/>
      <c r="I72" s="26">
        <f t="shared" si="0"/>
        <v>0</v>
      </c>
      <c r="J72" s="5">
        <v>8</v>
      </c>
      <c r="K72" s="26">
        <f t="shared" ref="K72:K77" si="5">L72-I72</f>
        <v>0</v>
      </c>
      <c r="L72" s="27">
        <f t="shared" ref="L72:L77" si="6">I72*1.08</f>
        <v>0</v>
      </c>
      <c r="M72" s="27"/>
    </row>
    <row r="73" spans="2:13" s="1" customFormat="1" ht="19.7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62</v>
      </c>
      <c r="G73" s="8">
        <v>5</v>
      </c>
      <c r="H73" s="26"/>
      <c r="I73" s="26">
        <f t="shared" si="0"/>
        <v>0</v>
      </c>
      <c r="J73" s="5">
        <v>8</v>
      </c>
      <c r="K73" s="26">
        <f t="shared" si="5"/>
        <v>0</v>
      </c>
      <c r="L73" s="27">
        <f t="shared" si="6"/>
        <v>0</v>
      </c>
      <c r="M73" s="27"/>
    </row>
    <row r="74" spans="2:13" s="1" customFormat="1" ht="19.7" customHeight="1" x14ac:dyDescent="0.2">
      <c r="B74" s="5">
        <v>29</v>
      </c>
      <c r="C74" s="6" t="s">
        <v>92</v>
      </c>
      <c r="D74" s="6" t="s">
        <v>93</v>
      </c>
      <c r="E74" s="7" t="s">
        <v>94</v>
      </c>
      <c r="F74" s="6" t="s">
        <v>85</v>
      </c>
      <c r="G74" s="8">
        <v>160</v>
      </c>
      <c r="H74" s="26"/>
      <c r="I74" s="26">
        <f t="shared" si="0"/>
        <v>0</v>
      </c>
      <c r="J74" s="5">
        <v>8</v>
      </c>
      <c r="K74" s="26">
        <f t="shared" si="5"/>
        <v>0</v>
      </c>
      <c r="L74" s="27">
        <f t="shared" si="6"/>
        <v>0</v>
      </c>
      <c r="M74" s="27"/>
    </row>
    <row r="75" spans="2:13" s="1" customFormat="1" ht="19.7" customHeight="1" x14ac:dyDescent="0.2">
      <c r="B75" s="5">
        <v>30</v>
      </c>
      <c r="C75" s="6" t="s">
        <v>95</v>
      </c>
      <c r="D75" s="6" t="s">
        <v>96</v>
      </c>
      <c r="E75" s="7" t="s">
        <v>97</v>
      </c>
      <c r="F75" s="6" t="s">
        <v>85</v>
      </c>
      <c r="G75" s="8">
        <v>40</v>
      </c>
      <c r="H75" s="26"/>
      <c r="I75" s="26">
        <f t="shared" si="0"/>
        <v>0</v>
      </c>
      <c r="J75" s="5">
        <v>8</v>
      </c>
      <c r="K75" s="26">
        <f t="shared" si="5"/>
        <v>0</v>
      </c>
      <c r="L75" s="27">
        <f t="shared" si="6"/>
        <v>0</v>
      </c>
      <c r="M75" s="27"/>
    </row>
    <row r="76" spans="2:13" s="1" customFormat="1" ht="19.7" customHeight="1" x14ac:dyDescent="0.2">
      <c r="B76" s="5">
        <v>31</v>
      </c>
      <c r="C76" s="6" t="s">
        <v>98</v>
      </c>
      <c r="D76" s="6" t="s">
        <v>99</v>
      </c>
      <c r="E76" s="7" t="s">
        <v>100</v>
      </c>
      <c r="F76" s="6" t="s">
        <v>85</v>
      </c>
      <c r="G76" s="8">
        <v>12</v>
      </c>
      <c r="H76" s="26"/>
      <c r="I76" s="26">
        <f t="shared" si="0"/>
        <v>0</v>
      </c>
      <c r="J76" s="5">
        <v>8</v>
      </c>
      <c r="K76" s="26">
        <f t="shared" si="5"/>
        <v>0</v>
      </c>
      <c r="L76" s="27">
        <f t="shared" si="6"/>
        <v>0</v>
      </c>
      <c r="M76" s="27"/>
    </row>
    <row r="77" spans="2:13" s="1" customFormat="1" ht="19.7" customHeight="1" x14ac:dyDescent="0.2">
      <c r="B77" s="5">
        <v>32</v>
      </c>
      <c r="C77" s="6" t="s">
        <v>101</v>
      </c>
      <c r="D77" s="6" t="s">
        <v>102</v>
      </c>
      <c r="E77" s="7" t="s">
        <v>103</v>
      </c>
      <c r="F77" s="6" t="s">
        <v>85</v>
      </c>
      <c r="G77" s="8">
        <v>50</v>
      </c>
      <c r="H77" s="26"/>
      <c r="I77" s="26">
        <f t="shared" si="0"/>
        <v>0</v>
      </c>
      <c r="J77" s="5">
        <v>8</v>
      </c>
      <c r="K77" s="26">
        <f t="shared" si="5"/>
        <v>0</v>
      </c>
      <c r="L77" s="27">
        <f t="shared" si="6"/>
        <v>0</v>
      </c>
      <c r="M77" s="27"/>
    </row>
    <row r="78" spans="2:13" s="1" customFormat="1" ht="12" x14ac:dyDescent="0.2"/>
    <row r="79" spans="2:13" s="1" customFormat="1" ht="21.4" customHeight="1" x14ac:dyDescent="0.2">
      <c r="B79" s="17" t="s">
        <v>104</v>
      </c>
      <c r="C79" s="17"/>
      <c r="D79" s="17"/>
      <c r="E79" s="17"/>
      <c r="F79" s="28">
        <f>I77+I76+I75+I74+I73+I72+I71+I70+I69+I68+I67+I66+I65+I64+I63+I62+I61+I60+I59+I58+I57+I56+I55+I54+I53+I52+I51+I50+I47+I42+I37+I32</f>
        <v>0</v>
      </c>
      <c r="G79" s="28"/>
      <c r="H79" s="28"/>
      <c r="I79" s="28"/>
      <c r="J79" s="28"/>
      <c r="K79" s="28"/>
      <c r="L79" s="28"/>
      <c r="M79" s="28"/>
    </row>
    <row r="80" spans="2:13" s="1" customFormat="1" ht="21.4" customHeight="1" x14ac:dyDescent="0.2">
      <c r="B80" s="17" t="s">
        <v>105</v>
      </c>
      <c r="C80" s="17"/>
      <c r="D80" s="17"/>
      <c r="E80" s="17"/>
      <c r="F80" s="29">
        <f>L77+L76+L75+L74+L73+L72+L71+L70+L69+L68+L67+L66+L65+L64+L63+L62+L61+L60+L59+L58+L57+L56+L55+L54+L53+L52+L51+L50+L47+L42+L37+L32</f>
        <v>0</v>
      </c>
      <c r="G80" s="29"/>
      <c r="H80" s="29"/>
      <c r="I80" s="29"/>
      <c r="J80" s="29"/>
      <c r="K80" s="29"/>
      <c r="L80" s="29"/>
      <c r="M80" s="29"/>
    </row>
    <row r="81" spans="2:14" s="1" customFormat="1" ht="11.1" customHeight="1" x14ac:dyDescent="0.2"/>
    <row r="82" spans="2:14" s="1" customFormat="1" ht="61.35" customHeight="1" x14ac:dyDescent="0.2">
      <c r="B82" s="12" t="s">
        <v>122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</row>
    <row r="83" spans="2:14" s="1" customFormat="1" ht="2.65" customHeight="1" x14ac:dyDescent="0.2"/>
    <row r="84" spans="2:14" s="1" customFormat="1" ht="89.1" customHeight="1" x14ac:dyDescent="0.2">
      <c r="B84" s="12" t="s">
        <v>123</v>
      </c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</row>
    <row r="85" spans="2:14" s="1" customFormat="1" ht="5.25" customHeight="1" x14ac:dyDescent="0.2"/>
    <row r="86" spans="2:14" s="1" customFormat="1" ht="89.1" customHeight="1" x14ac:dyDescent="0.2">
      <c r="B86" s="12" t="s">
        <v>133</v>
      </c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</row>
    <row r="87" spans="2:14" s="1" customFormat="1" ht="5.25" customHeight="1" x14ac:dyDescent="0.2"/>
    <row r="88" spans="2:14" s="1" customFormat="1" ht="37.9" customHeight="1" x14ac:dyDescent="0.2">
      <c r="B88" s="14" t="s">
        <v>116</v>
      </c>
      <c r="C88" s="14"/>
      <c r="D88" s="14"/>
      <c r="E88" s="14"/>
      <c r="F88" s="20" t="s">
        <v>117</v>
      </c>
      <c r="G88" s="20"/>
      <c r="H88" s="20"/>
      <c r="I88" s="20"/>
      <c r="J88" s="20"/>
      <c r="K88" s="20"/>
      <c r="L88" s="20"/>
    </row>
    <row r="89" spans="2:14" s="1" customFormat="1" ht="28.7" customHeight="1" x14ac:dyDescent="0.2"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</row>
    <row r="90" spans="2:14" s="1" customFormat="1" ht="28.7" customHeight="1" x14ac:dyDescent="0.2"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</row>
    <row r="91" spans="2:14" s="1" customFormat="1" ht="28.7" customHeight="1" x14ac:dyDescent="0.2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</row>
    <row r="92" spans="2:14" s="1" customFormat="1" ht="28.7" customHeight="1" x14ac:dyDescent="0.2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</row>
    <row r="93" spans="2:14" s="1" customFormat="1" ht="2.65" customHeight="1" x14ac:dyDescent="0.2"/>
    <row r="94" spans="2:14" s="1" customFormat="1" ht="158.44999999999999" customHeight="1" x14ac:dyDescent="0.2">
      <c r="B94" s="12" t="s">
        <v>134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</row>
    <row r="95" spans="2:14" s="1" customFormat="1" ht="2.65" customHeight="1" x14ac:dyDescent="0.2"/>
    <row r="96" spans="2:14" s="1" customFormat="1" ht="33.6" customHeight="1" x14ac:dyDescent="0.2">
      <c r="B96" s="13" t="s">
        <v>124</v>
      </c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</row>
    <row r="97" spans="2:14" s="1" customFormat="1" ht="2.65" customHeight="1" x14ac:dyDescent="0.2"/>
    <row r="98" spans="2:14" s="1" customFormat="1" ht="37.9" customHeight="1" x14ac:dyDescent="0.2">
      <c r="B98" s="14" t="s">
        <v>118</v>
      </c>
      <c r="C98" s="14"/>
      <c r="D98" s="14"/>
      <c r="E98" s="14"/>
      <c r="F98" s="21" t="s">
        <v>119</v>
      </c>
      <c r="G98" s="21"/>
      <c r="H98" s="21"/>
      <c r="I98" s="21"/>
      <c r="J98" s="21"/>
      <c r="K98" s="21"/>
      <c r="L98" s="21"/>
    </row>
    <row r="99" spans="2:14" s="1" customFormat="1" ht="28.7" customHeight="1" x14ac:dyDescent="0.2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</row>
    <row r="100" spans="2:14" s="1" customFormat="1" ht="28.7" customHeight="1" x14ac:dyDescent="0.2"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</row>
    <row r="101" spans="2:14" s="1" customFormat="1" ht="28.7" customHeight="1" x14ac:dyDescent="0.2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</row>
    <row r="102" spans="2:14" s="1" customFormat="1" ht="28.7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4" s="1" customFormat="1" ht="2.65" customHeight="1" x14ac:dyDescent="0.2"/>
    <row r="104" spans="2:14" s="1" customFormat="1" ht="130.69999999999999" customHeight="1" x14ac:dyDescent="0.2">
      <c r="B104" s="12" t="s">
        <v>125</v>
      </c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</row>
    <row r="105" spans="2:14" s="1" customFormat="1" ht="2.65" customHeight="1" x14ac:dyDescent="0.2"/>
    <row r="106" spans="2:14" s="1" customFormat="1" ht="47.45" customHeight="1" x14ac:dyDescent="0.2">
      <c r="B106" s="12" t="s">
        <v>135</v>
      </c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</row>
    <row r="107" spans="2:14" s="1" customFormat="1" ht="2.65" customHeight="1" x14ac:dyDescent="0.2"/>
    <row r="108" spans="2:14" s="1" customFormat="1" ht="47.45" customHeight="1" x14ac:dyDescent="0.2">
      <c r="B108" s="12" t="s">
        <v>126</v>
      </c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</row>
    <row r="109" spans="2:14" s="1" customFormat="1" ht="2.65" customHeight="1" x14ac:dyDescent="0.2"/>
    <row r="110" spans="2:14" s="1" customFormat="1" ht="33.6" customHeight="1" x14ac:dyDescent="0.2">
      <c r="B110" s="12" t="s">
        <v>127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</row>
    <row r="111" spans="2:14" s="1" customFormat="1" ht="2.65" customHeight="1" x14ac:dyDescent="0.2"/>
    <row r="112" spans="2:14" s="1" customFormat="1" ht="116.85" customHeight="1" x14ac:dyDescent="0.2">
      <c r="B112" s="12" t="s">
        <v>129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</row>
    <row r="113" spans="2:14" s="1" customFormat="1" ht="2.65" customHeight="1" x14ac:dyDescent="0.2"/>
    <row r="114" spans="2:14" s="1" customFormat="1" ht="75.2" customHeight="1" x14ac:dyDescent="0.2">
      <c r="B114" s="12" t="s">
        <v>136</v>
      </c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</row>
    <row r="115" spans="2:14" s="1" customFormat="1" ht="86.85" customHeight="1" x14ac:dyDescent="0.2"/>
    <row r="116" spans="2:14" s="1" customFormat="1" ht="17.649999999999999" customHeight="1" x14ac:dyDescent="0.2">
      <c r="I116" s="23" t="s">
        <v>115</v>
      </c>
      <c r="J116" s="23"/>
    </row>
    <row r="117" spans="2:14" s="1" customFormat="1" ht="12" x14ac:dyDescent="0.2"/>
    <row r="118" spans="2:14" s="1" customFormat="1" ht="81.599999999999994" customHeight="1" x14ac:dyDescent="0.2">
      <c r="B118" s="15" t="s">
        <v>130</v>
      </c>
      <c r="C118" s="15"/>
      <c r="D118" s="15"/>
      <c r="E118" s="15"/>
      <c r="F118" s="15"/>
      <c r="G118" s="15"/>
      <c r="H118" s="15"/>
      <c r="I118" s="15"/>
      <c r="J118" s="15"/>
    </row>
    <row r="119" spans="2:14" s="1" customFormat="1" ht="28.7" customHeight="1" x14ac:dyDescent="0.2"/>
  </sheetData>
  <mergeCells count="87">
    <mergeCell ref="L70:M70"/>
    <mergeCell ref="L76:M76"/>
    <mergeCell ref="L77:M77"/>
    <mergeCell ref="L71:M71"/>
    <mergeCell ref="L72:M72"/>
    <mergeCell ref="L73:M73"/>
    <mergeCell ref="L74:M74"/>
    <mergeCell ref="L75:M75"/>
    <mergeCell ref="L65:M65"/>
    <mergeCell ref="L66:M66"/>
    <mergeCell ref="L67:M67"/>
    <mergeCell ref="L68:M68"/>
    <mergeCell ref="L69:M69"/>
    <mergeCell ref="I2:O2"/>
    <mergeCell ref="L31:M31"/>
    <mergeCell ref="L32:M32"/>
    <mergeCell ref="L36:M36"/>
    <mergeCell ref="L37:M37"/>
    <mergeCell ref="F92:L92"/>
    <mergeCell ref="F98:L98"/>
    <mergeCell ref="F99:L99"/>
    <mergeCell ref="G11:N12"/>
    <mergeCell ref="I116:J116"/>
    <mergeCell ref="L41:M41"/>
    <mergeCell ref="L42:M42"/>
    <mergeCell ref="L46:M46"/>
    <mergeCell ref="L47:M47"/>
    <mergeCell ref="L49:M49"/>
    <mergeCell ref="L50:M50"/>
    <mergeCell ref="L51:M51"/>
    <mergeCell ref="L61:M61"/>
    <mergeCell ref="L62:M62"/>
    <mergeCell ref="L63:M63"/>
    <mergeCell ref="L64:M64"/>
    <mergeCell ref="B4:D4"/>
    <mergeCell ref="B44:K44"/>
    <mergeCell ref="B6:D6"/>
    <mergeCell ref="B79:E79"/>
    <mergeCell ref="B8:D8"/>
    <mergeCell ref="E14:G14"/>
    <mergeCell ref="F79:M79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B118:J118"/>
    <mergeCell ref="B24:L24"/>
    <mergeCell ref="B26:L26"/>
    <mergeCell ref="B29:K29"/>
    <mergeCell ref="B34:K34"/>
    <mergeCell ref="B39:K39"/>
    <mergeCell ref="B80:E80"/>
    <mergeCell ref="B82:N82"/>
    <mergeCell ref="B84:N84"/>
    <mergeCell ref="B86:N86"/>
    <mergeCell ref="B88:E88"/>
    <mergeCell ref="B89:E89"/>
    <mergeCell ref="F88:L88"/>
    <mergeCell ref="F89:L89"/>
    <mergeCell ref="F90:L90"/>
    <mergeCell ref="F91:L91"/>
    <mergeCell ref="B106:N106"/>
    <mergeCell ref="B108:N108"/>
    <mergeCell ref="B110:N110"/>
    <mergeCell ref="B112:N112"/>
    <mergeCell ref="B114:N114"/>
    <mergeCell ref="B10:D11"/>
    <mergeCell ref="B100:E100"/>
    <mergeCell ref="B101:E101"/>
    <mergeCell ref="B102:E102"/>
    <mergeCell ref="B104:N104"/>
    <mergeCell ref="B90:E90"/>
    <mergeCell ref="B91:E91"/>
    <mergeCell ref="B92:E92"/>
    <mergeCell ref="B94:N94"/>
    <mergeCell ref="B96:N96"/>
    <mergeCell ref="B98:E98"/>
    <mergeCell ref="B99:E99"/>
    <mergeCell ref="F100:L100"/>
    <mergeCell ref="F101:L101"/>
    <mergeCell ref="F102:L102"/>
    <mergeCell ref="F80:M80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Marek Ozimek - Nadleśnictwo Oleszyce</cp:lastModifiedBy>
  <cp:lastPrinted>2023-10-30T11:40:30Z</cp:lastPrinted>
  <dcterms:created xsi:type="dcterms:W3CDTF">2023-10-30T08:56:03Z</dcterms:created>
  <dcterms:modified xsi:type="dcterms:W3CDTF">2023-11-02T10:57:24Z</dcterms:modified>
</cp:coreProperties>
</file>