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80CFCD6D-92A3-4D96-975A-FD3987D46FF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ormularz kalkulacji ceny ofer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K33" i="1" l="1"/>
  <c r="K25" i="1"/>
  <c r="K22" i="1"/>
  <c r="K38" i="1" l="1"/>
  <c r="K37" i="1"/>
  <c r="K36" i="1"/>
  <c r="K35" i="1"/>
  <c r="K34" i="1"/>
  <c r="K32" i="1"/>
  <c r="K31" i="1"/>
  <c r="K30" i="1"/>
  <c r="K29" i="1"/>
  <c r="K28" i="1"/>
  <c r="K27" i="1"/>
  <c r="K26" i="1"/>
  <c r="K24" i="1"/>
  <c r="K23" i="1"/>
  <c r="K21" i="1"/>
  <c r="K20" i="1"/>
  <c r="K19" i="1"/>
  <c r="K18" i="1"/>
  <c r="K17" i="1"/>
  <c r="K16" i="1"/>
  <c r="K15" i="1"/>
  <c r="K14" i="1"/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13" i="1"/>
  <c r="M21" i="1" l="1"/>
  <c r="L21" i="1"/>
  <c r="M38" i="1"/>
  <c r="L38" i="1"/>
  <c r="L37" i="1"/>
  <c r="M37" i="1"/>
  <c r="L36" i="1"/>
  <c r="M36" i="1"/>
  <c r="L35" i="1"/>
  <c r="M35" i="1"/>
  <c r="M34" i="1"/>
  <c r="L34" i="1"/>
  <c r="M33" i="1"/>
  <c r="L33" i="1"/>
  <c r="M32" i="1"/>
  <c r="L32" i="1"/>
  <c r="L31" i="1"/>
  <c r="M31" i="1"/>
  <c r="M30" i="1"/>
  <c r="L30" i="1"/>
  <c r="L29" i="1"/>
  <c r="M29" i="1"/>
  <c r="M28" i="1"/>
  <c r="L28" i="1"/>
  <c r="M27" i="1"/>
  <c r="L27" i="1"/>
  <c r="M26" i="1"/>
  <c r="L26" i="1"/>
  <c r="L25" i="1"/>
  <c r="M25" i="1"/>
  <c r="L24" i="1"/>
  <c r="M24" i="1"/>
  <c r="M23" i="1"/>
  <c r="L23" i="1"/>
  <c r="M22" i="1"/>
  <c r="L22" i="1"/>
  <c r="L20" i="1"/>
  <c r="M20" i="1"/>
  <c r="L19" i="1"/>
  <c r="M19" i="1"/>
  <c r="L18" i="1"/>
  <c r="M18" i="1"/>
  <c r="L16" i="1"/>
  <c r="M16" i="1"/>
  <c r="M17" i="1"/>
  <c r="L17" i="1"/>
  <c r="M15" i="1"/>
  <c r="L15" i="1"/>
  <c r="L14" i="1"/>
  <c r="M14" i="1"/>
  <c r="M39" i="1" l="1"/>
  <c r="L39" i="1"/>
</calcChain>
</file>

<file path=xl/sharedStrings.xml><?xml version="1.0" encoding="utf-8"?>
<sst xmlns="http://schemas.openxmlformats.org/spreadsheetml/2006/main" count="91" uniqueCount="68">
  <si>
    <t>pieczęć Wykonawcy (nazwa firmy, adres)</t>
  </si>
  <si>
    <t>FORMULARZ KALKULACJI CENY OFERTOWEJ</t>
  </si>
  <si>
    <t>Lp.</t>
  </si>
  <si>
    <t>Jedn. miary</t>
  </si>
  <si>
    <t>Stawka VAT [%]</t>
  </si>
  <si>
    <t>Cena jedn. brutto [zł/jedn. miary]</t>
  </si>
  <si>
    <t>Wartość netto [zł]</t>
  </si>
  <si>
    <t>Wartość brutto [zł]</t>
  </si>
  <si>
    <t>kol. 1</t>
  </si>
  <si>
    <t>kol. 2</t>
  </si>
  <si>
    <t>kol. 4</t>
  </si>
  <si>
    <t>kol. 5</t>
  </si>
  <si>
    <t>kol. 6</t>
  </si>
  <si>
    <t>kol. 7</t>
  </si>
  <si>
    <t>kol. 9</t>
  </si>
  <si>
    <t>kol. 10</t>
  </si>
  <si>
    <t>RAZEM zł *</t>
  </si>
  <si>
    <t>Cena jedn. netto [zł/jedn. miary]</t>
  </si>
  <si>
    <t>kol. 3</t>
  </si>
  <si>
    <t xml:space="preserve">* wartości przenieść do Formularza ofertowego (Załacznik nr 1) i wpisać w odpowiednie pola </t>
  </si>
  <si>
    <t>Nazwa/model urządzenia</t>
  </si>
  <si>
    <t>..................................................................</t>
  </si>
  <si>
    <r>
      <rPr>
        <b/>
        <sz val="10"/>
        <rFont val="Arial"/>
        <family val="2"/>
        <charset val="238"/>
      </rPr>
      <t>INSTRUKCJA:</t>
    </r>
    <r>
      <rPr>
        <sz val="10"/>
        <rFont val="Arial"/>
        <family val="2"/>
        <charset val="238"/>
      </rPr>
      <t xml:space="preserve">
1. Bardzo proszę o uzupełnienie kolumn oznaczonych kolorem białym.
2. W komórkach oznaczonych kolorem szarym zastosowano formuły. W przypadku wyraźnych błędów kalkulacyjnych możliwe jest wprowadzanie wartości "ręcznie".</t>
    </r>
  </si>
  <si>
    <t>Część nr 1 - Dostawa akcesoriów elektrycznych</t>
  </si>
  <si>
    <t>Bezpiecznik nadmiarowo - prądowy S303 B40A</t>
  </si>
  <si>
    <t>Folia kablowa niebieska w odcinkach po 100 m</t>
  </si>
  <si>
    <t>Gnizado przenośne 32A/5</t>
  </si>
  <si>
    <t xml:space="preserve">Hak do słupów okrągłych </t>
  </si>
  <si>
    <t>Końcówka oczkowa CU-K 10/8</t>
  </si>
  <si>
    <t>Koncówka oczkowa CU-K 35/8</t>
  </si>
  <si>
    <t>Końcówka kablowa CU 10/12</t>
  </si>
  <si>
    <t>Końcówka kablowa CU 16/12</t>
  </si>
  <si>
    <t>Obudowa pusta OZ-1/40 o wymiarach 400x400x250 mm</t>
  </si>
  <si>
    <t>Stojak budowlany FTB 40 INC - 00369</t>
  </si>
  <si>
    <t>Szyna łączeniowa 3 - faz. 12 mod.</t>
  </si>
  <si>
    <t>Szyna montażowa DIN TH35 o wymiarach 35x7x1000 mm</t>
  </si>
  <si>
    <t>Uchwyt odciągowy SO 157.1</t>
  </si>
  <si>
    <t>Uchwyt przelotowy SO 130</t>
  </si>
  <si>
    <t>Uziom pionowy wbijany łączony 16 mm L=1500 mm</t>
  </si>
  <si>
    <t>Wtyka przenośna 32A/5</t>
  </si>
  <si>
    <t>Wyłącznik FR 100A na 4 pola</t>
  </si>
  <si>
    <t>Wyłącznik nadmiarowy S303 C32</t>
  </si>
  <si>
    <t>Zacisk odgałęźny dwustronnie przebijający, przekrój przewodu do 35 mm</t>
  </si>
  <si>
    <t>Złączka rurkowa ZUG podwójna, przekrój przewodu do 35 mm</t>
  </si>
  <si>
    <t>Złączka ZUG 1 torowa 50 mm</t>
  </si>
  <si>
    <t>Opaska/ złączki zaciskowe polietylenowe 400 mm pakowane po 100 szt</t>
  </si>
  <si>
    <t>……………………………………………………</t>
  </si>
  <si>
    <t>miejscowość, data</t>
  </si>
  <si>
    <t>Załacznik nr 1A do SWZ / 
Załącznik nr 1 do Umowy</t>
  </si>
  <si>
    <t>……………………………………………………………………………………………………
(dokument należy podpisać kwalifikowanym podpisem elektronicznym lub elektronicznym podpisem zaufanym lub podpisem osobistym przez osobę lub osoby umocowane do złożenia podpisu w imieniu Wykonawcy)</t>
  </si>
  <si>
    <t>ILOŚĆ -
MAGAZYN JAROSŁAW</t>
  </si>
  <si>
    <t>ILOŚĆ -
MAGAZYN NISKO</t>
  </si>
  <si>
    <t>ILOŚĆ -
MAGAZYN RZESZÓW</t>
  </si>
  <si>
    <t>ILOŚĆ -
MAGAZYN ŻURAWICA</t>
  </si>
  <si>
    <t>RAZEM [ILOŚĆ]</t>
  </si>
  <si>
    <t>kol. 8</t>
  </si>
  <si>
    <t>kol. 11</t>
  </si>
  <si>
    <t>kol. 12</t>
  </si>
  <si>
    <t>kol. 13</t>
  </si>
  <si>
    <t>Znak sprawy: ZP/72/2024</t>
  </si>
  <si>
    <t>Rozdzielnia Z-K na podstawie betonowej z zabezpieczeniami nadprądowymi i zabezpieczone wyłacznikiem różnicowo - prądowym Gn. 63A/5 + 4 gn. 32A/5 +5 gn. 1-fazowych z uziem., bez otwierania, wyłącznik główny na zewnątrz pakietowy. Zabezpieczenia wewnątrz obudowy (zamykany). Zabezpieczenia różnicowoprądowe oddzielne na obwodów 3 fazowych. Jedno zabezpieczenie różnicowoprądowe dla obwodów 1fazowych. Szczelność IP65</t>
  </si>
  <si>
    <t>Linka stalowa w powłoce PCV fi 3/4 mm w odcinkach po 100 m (3 odcinki po 100m)</t>
  </si>
  <si>
    <t>Rozdzielnia budowlana na stojaku metalowym IP65 (całość rozdzielni) 3x32A/5 x 2gn. 16A 230V 1 -faz. z uziem. z zabezpieczeniami nadprądowymi i zabezpieczone wyłacznikiem różnicowo-prądowym. Wyposażona w sygnalizator LED kontrolki faz. Wyłącznik główny na zewnatrz</t>
  </si>
  <si>
    <t>szt</t>
  </si>
  <si>
    <t>mb</t>
  </si>
  <si>
    <t>opk</t>
  </si>
  <si>
    <t>Dostawa akcesoriów elektrycznych, rur, przewodów  – zamówienie z podziałem na 2 części</t>
  </si>
  <si>
    <t>Skrzynka ZL 0 o wymiarach 400x400x250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</si>
</sst>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1"/>
      <color indexed="8"/>
      <name val="Calibri"/>
      <family val="2"/>
      <charset val="1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name val="Arial CE"/>
      <charset val="238"/>
    </font>
    <font>
      <i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i/>
      <sz val="14"/>
      <name val="Arial 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9" fillId="0" borderId="0"/>
    <xf numFmtId="0" fontId="2" fillId="0" borderId="0"/>
    <xf numFmtId="0" fontId="15" fillId="0" borderId="0"/>
    <xf numFmtId="0" fontId="1" fillId="0" borderId="0"/>
    <xf numFmtId="0" fontId="23" fillId="0" borderId="0"/>
    <xf numFmtId="9" fontId="15" fillId="0" borderId="0" applyFont="0" applyFill="0" applyBorder="0" applyAlignment="0" applyProtection="0"/>
    <xf numFmtId="0" fontId="24" fillId="0" borderId="0"/>
  </cellStyleXfs>
  <cellXfs count="7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2" fillId="0" borderId="0" xfId="0" applyFont="1" applyAlignment="1">
      <alignment vertical="center"/>
    </xf>
    <xf numFmtId="0" fontId="14" fillId="0" borderId="0" xfId="0" applyFont="1"/>
    <xf numFmtId="0" fontId="7" fillId="0" borderId="0" xfId="3" applyFont="1" applyFill="1" applyBorder="1"/>
    <xf numFmtId="0" fontId="7" fillId="0" borderId="0" xfId="3" applyFont="1" applyFill="1" applyBorder="1" applyAlignment="1">
      <alignment horizontal="center" vertical="center"/>
    </xf>
    <xf numFmtId="4" fontId="7" fillId="0" borderId="0" xfId="3" applyNumberFormat="1" applyFont="1" applyFill="1" applyBorder="1" applyAlignment="1">
      <alignment horizontal="right" vertical="center" wrapText="1"/>
    </xf>
    <xf numFmtId="4" fontId="7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/>
    <xf numFmtId="0" fontId="7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Font="1" applyFill="1" applyBorder="1"/>
    <xf numFmtId="0" fontId="8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center" vertical="center" wrapText="1"/>
    </xf>
    <xf numFmtId="0" fontId="17" fillId="0" borderId="0" xfId="5" applyFont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4" fillId="3" borderId="6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7" fillId="4" borderId="4" xfId="0" applyFont="1" applyFill="1" applyBorder="1" applyAlignment="1" applyProtection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 applyProtection="1">
      <alignment horizontal="center" vertical="center" wrapText="1"/>
    </xf>
    <xf numFmtId="4" fontId="3" fillId="4" borderId="9" xfId="1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20" fillId="0" borderId="4" xfId="5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20" fillId="0" borderId="0" xfId="5" applyFont="1" applyBorder="1" applyAlignment="1">
      <alignment horizontal="left" vertical="center"/>
    </xf>
    <xf numFmtId="0" fontId="27" fillId="5" borderId="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4" fillId="0" borderId="11" xfId="0" applyFont="1" applyBorder="1" applyAlignment="1">
      <alignment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left" vertical="center" wrapText="1"/>
    </xf>
    <xf numFmtId="0" fontId="28" fillId="4" borderId="11" xfId="0" applyFont="1" applyFill="1" applyBorder="1" applyAlignment="1">
      <alignment horizontal="left" vertical="center" wrapText="1"/>
    </xf>
    <xf numFmtId="0" fontId="28" fillId="4" borderId="5" xfId="0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0" fontId="28" fillId="4" borderId="4" xfId="8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20" fillId="4" borderId="11" xfId="0" applyFont="1" applyFill="1" applyBorder="1" applyAlignment="1" applyProtection="1">
      <alignment horizontal="center" vertical="center" wrapText="1"/>
    </xf>
    <xf numFmtId="0" fontId="20" fillId="4" borderId="5" xfId="0" applyFont="1" applyFill="1" applyBorder="1" applyAlignment="1" applyProtection="1">
      <alignment horizontal="center" vertical="center" wrapText="1"/>
    </xf>
    <xf numFmtId="0" fontId="26" fillId="0" borderId="1" xfId="3" applyFont="1" applyFill="1" applyBorder="1" applyAlignment="1">
      <alignment horizontal="center" vertical="center"/>
    </xf>
    <xf numFmtId="0" fontId="26" fillId="0" borderId="2" xfId="3" applyFont="1" applyFill="1" applyBorder="1" applyAlignment="1">
      <alignment horizontal="center" vertical="center"/>
    </xf>
    <xf numFmtId="0" fontId="26" fillId="0" borderId="3" xfId="3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20" fillId="4" borderId="13" xfId="0" applyFont="1" applyFill="1" applyBorder="1" applyAlignment="1" applyProtection="1">
      <alignment horizontal="center" vertical="center" wrapText="1"/>
    </xf>
    <xf numFmtId="9" fontId="20" fillId="4" borderId="13" xfId="0" applyNumberFormat="1" applyFont="1" applyFill="1" applyBorder="1" applyAlignment="1">
      <alignment horizontal="center" vertical="center" wrapText="1"/>
    </xf>
    <xf numFmtId="9" fontId="20" fillId="4" borderId="5" xfId="0" applyNumberFormat="1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</cellXfs>
  <cellStyles count="9">
    <cellStyle name="Excel Built-in Normal" xfId="2" xr:uid="{2ED70242-5B51-4CC7-909C-6CC22D994AD1}"/>
    <cellStyle name="Excel Built-in Normal 1" xfId="6" xr:uid="{00000000-0005-0000-0000-000001000000}"/>
    <cellStyle name="Normalny" xfId="0" builtinId="0"/>
    <cellStyle name="Normalny 2" xfId="8" xr:uid="{368C837A-48F8-4C1F-BEC8-EF2C07BEB4EF}"/>
    <cellStyle name="Normalny 2 2" xfId="3" xr:uid="{EB49C5CD-99B2-4705-98E9-127711D8B599}"/>
    <cellStyle name="Normalny 3" xfId="4" xr:uid="{7859C4E8-FF86-4DE1-BB5F-1E1A91138D0D}"/>
    <cellStyle name="Normalny 4" xfId="5" xr:uid="{FF037EAE-111E-422A-BA3C-769981E58C83}"/>
    <cellStyle name="Procentowy" xfId="1" builtinId="5"/>
    <cellStyle name="Procentowy 2" xfId="7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tabSelected="1" topLeftCell="A4" zoomScale="85" zoomScaleNormal="85" workbookViewId="0">
      <selection activeCell="M14" sqref="M14"/>
    </sheetView>
  </sheetViews>
  <sheetFormatPr defaultRowHeight="15"/>
  <cols>
    <col min="1" max="1" width="5.5703125" customWidth="1"/>
    <col min="2" max="2" width="50.5703125" customWidth="1"/>
    <col min="3" max="3" width="17.7109375" customWidth="1"/>
    <col min="4" max="4" width="16.85546875" customWidth="1"/>
    <col min="5" max="5" width="15.7109375" customWidth="1"/>
    <col min="6" max="7" width="20" customWidth="1"/>
    <col min="8" max="8" width="13.5703125" customWidth="1"/>
    <col min="9" max="9" width="10.7109375" customWidth="1"/>
    <col min="10" max="10" width="10.85546875" customWidth="1"/>
    <col min="11" max="11" width="12.42578125" customWidth="1"/>
    <col min="12" max="12" width="15.28515625" customWidth="1"/>
    <col min="13" max="13" width="15.7109375" customWidth="1"/>
  </cols>
  <sheetData>
    <row r="1" spans="1:13" ht="39" customHeight="1">
      <c r="A1" s="1"/>
      <c r="B1" s="32" t="s">
        <v>59</v>
      </c>
      <c r="C1" s="34"/>
      <c r="D1" s="34"/>
      <c r="E1" s="34"/>
      <c r="F1" s="18"/>
      <c r="G1" s="18"/>
      <c r="H1" s="17"/>
      <c r="I1" s="17"/>
      <c r="J1" s="18"/>
      <c r="K1" s="1"/>
      <c r="L1" s="66" t="s">
        <v>48</v>
      </c>
      <c r="M1" s="66"/>
    </row>
    <row r="2" spans="1:13">
      <c r="A2" s="1"/>
      <c r="B2" s="1"/>
      <c r="C2" s="1"/>
      <c r="D2" s="1"/>
      <c r="E2" s="1"/>
      <c r="F2" s="18"/>
      <c r="G2" s="18"/>
      <c r="H2" s="18"/>
      <c r="I2" s="18"/>
      <c r="J2" s="18"/>
      <c r="K2" s="1"/>
      <c r="L2" s="1"/>
      <c r="M2" s="1"/>
    </row>
    <row r="3" spans="1:13" ht="15" customHeight="1">
      <c r="A3" s="1"/>
      <c r="B3" s="67" t="s">
        <v>21</v>
      </c>
      <c r="C3" s="68"/>
      <c r="D3" s="68"/>
      <c r="E3" s="68"/>
      <c r="F3" s="69"/>
      <c r="G3" s="36"/>
      <c r="H3" s="18"/>
      <c r="I3" s="73" t="s">
        <v>46</v>
      </c>
      <c r="J3" s="74"/>
      <c r="K3" s="74"/>
      <c r="L3" s="74"/>
      <c r="M3" s="75"/>
    </row>
    <row r="4" spans="1:13" ht="18.75">
      <c r="A4" s="1"/>
      <c r="B4" s="70" t="s">
        <v>0</v>
      </c>
      <c r="C4" s="71"/>
      <c r="D4" s="71"/>
      <c r="E4" s="71"/>
      <c r="F4" s="72"/>
      <c r="G4" s="37"/>
      <c r="H4" s="18"/>
      <c r="I4" s="76" t="s">
        <v>47</v>
      </c>
      <c r="J4" s="77"/>
      <c r="K4" s="77"/>
      <c r="L4" s="77"/>
      <c r="M4" s="78"/>
    </row>
    <row r="5" spans="1:13">
      <c r="A5" s="1"/>
      <c r="B5" s="1"/>
      <c r="C5" s="1"/>
      <c r="D5" s="1"/>
      <c r="E5" s="1"/>
      <c r="F5" s="19"/>
      <c r="G5" s="19"/>
      <c r="H5" s="21"/>
      <c r="I5" s="21"/>
      <c r="J5" s="21"/>
      <c r="K5" s="20"/>
      <c r="L5" s="20"/>
      <c r="M5" s="20"/>
    </row>
    <row r="6" spans="1:13" ht="20.25">
      <c r="A6" s="1"/>
      <c r="B6" s="1"/>
      <c r="C6" s="1"/>
      <c r="D6" s="1"/>
      <c r="E6" s="1"/>
      <c r="F6" s="2"/>
      <c r="G6" s="2"/>
      <c r="H6" s="3"/>
      <c r="I6" s="3"/>
      <c r="J6" s="3"/>
      <c r="K6" s="3"/>
      <c r="L6" s="3"/>
      <c r="M6" s="3"/>
    </row>
    <row r="7" spans="1:13" ht="26.25">
      <c r="A7" s="45" t="s">
        <v>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ht="52.5" customHeight="1">
      <c r="A8" s="46" t="s">
        <v>66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ht="55.5" customHeight="1">
      <c r="A9" s="46" t="s">
        <v>23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1:13" ht="58.5" customHeight="1">
      <c r="A10" s="48" t="s">
        <v>2</v>
      </c>
      <c r="B10" s="47" t="s">
        <v>20</v>
      </c>
      <c r="C10" s="58" t="s">
        <v>50</v>
      </c>
      <c r="D10" s="58" t="s">
        <v>51</v>
      </c>
      <c r="E10" s="58" t="s">
        <v>52</v>
      </c>
      <c r="F10" s="48" t="s">
        <v>53</v>
      </c>
      <c r="G10" s="58" t="s">
        <v>54</v>
      </c>
      <c r="H10" s="47" t="s">
        <v>3</v>
      </c>
      <c r="I10" s="52" t="s">
        <v>17</v>
      </c>
      <c r="J10" s="52" t="s">
        <v>4</v>
      </c>
      <c r="K10" s="56" t="s">
        <v>5</v>
      </c>
      <c r="L10" s="59" t="s">
        <v>6</v>
      </c>
      <c r="M10" s="61" t="s">
        <v>7</v>
      </c>
    </row>
    <row r="11" spans="1:13" ht="61.5" customHeight="1">
      <c r="A11" s="55"/>
      <c r="B11" s="48"/>
      <c r="C11" s="48"/>
      <c r="D11" s="48"/>
      <c r="E11" s="48"/>
      <c r="F11" s="55"/>
      <c r="G11" s="48"/>
      <c r="H11" s="48"/>
      <c r="I11" s="53"/>
      <c r="J11" s="53"/>
      <c r="K11" s="53"/>
      <c r="L11" s="60"/>
      <c r="M11" s="62"/>
    </row>
    <row r="12" spans="1:13" ht="12.75" customHeight="1">
      <c r="A12" s="24" t="s">
        <v>8</v>
      </c>
      <c r="B12" s="24" t="s">
        <v>9</v>
      </c>
      <c r="C12" s="24" t="s">
        <v>18</v>
      </c>
      <c r="D12" s="24" t="s">
        <v>10</v>
      </c>
      <c r="E12" s="24" t="s">
        <v>11</v>
      </c>
      <c r="F12" s="24" t="s">
        <v>12</v>
      </c>
      <c r="G12" s="24" t="s">
        <v>13</v>
      </c>
      <c r="H12" s="24" t="s">
        <v>55</v>
      </c>
      <c r="I12" s="24" t="s">
        <v>14</v>
      </c>
      <c r="J12" s="24" t="s">
        <v>15</v>
      </c>
      <c r="K12" s="24" t="s">
        <v>56</v>
      </c>
      <c r="L12" s="24" t="s">
        <v>57</v>
      </c>
      <c r="M12" s="24" t="s">
        <v>58</v>
      </c>
    </row>
    <row r="13" spans="1:13" ht="18">
      <c r="A13" s="26">
        <v>1</v>
      </c>
      <c r="B13" s="40" t="s">
        <v>24</v>
      </c>
      <c r="C13" s="39"/>
      <c r="D13" s="39"/>
      <c r="E13" s="35">
        <v>16</v>
      </c>
      <c r="F13" s="39"/>
      <c r="G13" s="35">
        <f>SUM(C13+D13+E13+F13)</f>
        <v>16</v>
      </c>
      <c r="H13" s="42" t="s">
        <v>63</v>
      </c>
      <c r="I13" s="27">
        <v>100</v>
      </c>
      <c r="J13" s="23">
        <v>0.23</v>
      </c>
      <c r="K13" s="28">
        <f>ROUND(I13*(1+J13),2)</f>
        <v>123</v>
      </c>
      <c r="L13" s="29">
        <f>ROUND((I13*G13),2)</f>
        <v>1600</v>
      </c>
      <c r="M13" s="30">
        <f>ROUND((K13*G13),2)</f>
        <v>1968</v>
      </c>
    </row>
    <row r="14" spans="1:13" ht="36.75" customHeight="1">
      <c r="A14" s="26">
        <v>2</v>
      </c>
      <c r="B14" s="40" t="s">
        <v>25</v>
      </c>
      <c r="C14" s="39"/>
      <c r="D14" s="39"/>
      <c r="E14" s="35">
        <v>4</v>
      </c>
      <c r="F14" s="39"/>
      <c r="G14" s="35">
        <f t="shared" ref="G14:G38" si="0">SUM(C14+D14+E14+F14)</f>
        <v>4</v>
      </c>
      <c r="H14" s="43" t="s">
        <v>63</v>
      </c>
      <c r="I14" s="27"/>
      <c r="J14" s="23"/>
      <c r="K14" s="28">
        <f t="shared" ref="K14:K38" si="1">ROUND(I14*(1+J14),2)</f>
        <v>0</v>
      </c>
      <c r="L14" s="29">
        <f t="shared" ref="L13:L38" si="2">ROUND((I14*G14),2)</f>
        <v>0</v>
      </c>
      <c r="M14" s="30">
        <f t="shared" ref="M13:M38" si="3">ROUND((K14*G14),2)</f>
        <v>0</v>
      </c>
    </row>
    <row r="15" spans="1:13" ht="18">
      <c r="A15" s="26">
        <v>3</v>
      </c>
      <c r="B15" s="40" t="s">
        <v>26</v>
      </c>
      <c r="C15" s="39"/>
      <c r="D15" s="39"/>
      <c r="E15" s="35">
        <v>15</v>
      </c>
      <c r="F15" s="39"/>
      <c r="G15" s="35">
        <f t="shared" si="0"/>
        <v>15</v>
      </c>
      <c r="H15" s="43" t="s">
        <v>63</v>
      </c>
      <c r="I15" s="27"/>
      <c r="J15" s="23"/>
      <c r="K15" s="28">
        <f t="shared" si="1"/>
        <v>0</v>
      </c>
      <c r="L15" s="29">
        <f t="shared" si="2"/>
        <v>0</v>
      </c>
      <c r="M15" s="30">
        <f t="shared" si="3"/>
        <v>0</v>
      </c>
    </row>
    <row r="16" spans="1:13" ht="18">
      <c r="A16" s="26">
        <v>4</v>
      </c>
      <c r="B16" s="40" t="s">
        <v>27</v>
      </c>
      <c r="C16" s="39"/>
      <c r="D16" s="39"/>
      <c r="E16" s="35">
        <v>10</v>
      </c>
      <c r="F16" s="39"/>
      <c r="G16" s="35">
        <f t="shared" si="0"/>
        <v>10</v>
      </c>
      <c r="H16" s="44" t="s">
        <v>63</v>
      </c>
      <c r="I16" s="27"/>
      <c r="J16" s="23"/>
      <c r="K16" s="28">
        <f t="shared" si="1"/>
        <v>0</v>
      </c>
      <c r="L16" s="29">
        <f t="shared" si="2"/>
        <v>0</v>
      </c>
      <c r="M16" s="30">
        <f t="shared" si="3"/>
        <v>0</v>
      </c>
    </row>
    <row r="17" spans="1:13" ht="18">
      <c r="A17" s="26">
        <v>5</v>
      </c>
      <c r="B17" s="40" t="s">
        <v>28</v>
      </c>
      <c r="C17" s="39"/>
      <c r="D17" s="39"/>
      <c r="E17" s="35">
        <v>20</v>
      </c>
      <c r="F17" s="39"/>
      <c r="G17" s="35">
        <f t="shared" si="0"/>
        <v>20</v>
      </c>
      <c r="H17" s="43" t="s">
        <v>63</v>
      </c>
      <c r="I17" s="27"/>
      <c r="J17" s="23"/>
      <c r="K17" s="28">
        <f t="shared" si="1"/>
        <v>0</v>
      </c>
      <c r="L17" s="29">
        <f t="shared" si="2"/>
        <v>0</v>
      </c>
      <c r="M17" s="30">
        <f t="shared" si="3"/>
        <v>0</v>
      </c>
    </row>
    <row r="18" spans="1:13" ht="24.75" customHeight="1">
      <c r="A18" s="26">
        <v>6</v>
      </c>
      <c r="B18" s="40" t="s">
        <v>29</v>
      </c>
      <c r="C18" s="39"/>
      <c r="D18" s="39"/>
      <c r="E18" s="35">
        <v>40</v>
      </c>
      <c r="F18" s="39"/>
      <c r="G18" s="35">
        <f t="shared" si="0"/>
        <v>40</v>
      </c>
      <c r="H18" s="43" t="s">
        <v>63</v>
      </c>
      <c r="I18" s="27"/>
      <c r="J18" s="23"/>
      <c r="K18" s="28">
        <f t="shared" si="1"/>
        <v>0</v>
      </c>
      <c r="L18" s="29">
        <f t="shared" si="2"/>
        <v>0</v>
      </c>
      <c r="M18" s="30">
        <f t="shared" si="3"/>
        <v>0</v>
      </c>
    </row>
    <row r="19" spans="1:13" ht="18">
      <c r="A19" s="26">
        <v>7</v>
      </c>
      <c r="B19" s="41" t="s">
        <v>30</v>
      </c>
      <c r="C19" s="39"/>
      <c r="D19" s="39"/>
      <c r="E19" s="35">
        <v>70</v>
      </c>
      <c r="F19" s="39"/>
      <c r="G19" s="35">
        <f t="shared" si="0"/>
        <v>70</v>
      </c>
      <c r="H19" s="43" t="s">
        <v>63</v>
      </c>
      <c r="I19" s="27"/>
      <c r="J19" s="23"/>
      <c r="K19" s="28">
        <f t="shared" si="1"/>
        <v>0</v>
      </c>
      <c r="L19" s="29">
        <f t="shared" si="2"/>
        <v>0</v>
      </c>
      <c r="M19" s="30">
        <f t="shared" si="3"/>
        <v>0</v>
      </c>
    </row>
    <row r="20" spans="1:13" ht="18">
      <c r="A20" s="26">
        <v>8</v>
      </c>
      <c r="B20" s="40" t="s">
        <v>31</v>
      </c>
      <c r="C20" s="39"/>
      <c r="D20" s="39"/>
      <c r="E20" s="35">
        <v>230</v>
      </c>
      <c r="F20" s="39"/>
      <c r="G20" s="35">
        <f t="shared" si="0"/>
        <v>230</v>
      </c>
      <c r="H20" s="43" t="s">
        <v>63</v>
      </c>
      <c r="I20" s="27"/>
      <c r="J20" s="23"/>
      <c r="K20" s="28">
        <f t="shared" si="1"/>
        <v>0</v>
      </c>
      <c r="L20" s="29">
        <f t="shared" si="2"/>
        <v>0</v>
      </c>
      <c r="M20" s="30">
        <f t="shared" si="3"/>
        <v>0</v>
      </c>
    </row>
    <row r="21" spans="1:13" ht="30">
      <c r="A21" s="26">
        <v>9</v>
      </c>
      <c r="B21" s="40" t="s">
        <v>61</v>
      </c>
      <c r="C21" s="39"/>
      <c r="D21" s="39"/>
      <c r="E21" s="35">
        <v>300</v>
      </c>
      <c r="F21" s="39"/>
      <c r="G21" s="35">
        <f t="shared" si="0"/>
        <v>300</v>
      </c>
      <c r="H21" s="43" t="s">
        <v>64</v>
      </c>
      <c r="I21" s="27"/>
      <c r="J21" s="23"/>
      <c r="K21" s="28">
        <f t="shared" si="1"/>
        <v>0</v>
      </c>
      <c r="L21" s="29">
        <f t="shared" si="2"/>
        <v>0</v>
      </c>
      <c r="M21" s="30">
        <f t="shared" si="3"/>
        <v>0</v>
      </c>
    </row>
    <row r="22" spans="1:13" ht="30">
      <c r="A22" s="26">
        <v>10</v>
      </c>
      <c r="B22" s="40" t="s">
        <v>32</v>
      </c>
      <c r="C22" s="39"/>
      <c r="D22" s="39"/>
      <c r="E22" s="35">
        <v>8</v>
      </c>
      <c r="F22" s="39"/>
      <c r="G22" s="35">
        <f t="shared" si="0"/>
        <v>8</v>
      </c>
      <c r="H22" s="43" t="s">
        <v>63</v>
      </c>
      <c r="I22" s="27"/>
      <c r="J22" s="23"/>
      <c r="K22" s="28">
        <f>ROUND(I22*(1+J22),2)</f>
        <v>0</v>
      </c>
      <c r="L22" s="29">
        <f t="shared" si="2"/>
        <v>0</v>
      </c>
      <c r="M22" s="30">
        <f t="shared" si="3"/>
        <v>0</v>
      </c>
    </row>
    <row r="23" spans="1:13" ht="105">
      <c r="A23" s="26">
        <v>11</v>
      </c>
      <c r="B23" s="40" t="s">
        <v>62</v>
      </c>
      <c r="C23" s="39"/>
      <c r="D23" s="39"/>
      <c r="E23" s="35">
        <v>6</v>
      </c>
      <c r="F23" s="39"/>
      <c r="G23" s="35">
        <f t="shared" si="0"/>
        <v>6</v>
      </c>
      <c r="H23" s="43" t="s">
        <v>63</v>
      </c>
      <c r="I23" s="27"/>
      <c r="J23" s="23"/>
      <c r="K23" s="28">
        <f t="shared" si="1"/>
        <v>0</v>
      </c>
      <c r="L23" s="29">
        <f t="shared" si="2"/>
        <v>0</v>
      </c>
      <c r="M23" s="30">
        <f t="shared" si="3"/>
        <v>0</v>
      </c>
    </row>
    <row r="24" spans="1:13" ht="18">
      <c r="A24" s="26">
        <v>12</v>
      </c>
      <c r="B24" s="40" t="s">
        <v>67</v>
      </c>
      <c r="C24" s="39"/>
      <c r="D24" s="39"/>
      <c r="E24" s="35">
        <v>8</v>
      </c>
      <c r="F24" s="39"/>
      <c r="G24" s="35">
        <f t="shared" si="0"/>
        <v>8</v>
      </c>
      <c r="H24" s="43" t="s">
        <v>63</v>
      </c>
      <c r="I24" s="27"/>
      <c r="J24" s="23"/>
      <c r="K24" s="28">
        <f t="shared" si="1"/>
        <v>0</v>
      </c>
      <c r="L24" s="29">
        <f t="shared" si="2"/>
        <v>0</v>
      </c>
      <c r="M24" s="30">
        <f t="shared" si="3"/>
        <v>0</v>
      </c>
    </row>
    <row r="25" spans="1:13" ht="165">
      <c r="A25" s="26">
        <v>13</v>
      </c>
      <c r="B25" s="40" t="s">
        <v>60</v>
      </c>
      <c r="C25" s="39"/>
      <c r="D25" s="39"/>
      <c r="E25" s="35">
        <v>1</v>
      </c>
      <c r="F25" s="39"/>
      <c r="G25" s="35">
        <f t="shared" si="0"/>
        <v>1</v>
      </c>
      <c r="H25" s="43" t="s">
        <v>63</v>
      </c>
      <c r="I25" s="27"/>
      <c r="J25" s="23"/>
      <c r="K25" s="28">
        <f>ROUND(I25*(1+J25),2)</f>
        <v>0</v>
      </c>
      <c r="L25" s="29">
        <f t="shared" si="2"/>
        <v>0</v>
      </c>
      <c r="M25" s="30">
        <f t="shared" si="3"/>
        <v>0</v>
      </c>
    </row>
    <row r="26" spans="1:13" ht="18">
      <c r="A26" s="26">
        <v>14</v>
      </c>
      <c r="B26" s="40" t="s">
        <v>33</v>
      </c>
      <c r="C26" s="39"/>
      <c r="D26" s="39"/>
      <c r="E26" s="35">
        <v>8</v>
      </c>
      <c r="F26" s="39"/>
      <c r="G26" s="35">
        <f t="shared" si="0"/>
        <v>8</v>
      </c>
      <c r="H26" s="43" t="s">
        <v>63</v>
      </c>
      <c r="I26" s="27"/>
      <c r="J26" s="23"/>
      <c r="K26" s="28">
        <f t="shared" si="1"/>
        <v>0</v>
      </c>
      <c r="L26" s="29">
        <f t="shared" si="2"/>
        <v>0</v>
      </c>
      <c r="M26" s="30">
        <f t="shared" si="3"/>
        <v>0</v>
      </c>
    </row>
    <row r="27" spans="1:13" ht="18">
      <c r="A27" s="26">
        <v>15</v>
      </c>
      <c r="B27" s="40" t="s">
        <v>34</v>
      </c>
      <c r="C27" s="39"/>
      <c r="D27" s="39"/>
      <c r="E27" s="35">
        <v>8</v>
      </c>
      <c r="F27" s="39"/>
      <c r="G27" s="35">
        <f t="shared" si="0"/>
        <v>8</v>
      </c>
      <c r="H27" s="43" t="s">
        <v>63</v>
      </c>
      <c r="I27" s="27"/>
      <c r="J27" s="23"/>
      <c r="K27" s="28">
        <f t="shared" si="1"/>
        <v>0</v>
      </c>
      <c r="L27" s="29">
        <f t="shared" si="2"/>
        <v>0</v>
      </c>
      <c r="M27" s="30">
        <f t="shared" si="3"/>
        <v>0</v>
      </c>
    </row>
    <row r="28" spans="1:13" ht="30">
      <c r="A28" s="26">
        <v>16</v>
      </c>
      <c r="B28" s="40" t="s">
        <v>35</v>
      </c>
      <c r="C28" s="39"/>
      <c r="D28" s="39"/>
      <c r="E28" s="35">
        <v>7</v>
      </c>
      <c r="F28" s="39"/>
      <c r="G28" s="35">
        <f t="shared" si="0"/>
        <v>7</v>
      </c>
      <c r="H28" s="43" t="s">
        <v>63</v>
      </c>
      <c r="I28" s="27"/>
      <c r="J28" s="23"/>
      <c r="K28" s="28">
        <f t="shared" si="1"/>
        <v>0</v>
      </c>
      <c r="L28" s="29">
        <f t="shared" si="2"/>
        <v>0</v>
      </c>
      <c r="M28" s="30">
        <f t="shared" si="3"/>
        <v>0</v>
      </c>
    </row>
    <row r="29" spans="1:13" ht="18">
      <c r="A29" s="26">
        <v>17</v>
      </c>
      <c r="B29" s="40" t="s">
        <v>36</v>
      </c>
      <c r="C29" s="39"/>
      <c r="D29" s="39"/>
      <c r="E29" s="35">
        <v>10</v>
      </c>
      <c r="F29" s="39"/>
      <c r="G29" s="35">
        <f t="shared" si="0"/>
        <v>10</v>
      </c>
      <c r="H29" s="43" t="s">
        <v>63</v>
      </c>
      <c r="I29" s="27"/>
      <c r="J29" s="23"/>
      <c r="K29" s="28">
        <f t="shared" si="1"/>
        <v>0</v>
      </c>
      <c r="L29" s="29">
        <f t="shared" si="2"/>
        <v>0</v>
      </c>
      <c r="M29" s="30">
        <f t="shared" si="3"/>
        <v>0</v>
      </c>
    </row>
    <row r="30" spans="1:13" ht="18">
      <c r="A30" s="26">
        <v>18</v>
      </c>
      <c r="B30" s="40" t="s">
        <v>37</v>
      </c>
      <c r="C30" s="39"/>
      <c r="D30" s="39"/>
      <c r="E30" s="35">
        <v>7</v>
      </c>
      <c r="F30" s="39"/>
      <c r="G30" s="35">
        <f t="shared" si="0"/>
        <v>7</v>
      </c>
      <c r="H30" s="43" t="s">
        <v>63</v>
      </c>
      <c r="I30" s="27"/>
      <c r="J30" s="23"/>
      <c r="K30" s="28">
        <f t="shared" si="1"/>
        <v>0</v>
      </c>
      <c r="L30" s="29">
        <f t="shared" si="2"/>
        <v>0</v>
      </c>
      <c r="M30" s="30">
        <f t="shared" si="3"/>
        <v>0</v>
      </c>
    </row>
    <row r="31" spans="1:13" ht="30">
      <c r="A31" s="26">
        <v>19</v>
      </c>
      <c r="B31" s="40" t="s">
        <v>38</v>
      </c>
      <c r="C31" s="39"/>
      <c r="D31" s="39"/>
      <c r="E31" s="35">
        <v>35</v>
      </c>
      <c r="F31" s="39"/>
      <c r="G31" s="35">
        <f t="shared" si="0"/>
        <v>35</v>
      </c>
      <c r="H31" s="43" t="s">
        <v>63</v>
      </c>
      <c r="I31" s="27"/>
      <c r="J31" s="23"/>
      <c r="K31" s="28">
        <f t="shared" si="1"/>
        <v>0</v>
      </c>
      <c r="L31" s="29">
        <f t="shared" si="2"/>
        <v>0</v>
      </c>
      <c r="M31" s="30">
        <f t="shared" si="3"/>
        <v>0</v>
      </c>
    </row>
    <row r="32" spans="1:13" ht="18">
      <c r="A32" s="26">
        <v>20</v>
      </c>
      <c r="B32" s="40" t="s">
        <v>39</v>
      </c>
      <c r="C32" s="39"/>
      <c r="D32" s="39"/>
      <c r="E32" s="35">
        <v>15</v>
      </c>
      <c r="F32" s="39"/>
      <c r="G32" s="35">
        <f t="shared" si="0"/>
        <v>15</v>
      </c>
      <c r="H32" s="43" t="s">
        <v>63</v>
      </c>
      <c r="I32" s="27"/>
      <c r="J32" s="23"/>
      <c r="K32" s="28">
        <f t="shared" si="1"/>
        <v>0</v>
      </c>
      <c r="L32" s="29">
        <f t="shared" si="2"/>
        <v>0</v>
      </c>
      <c r="M32" s="30">
        <f t="shared" si="3"/>
        <v>0</v>
      </c>
    </row>
    <row r="33" spans="1:13" ht="18">
      <c r="A33" s="26">
        <v>21</v>
      </c>
      <c r="B33" s="40" t="s">
        <v>40</v>
      </c>
      <c r="C33" s="39"/>
      <c r="D33" s="39"/>
      <c r="E33" s="35">
        <v>10</v>
      </c>
      <c r="F33" s="39"/>
      <c r="G33" s="35">
        <f t="shared" si="0"/>
        <v>10</v>
      </c>
      <c r="H33" s="43" t="s">
        <v>63</v>
      </c>
      <c r="I33" s="27"/>
      <c r="J33" s="23"/>
      <c r="K33" s="28">
        <f>ROUND(I33*(1+J33),2)</f>
        <v>0</v>
      </c>
      <c r="L33" s="29">
        <f t="shared" si="2"/>
        <v>0</v>
      </c>
      <c r="M33" s="30">
        <f t="shared" si="3"/>
        <v>0</v>
      </c>
    </row>
    <row r="34" spans="1:13" ht="18">
      <c r="A34" s="26">
        <v>22</v>
      </c>
      <c r="B34" s="40" t="s">
        <v>41</v>
      </c>
      <c r="C34" s="39"/>
      <c r="D34" s="39"/>
      <c r="E34" s="35">
        <v>26</v>
      </c>
      <c r="F34" s="39"/>
      <c r="G34" s="35">
        <f t="shared" si="0"/>
        <v>26</v>
      </c>
      <c r="H34" s="43" t="s">
        <v>63</v>
      </c>
      <c r="I34" s="27"/>
      <c r="J34" s="23"/>
      <c r="K34" s="28">
        <f t="shared" si="1"/>
        <v>0</v>
      </c>
      <c r="L34" s="29">
        <f t="shared" si="2"/>
        <v>0</v>
      </c>
      <c r="M34" s="30">
        <f t="shared" si="3"/>
        <v>0</v>
      </c>
    </row>
    <row r="35" spans="1:13" ht="30">
      <c r="A35" s="26">
        <v>23</v>
      </c>
      <c r="B35" s="40" t="s">
        <v>42</v>
      </c>
      <c r="C35" s="39"/>
      <c r="D35" s="39"/>
      <c r="E35" s="35">
        <v>40</v>
      </c>
      <c r="F35" s="39"/>
      <c r="G35" s="35">
        <f t="shared" si="0"/>
        <v>40</v>
      </c>
      <c r="H35" s="43" t="s">
        <v>63</v>
      </c>
      <c r="I35" s="27"/>
      <c r="J35" s="23"/>
      <c r="K35" s="28">
        <f t="shared" si="1"/>
        <v>0</v>
      </c>
      <c r="L35" s="29">
        <f t="shared" si="2"/>
        <v>0</v>
      </c>
      <c r="M35" s="30">
        <f t="shared" si="3"/>
        <v>0</v>
      </c>
    </row>
    <row r="36" spans="1:13" ht="30">
      <c r="A36" s="26">
        <v>24</v>
      </c>
      <c r="B36" s="40" t="s">
        <v>43</v>
      </c>
      <c r="C36" s="39"/>
      <c r="D36" s="39"/>
      <c r="E36" s="35">
        <v>10</v>
      </c>
      <c r="F36" s="39"/>
      <c r="G36" s="35">
        <f t="shared" si="0"/>
        <v>10</v>
      </c>
      <c r="H36" s="43" t="s">
        <v>63</v>
      </c>
      <c r="I36" s="27"/>
      <c r="J36" s="23"/>
      <c r="K36" s="28">
        <f t="shared" si="1"/>
        <v>0</v>
      </c>
      <c r="L36" s="29">
        <f t="shared" si="2"/>
        <v>0</v>
      </c>
      <c r="M36" s="30">
        <f t="shared" si="3"/>
        <v>0</v>
      </c>
    </row>
    <row r="37" spans="1:13" ht="18">
      <c r="A37" s="26">
        <v>25</v>
      </c>
      <c r="B37" s="40" t="s">
        <v>44</v>
      </c>
      <c r="C37" s="39"/>
      <c r="D37" s="39"/>
      <c r="E37" s="35">
        <v>20</v>
      </c>
      <c r="F37" s="39"/>
      <c r="G37" s="35">
        <f t="shared" si="0"/>
        <v>20</v>
      </c>
      <c r="H37" s="43" t="s">
        <v>63</v>
      </c>
      <c r="I37" s="27"/>
      <c r="J37" s="23"/>
      <c r="K37" s="28">
        <f t="shared" si="1"/>
        <v>0</v>
      </c>
      <c r="L37" s="29">
        <f t="shared" si="2"/>
        <v>0</v>
      </c>
      <c r="M37" s="30">
        <f t="shared" si="3"/>
        <v>0</v>
      </c>
    </row>
    <row r="38" spans="1:13" ht="30">
      <c r="A38" s="26">
        <v>26</v>
      </c>
      <c r="B38" s="40" t="s">
        <v>45</v>
      </c>
      <c r="C38" s="39"/>
      <c r="D38" s="39"/>
      <c r="E38" s="35">
        <v>5</v>
      </c>
      <c r="F38" s="39"/>
      <c r="G38" s="35">
        <f t="shared" si="0"/>
        <v>5</v>
      </c>
      <c r="H38" s="43" t="s">
        <v>65</v>
      </c>
      <c r="I38" s="27"/>
      <c r="J38" s="23"/>
      <c r="K38" s="28">
        <f t="shared" si="1"/>
        <v>0</v>
      </c>
      <c r="L38" s="29">
        <f t="shared" si="2"/>
        <v>0</v>
      </c>
      <c r="M38" s="30">
        <f t="shared" si="3"/>
        <v>0</v>
      </c>
    </row>
    <row r="39" spans="1:13" ht="18.75" thickBot="1">
      <c r="A39" s="57" t="s">
        <v>16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22">
        <f>SUM(L13:L38)</f>
        <v>1600</v>
      </c>
      <c r="M39" s="22">
        <f>SUM(M13:M38)</f>
        <v>1968</v>
      </c>
    </row>
    <row r="40" spans="1:13" ht="18">
      <c r="A40" s="25"/>
      <c r="B40" s="31"/>
      <c r="C40" s="33"/>
      <c r="D40" s="33"/>
      <c r="E40" s="33"/>
      <c r="F40" s="25"/>
      <c r="G40" s="33"/>
      <c r="H40" s="25"/>
      <c r="I40" s="25"/>
      <c r="J40" s="25"/>
      <c r="K40" s="25"/>
      <c r="L40" s="25"/>
      <c r="M40" s="25"/>
    </row>
    <row r="41" spans="1:13" ht="20.25">
      <c r="A41" s="4"/>
      <c r="B41" s="49" t="s">
        <v>19</v>
      </c>
      <c r="C41" s="50"/>
      <c r="D41" s="50"/>
      <c r="E41" s="50"/>
      <c r="F41" s="50"/>
      <c r="G41" s="50"/>
      <c r="H41" s="50"/>
      <c r="I41" s="50"/>
      <c r="J41" s="50"/>
      <c r="K41" s="51"/>
      <c r="L41" s="5"/>
      <c r="M41" s="5"/>
    </row>
    <row r="42" spans="1:13" ht="15.75">
      <c r="F42" s="6"/>
      <c r="G42" s="6"/>
      <c r="H42" s="7"/>
      <c r="I42" s="7"/>
      <c r="J42" s="8"/>
      <c r="K42" s="8"/>
      <c r="L42" s="9"/>
      <c r="M42" s="10"/>
    </row>
    <row r="43" spans="1:13" ht="75.75" customHeight="1">
      <c r="B43" s="63" t="s">
        <v>22</v>
      </c>
      <c r="C43" s="64"/>
      <c r="D43" s="64"/>
      <c r="E43" s="64"/>
      <c r="F43" s="65"/>
      <c r="G43" s="38"/>
      <c r="H43" s="66" t="s">
        <v>49</v>
      </c>
      <c r="I43" s="66"/>
      <c r="J43" s="66"/>
      <c r="K43" s="66"/>
      <c r="L43" s="66"/>
      <c r="M43" s="66"/>
    </row>
    <row r="44" spans="1:13" ht="15.75">
      <c r="F44" s="6"/>
      <c r="G44" s="6"/>
      <c r="H44" s="7"/>
      <c r="I44" s="7"/>
      <c r="J44" s="8"/>
      <c r="K44" s="8"/>
      <c r="L44" s="9"/>
      <c r="M44" s="10"/>
    </row>
    <row r="45" spans="1:13" ht="15.75">
      <c r="F45" s="12"/>
      <c r="G45" s="12"/>
      <c r="H45" s="13"/>
      <c r="I45" s="13"/>
      <c r="J45" s="8"/>
      <c r="K45" s="8"/>
      <c r="L45" s="9"/>
      <c r="M45" s="11"/>
    </row>
    <row r="46" spans="1:13" ht="15.75">
      <c r="F46" s="14"/>
      <c r="G46" s="14"/>
      <c r="H46" s="13"/>
      <c r="I46" s="13"/>
      <c r="J46" s="8"/>
      <c r="K46" s="8"/>
      <c r="L46" s="9"/>
      <c r="M46" s="11"/>
    </row>
    <row r="47" spans="1:13" ht="15.75">
      <c r="F47" s="14"/>
      <c r="G47" s="14"/>
      <c r="H47" s="13"/>
      <c r="I47" s="13"/>
      <c r="J47" s="8"/>
      <c r="K47" s="8"/>
      <c r="L47" s="9"/>
      <c r="M47" s="13"/>
    </row>
    <row r="48" spans="1:13" ht="15.75">
      <c r="F48" s="12"/>
      <c r="G48" s="12"/>
      <c r="H48" s="13"/>
      <c r="I48" s="13"/>
      <c r="J48" s="8"/>
      <c r="K48" s="8"/>
      <c r="L48" s="54"/>
      <c r="M48" s="54"/>
    </row>
    <row r="49" spans="6:13" ht="15.75">
      <c r="F49" s="12"/>
      <c r="G49" s="12"/>
      <c r="H49" s="13"/>
      <c r="I49" s="13"/>
      <c r="J49" s="8"/>
      <c r="K49" s="8"/>
      <c r="L49" s="16"/>
      <c r="M49" s="15"/>
    </row>
  </sheetData>
  <mergeCells count="26">
    <mergeCell ref="B3:F3"/>
    <mergeCell ref="B4:F4"/>
    <mergeCell ref="I3:M3"/>
    <mergeCell ref="I4:M4"/>
    <mergeCell ref="L1:M1"/>
    <mergeCell ref="L48:M48"/>
    <mergeCell ref="A10:A11"/>
    <mergeCell ref="F10:F11"/>
    <mergeCell ref="H10:H11"/>
    <mergeCell ref="J10:J11"/>
    <mergeCell ref="K10:K11"/>
    <mergeCell ref="A39:K39"/>
    <mergeCell ref="C10:C11"/>
    <mergeCell ref="D10:D11"/>
    <mergeCell ref="E10:E11"/>
    <mergeCell ref="G10:G11"/>
    <mergeCell ref="L10:L11"/>
    <mergeCell ref="M10:M11"/>
    <mergeCell ref="B43:F43"/>
    <mergeCell ref="H43:M43"/>
    <mergeCell ref="A7:M7"/>
    <mergeCell ref="A8:M8"/>
    <mergeCell ref="A9:M9"/>
    <mergeCell ref="B10:B11"/>
    <mergeCell ref="B41:K41"/>
    <mergeCell ref="I10:I11"/>
  </mergeCells>
  <pageMargins left="0.7" right="0.7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31E9BE3-2F35-46F1-822D-9C7C1E7D210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kalkulacji ceny ofert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2024-09-20T10:38:44Z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05c1ed1b-4525-44ca-9158-32072676234b</vt:lpwstr>
  </property>
  <property fmtid="{D5CDD505-2E9C-101B-9397-08002B2CF9AE}" pid="3" name="bjSaver">
    <vt:lpwstr>5VkpYRbxtbbkG7nn6zcYbwPohfozS+lA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