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19.2021 - Przebudowa drogi powiatowej nr 4936P Żychlewo-Wymysłowo\2. Do publikacji\"/>
    </mc:Choice>
  </mc:AlternateContent>
  <xr:revisionPtr revIDLastSave="0" documentId="13_ncr:1_{674653A2-C01F-448F-A881-ABA87F4C2E4D}" xr6:coauthVersionLast="47" xr6:coauthVersionMax="47" xr10:uidLastSave="{00000000-0000-0000-0000-000000000000}"/>
  <bookViews>
    <workbookView xWindow="12915" yWindow="75" windowWidth="14475" windowHeight="14925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16" i="1"/>
  <c r="H17" i="1"/>
  <c r="H18" i="1"/>
  <c r="H19" i="1"/>
  <c r="H20" i="1"/>
  <c r="H21" i="1"/>
  <c r="H22" i="1"/>
  <c r="H23" i="1"/>
  <c r="H15" i="1"/>
  <c r="H11" i="1"/>
  <c r="H38" i="1"/>
  <c r="H36" i="1"/>
  <c r="H35" i="1"/>
  <c r="H32" i="1"/>
  <c r="H33" i="1"/>
  <c r="H26" i="1"/>
  <c r="H27" i="1"/>
  <c r="H28" i="1"/>
  <c r="H29" i="1"/>
  <c r="H25" i="1"/>
  <c r="H9" i="1"/>
  <c r="H10" i="1"/>
  <c r="H12" i="1"/>
  <c r="H13" i="1"/>
  <c r="H8" i="1"/>
  <c r="G39" i="1" l="1"/>
  <c r="G40" i="1" s="1"/>
  <c r="G41" i="1" s="1"/>
</calcChain>
</file>

<file path=xl/sharedStrings.xml><?xml version="1.0" encoding="utf-8"?>
<sst xmlns="http://schemas.openxmlformats.org/spreadsheetml/2006/main" count="133" uniqueCount="109">
  <si>
    <t>Lp</t>
  </si>
  <si>
    <t>Podstawa wyceny</t>
  </si>
  <si>
    <t>Opis robót, obliczenia</t>
  </si>
  <si>
    <t>Jedn. miary</t>
  </si>
  <si>
    <t>Ilość jedn.</t>
  </si>
  <si>
    <t>I ROBOTY PRZYGOTOWAWCZE I ROZBIÓRKOWE</t>
  </si>
  <si>
    <t>1.</t>
  </si>
  <si>
    <t>2.</t>
  </si>
  <si>
    <t>3.</t>
  </si>
  <si>
    <t>4.</t>
  </si>
  <si>
    <t>5.</t>
  </si>
  <si>
    <t>KNNR 1 
0111-01</t>
  </si>
  <si>
    <t>Roboty pomiarowe przy liniowych robotach ziemnych dla dróg w terenie równinnym</t>
  </si>
  <si>
    <t>km</t>
  </si>
  <si>
    <t>KNNR 6
0802-06</t>
  </si>
  <si>
    <t>m²</t>
  </si>
  <si>
    <t>mb</t>
  </si>
  <si>
    <t>KNR 4-04
1103-01</t>
  </si>
  <si>
    <t>m³</t>
  </si>
  <si>
    <t>6.</t>
  </si>
  <si>
    <t>7.</t>
  </si>
  <si>
    <t>8.</t>
  </si>
  <si>
    <t>III PODBUDOWA</t>
  </si>
  <si>
    <t>9.</t>
  </si>
  <si>
    <t>KNNR 6
1005-07</t>
  </si>
  <si>
    <t>10.</t>
  </si>
  <si>
    <t>11.</t>
  </si>
  <si>
    <t>12.</t>
  </si>
  <si>
    <t>13.</t>
  </si>
  <si>
    <t>KNNR 6
0110-03</t>
  </si>
  <si>
    <t>14.</t>
  </si>
  <si>
    <t>KNNR 6
0108-02</t>
  </si>
  <si>
    <t>Mg</t>
  </si>
  <si>
    <t>15.</t>
  </si>
  <si>
    <t>KNNR 6
0309-02</t>
  </si>
  <si>
    <t>IV NAWIERZCHNIA</t>
  </si>
  <si>
    <t>16.</t>
  </si>
  <si>
    <t>17.</t>
  </si>
  <si>
    <t>KNNR 6
0109-03</t>
  </si>
  <si>
    <t>18.</t>
  </si>
  <si>
    <t>19.</t>
  </si>
  <si>
    <t>20.</t>
  </si>
  <si>
    <t>KNR 2-31
0402-04</t>
  </si>
  <si>
    <t>21.</t>
  </si>
  <si>
    <t>22.</t>
  </si>
  <si>
    <t>23.</t>
  </si>
  <si>
    <t>24.</t>
  </si>
  <si>
    <t>25.</t>
  </si>
  <si>
    <t>26.</t>
  </si>
  <si>
    <t>27.</t>
  </si>
  <si>
    <t>KNNR 6
0204-06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</si>
  <si>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</si>
  <si>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</si>
  <si>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</si>
  <si>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</si>
  <si>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</si>
  <si>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Mechaniczne oczyszczenie istniejącej nawierzchni bitumicznej - obustronne krawędzie na szerokości 1,0m</t>
  </si>
  <si>
    <t>KNR AT-03
0101-02</t>
  </si>
  <si>
    <t>KNNR 6
0802-04</t>
  </si>
  <si>
    <t>KNNR 6
0801-02</t>
  </si>
  <si>
    <t xml:space="preserve">Mechaniczne rozebranie nawierzchni bitumicznej gr. 4cm pod wykonanie przykanalika i wpustu </t>
  </si>
  <si>
    <t>Mechaniczne rozebranie nawierzchni bitumicznej (wjazd do posesji 27) gr. 15cm pod wykonanie przykanalika</t>
  </si>
  <si>
    <t>Załadunek oraz wywóz materiałów z rozbiórki na odl. do 1km</t>
  </si>
  <si>
    <t>II ODWODNIENIE KORPUSU DROGOWEGO</t>
  </si>
  <si>
    <t>KNNR 1
0202-04
0208-02</t>
  </si>
  <si>
    <t>KNNR 4
1411-02</t>
  </si>
  <si>
    <t>KNNR 4
1424-02</t>
  </si>
  <si>
    <t xml:space="preserve">szt. </t>
  </si>
  <si>
    <t>KNNR 4
1308-03</t>
  </si>
  <si>
    <t>Przykanalik z rur PVC o średnicy 200mm ułożony na podsypce piaskowej</t>
  </si>
  <si>
    <t>KNNR 4
1808-04</t>
  </si>
  <si>
    <t>Przykanalik z rur PVC o średnicy 250mm ułożony na podsypce piaskowej</t>
  </si>
  <si>
    <t>KNNR 1
0318-01</t>
  </si>
  <si>
    <t>KNNR 1
0202-06
0208-02</t>
  </si>
  <si>
    <t>KNNR 6
0606-04</t>
  </si>
  <si>
    <t>Roboty ziemne wykonywane koparkami podsiębiernymi o poj. łyżki 0,25m³  z transportem urobku na odl. do 2km samochodami samowyładowczymi po drogach z nawierzchni utwardzonej</t>
  </si>
  <si>
    <t>Podłoże pod kanały i obiekty z materiałów sypkich gr. 15cm</t>
  </si>
  <si>
    <t>Wpusty uliczne o średnicy 500 mm z osadnikiem bez syfonu</t>
  </si>
  <si>
    <t>Zasypanie i zagęszczenie ułożonych rur(przykanalików i wpustów ulicznych) warstwami gr. 30cm wraz z przywozem piasku do zasypania</t>
  </si>
  <si>
    <t>Roboty ziemne wykonywane koparkami podsiębiernymi o poj. łyżki 0,4m³  z transportem urobku na odl. do 2km samochodami samowyładowczymi po drogach z nawierzchni utwardzonej</t>
  </si>
  <si>
    <t>Ława betonowa pod ściek betonowy z betonu C12/15 z oporem</t>
  </si>
  <si>
    <t>Sciek z elementów betonowych prefabrykowanych 60x50x20 ułozony na przygotowanej ławie betonowej z oporem</t>
  </si>
  <si>
    <t>KNNR 6
1005-06</t>
  </si>
  <si>
    <t>KNNR 6
0107-01</t>
  </si>
  <si>
    <t>Skropienie emulsją asfaltową kationową C60B10ZM średniorozpadową podbudowy pomocniczej na poszerzenia jezdni + przekopy w ilości 0,5 kg/m²</t>
  </si>
  <si>
    <t>Skropienie emulsją asfaltową kationową C60B10ZM średniorozpadową istniejącej nawierzchni asfaltowej oraz podbudowy w ilości 0,5kg/m² przed ułożeniem w-wy profilującej</t>
  </si>
  <si>
    <t>Skropienie emulsją asfaltową kationową C60B3ZM szybkorozpadową w ilości 0,3 kg/m² przygotowanego wyrównania przed ułożeniem w-wy śceralnej z betonu asfaltowego</t>
  </si>
  <si>
    <t>Podbudowa pomocnicza, warstwa ulepszonego podłoża z mieszanki kruszywa związanego cementem klasy C3,0/4,0 wyprodukowana w wytwórni betonów (Rm6,0-9,0MPa), po zagęszczeniu gr. 20cm pielęgnowanie piaskiem i wodą roboty na poszerzeniu jezdni oraz przekopach</t>
  </si>
  <si>
    <t xml:space="preserve">Analogia. Jednowarstwowa podbudowa pomocnicza z mieszanki kruszywa niezwiązanego  C90/3 o uziarnieniu 0,63mm o gr. po zagęszczeniu 23cm roboty na poszerzeniach jezdni oraz przekopach </t>
  </si>
  <si>
    <t>Podbudowa zasadnicza z mieszanek mineralno-bitumicznych asfaltowych AC22P dla KR3 wg WT-1 i WT-2 o grubości po zagęszczeniu 7cm</t>
  </si>
  <si>
    <t>Wyrównanie istniejących zjazdów tłuczniem sortowanym o grubości do 10cm</t>
  </si>
  <si>
    <t xml:space="preserve">Mechaniczne ułożenie warstwy profilującej istniejącej nawierzchni bitumicznej mieszanką mineralno-bitumiczną, asfaltową AC16W dla KR3 grubości średnio 75Mg/m² </t>
  </si>
  <si>
    <t>V ROBOTY WYKOŃCZENIOWE</t>
  </si>
  <si>
    <t>KNR AT-04
0102-02/03</t>
  </si>
  <si>
    <t>Roboty remontowe - frezowanie nawierzchnio bitumicznej gr. średnio 4 cm z wywozem materiału z wbudowaniem w pobocze</t>
  </si>
  <si>
    <t>Mechaniczne ułożenie naweirzchni z betonu asfaltowego AC11S dla KR-3 gr. 4cm</t>
  </si>
  <si>
    <t>Nawierzchnia pobocza z destruktu bitumicznego pozyskanego częściowo z frezowania szer. 1,0m gr. średnia 15cm strona lewa</t>
  </si>
  <si>
    <t>Przebudowa drogi powiatowej nr 4936P Żychlewo - Wymysłowo</t>
  </si>
  <si>
    <t>Kosztorys ofertowy</t>
  </si>
  <si>
    <t>Roboty remontowe - cięcie piłą nawierzchni bitumicznych i betonowych</t>
  </si>
  <si>
    <t>Mechaniczne rozebranie odbudowy z kruszywa pod wykonanie przykanalików i wpustu</t>
  </si>
  <si>
    <r>
      <t xml:space="preserve">słownie………………….………………………………………………………………………………………….........………………….…
</t>
    </r>
    <r>
      <rPr>
        <sz val="10"/>
        <color rgb="FFFF0000"/>
        <rFont val="Calibri"/>
        <family val="2"/>
        <charset val="238"/>
        <scheme val="minor"/>
      </rPr>
      <t xml:space="preserve">UWAGA!  Dokument należy wypełnić i podpisać kwalifikowanym podpisem elektronicznym lub podpisem zaufanym lub podpisem osobistym.
Zamawiający zaleca zapisanie dokumentu w formacie PDF. 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</si>
  <si>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…………………………. dnia ………….........................................................................………………..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</si>
  <si>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</si>
  <si>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</si>
  <si>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</si>
  <si>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</si>
  <si>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</si>
  <si>
    <t xml:space="preserve">Załącznik nr 1-1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</si>
</sst>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i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A1:R147"/>
  <sheetViews>
    <sheetView tabSelected="1" zoomScale="120" zoomScaleNormal="120" workbookViewId="0">
      <selection activeCell="G1" sqref="G1"/>
    </sheetView>
  </sheetViews>
  <sheetFormatPr defaultRowHeight="15"/>
  <cols>
    <col min="2" max="2" width="3.5703125" customWidth="1"/>
    <col min="3" max="3" width="10.42578125" customWidth="1"/>
    <col min="4" max="4" width="41.28515625" customWidth="1"/>
    <col min="5" max="5" width="5.5703125" customWidth="1"/>
    <col min="6" max="6" width="8.7109375" customWidth="1"/>
    <col min="7" max="7" width="8.85546875" customWidth="1"/>
    <col min="8" max="8" width="11.28515625" customWidth="1"/>
  </cols>
  <sheetData>
    <row r="1" spans="2:18">
      <c r="G1" s="16" t="s">
        <v>108</v>
      </c>
    </row>
    <row r="2" spans="2:18" ht="20.25">
      <c r="B2" s="31" t="s">
        <v>98</v>
      </c>
      <c r="C2" s="31"/>
      <c r="D2" s="31"/>
      <c r="E2" s="31"/>
      <c r="F2" s="31"/>
      <c r="G2" s="31"/>
      <c r="H2" s="31"/>
      <c r="I2" s="8"/>
    </row>
    <row r="3" spans="2:18">
      <c r="B3" s="29"/>
      <c r="C3" s="29"/>
      <c r="D3" s="29"/>
      <c r="E3" s="29"/>
      <c r="F3" s="29"/>
      <c r="G3" s="29"/>
      <c r="H3" s="29"/>
      <c r="I3" s="7"/>
    </row>
    <row r="4" spans="2:18" ht="27.75" customHeight="1">
      <c r="B4" s="30" t="s">
        <v>97</v>
      </c>
      <c r="C4" s="30"/>
      <c r="D4" s="30"/>
      <c r="E4" s="30"/>
      <c r="F4" s="30"/>
      <c r="G4" s="30"/>
      <c r="H4" s="30"/>
      <c r="I4" s="9"/>
    </row>
    <row r="6" spans="2:18" ht="5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51</v>
      </c>
      <c r="H6" s="2" t="s">
        <v>52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>
      <c r="B7" s="32" t="s">
        <v>5</v>
      </c>
      <c r="C7" s="33"/>
      <c r="D7" s="33"/>
      <c r="E7" s="33"/>
      <c r="F7" s="33"/>
      <c r="G7" s="33"/>
      <c r="H7" s="34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2" t="s">
        <v>6</v>
      </c>
      <c r="C8" s="2" t="s">
        <v>11</v>
      </c>
      <c r="D8" s="3" t="s">
        <v>12</v>
      </c>
      <c r="E8" s="2" t="s">
        <v>13</v>
      </c>
      <c r="F8" s="6">
        <v>0.3</v>
      </c>
      <c r="G8" s="5"/>
      <c r="H8" s="5">
        <f>F8*G8</f>
        <v>0</v>
      </c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25.5">
      <c r="B9" s="2" t="s">
        <v>7</v>
      </c>
      <c r="C9" s="2" t="s">
        <v>57</v>
      </c>
      <c r="D9" s="3" t="s">
        <v>99</v>
      </c>
      <c r="E9" s="2" t="s">
        <v>16</v>
      </c>
      <c r="F9" s="5">
        <v>26</v>
      </c>
      <c r="G9" s="5"/>
      <c r="H9" s="5">
        <f t="shared" ref="H9:H13" si="0">F9*G9</f>
        <v>0</v>
      </c>
      <c r="I9" s="13"/>
      <c r="J9" s="1"/>
      <c r="K9" s="1"/>
      <c r="L9" s="1"/>
      <c r="M9" s="1"/>
      <c r="N9" s="1"/>
      <c r="O9" s="1"/>
      <c r="P9" s="1"/>
      <c r="Q9" s="1"/>
      <c r="R9" s="1"/>
    </row>
    <row r="10" spans="2:18" ht="38.25">
      <c r="B10" s="2" t="s">
        <v>8</v>
      </c>
      <c r="C10" s="2" t="s">
        <v>58</v>
      </c>
      <c r="D10" s="3" t="s">
        <v>60</v>
      </c>
      <c r="E10" s="2" t="s">
        <v>15</v>
      </c>
      <c r="F10" s="5">
        <v>6.5</v>
      </c>
      <c r="G10" s="5"/>
      <c r="H10" s="5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</row>
    <row r="11" spans="2:18" ht="38.25">
      <c r="B11" s="2" t="s">
        <v>9</v>
      </c>
      <c r="C11" s="2" t="s">
        <v>14</v>
      </c>
      <c r="D11" s="3" t="s">
        <v>61</v>
      </c>
      <c r="E11" s="2" t="s">
        <v>15</v>
      </c>
      <c r="F11" s="5">
        <v>6</v>
      </c>
      <c r="G11" s="5"/>
      <c r="H11" s="5">
        <f>F11*G11</f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</row>
    <row r="12" spans="2:18" ht="25.5">
      <c r="B12" s="2" t="s">
        <v>10</v>
      </c>
      <c r="C12" s="2" t="s">
        <v>59</v>
      </c>
      <c r="D12" s="3" t="s">
        <v>100</v>
      </c>
      <c r="E12" s="2" t="s">
        <v>15</v>
      </c>
      <c r="F12" s="5">
        <v>12.5</v>
      </c>
      <c r="G12" s="5"/>
      <c r="H12" s="5">
        <f t="shared" si="0"/>
        <v>0</v>
      </c>
      <c r="I12" s="13"/>
      <c r="J12" s="1"/>
      <c r="K12" s="1"/>
      <c r="L12" s="1"/>
      <c r="M12" s="1"/>
      <c r="N12" s="1"/>
      <c r="O12" s="1"/>
      <c r="P12" s="1"/>
      <c r="Q12" s="1"/>
      <c r="R12" s="1"/>
    </row>
    <row r="13" spans="2:18" ht="25.5">
      <c r="B13" s="2" t="s">
        <v>19</v>
      </c>
      <c r="C13" s="2" t="s">
        <v>17</v>
      </c>
      <c r="D13" s="3" t="s">
        <v>62</v>
      </c>
      <c r="E13" s="2" t="s">
        <v>18</v>
      </c>
      <c r="F13" s="6">
        <v>3.0350000000000001</v>
      </c>
      <c r="G13" s="5"/>
      <c r="H13" s="5">
        <f t="shared" si="0"/>
        <v>0</v>
      </c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32" t="s">
        <v>63</v>
      </c>
      <c r="C14" s="33"/>
      <c r="D14" s="33"/>
      <c r="E14" s="33"/>
      <c r="F14" s="33"/>
      <c r="G14" s="33"/>
      <c r="H14" s="34"/>
      <c r="I14" s="11"/>
      <c r="J14" s="1"/>
      <c r="K14" s="1"/>
      <c r="L14" s="1"/>
      <c r="M14" s="1"/>
      <c r="N14" s="1"/>
      <c r="O14" s="1"/>
      <c r="P14" s="1"/>
      <c r="Q14" s="1"/>
      <c r="R14" s="1"/>
    </row>
    <row r="15" spans="2:18" ht="63.75">
      <c r="B15" s="2" t="s">
        <v>20</v>
      </c>
      <c r="C15" s="2" t="s">
        <v>64</v>
      </c>
      <c r="D15" s="3" t="s">
        <v>75</v>
      </c>
      <c r="E15" s="2" t="s">
        <v>18</v>
      </c>
      <c r="F15" s="5">
        <v>7.35</v>
      </c>
      <c r="G15" s="5"/>
      <c r="H15" s="5">
        <f>F15*G15</f>
        <v>0</v>
      </c>
      <c r="I15" s="11"/>
      <c r="J15" s="1"/>
      <c r="K15" s="1"/>
      <c r="L15" s="1"/>
      <c r="M15" s="1"/>
      <c r="N15" s="1"/>
      <c r="O15" s="1"/>
      <c r="P15" s="1"/>
      <c r="Q15" s="1"/>
      <c r="R15" s="1"/>
    </row>
    <row r="16" spans="2:18" ht="25.5">
      <c r="B16" s="2" t="s">
        <v>21</v>
      </c>
      <c r="C16" s="2" t="s">
        <v>65</v>
      </c>
      <c r="D16" s="3" t="s">
        <v>76</v>
      </c>
      <c r="E16" s="2" t="s">
        <v>18</v>
      </c>
      <c r="F16" s="5">
        <v>0.91</v>
      </c>
      <c r="G16" s="5"/>
      <c r="H16" s="5">
        <f t="shared" ref="H16:H23" si="1">F16*G16</f>
        <v>0</v>
      </c>
      <c r="I16" s="11"/>
      <c r="J16" s="1"/>
      <c r="K16" s="1"/>
      <c r="L16" s="1"/>
      <c r="M16" s="1"/>
      <c r="N16" s="1"/>
      <c r="O16" s="1"/>
      <c r="P16" s="1"/>
      <c r="Q16" s="1"/>
      <c r="R16" s="1"/>
    </row>
    <row r="17" spans="2:18" ht="25.5">
      <c r="B17" s="2" t="s">
        <v>23</v>
      </c>
      <c r="C17" s="2" t="s">
        <v>66</v>
      </c>
      <c r="D17" s="3" t="s">
        <v>77</v>
      </c>
      <c r="E17" s="2" t="s">
        <v>67</v>
      </c>
      <c r="F17" s="6">
        <v>3</v>
      </c>
      <c r="G17" s="5"/>
      <c r="H17" s="5">
        <f t="shared" si="1"/>
        <v>0</v>
      </c>
      <c r="I17" s="11"/>
      <c r="J17" s="1"/>
      <c r="K17" s="1"/>
      <c r="L17" s="1"/>
      <c r="M17" s="1"/>
      <c r="N17" s="1"/>
      <c r="O17" s="1"/>
      <c r="P17" s="1"/>
      <c r="Q17" s="1"/>
      <c r="R17" s="1"/>
    </row>
    <row r="18" spans="2:18" ht="25.5">
      <c r="B18" s="2" t="s">
        <v>25</v>
      </c>
      <c r="C18" s="2" t="s">
        <v>68</v>
      </c>
      <c r="D18" s="3" t="s">
        <v>69</v>
      </c>
      <c r="E18" s="2" t="s">
        <v>16</v>
      </c>
      <c r="F18" s="5">
        <v>10</v>
      </c>
      <c r="G18" s="5"/>
      <c r="H18" s="5">
        <f t="shared" si="1"/>
        <v>0</v>
      </c>
      <c r="I18" s="11"/>
      <c r="J18" s="1"/>
      <c r="K18" s="1"/>
      <c r="L18" s="1"/>
      <c r="M18" s="1"/>
      <c r="N18" s="1"/>
      <c r="O18" s="1"/>
      <c r="P18" s="1"/>
      <c r="Q18" s="1"/>
      <c r="R18" s="1"/>
    </row>
    <row r="19" spans="2:18" ht="25.5">
      <c r="B19" s="2" t="s">
        <v>26</v>
      </c>
      <c r="C19" s="2" t="s">
        <v>70</v>
      </c>
      <c r="D19" s="3" t="s">
        <v>71</v>
      </c>
      <c r="E19" s="2" t="s">
        <v>16</v>
      </c>
      <c r="F19" s="5">
        <v>16</v>
      </c>
      <c r="G19" s="5"/>
      <c r="H19" s="5">
        <f t="shared" si="1"/>
        <v>0</v>
      </c>
      <c r="I19" s="11"/>
      <c r="J19" s="1"/>
      <c r="K19" s="1"/>
      <c r="L19" s="1"/>
      <c r="M19" s="1"/>
      <c r="N19" s="1"/>
      <c r="O19" s="1"/>
      <c r="P19" s="1"/>
      <c r="Q19" s="1"/>
      <c r="R19" s="1"/>
    </row>
    <row r="20" spans="2:18" ht="51">
      <c r="B20" s="2" t="s">
        <v>27</v>
      </c>
      <c r="C20" s="2" t="s">
        <v>72</v>
      </c>
      <c r="D20" s="3" t="s">
        <v>78</v>
      </c>
      <c r="E20" s="2" t="s">
        <v>18</v>
      </c>
      <c r="F20" s="5">
        <v>2.1819999999999999</v>
      </c>
      <c r="G20" s="5"/>
      <c r="H20" s="5">
        <f t="shared" si="1"/>
        <v>0</v>
      </c>
      <c r="I20" s="11"/>
      <c r="J20" s="1"/>
      <c r="K20" s="1"/>
      <c r="L20" s="1"/>
      <c r="M20" s="1"/>
      <c r="N20" s="1"/>
      <c r="O20" s="1"/>
      <c r="P20" s="1"/>
      <c r="Q20" s="1"/>
      <c r="R20" s="1"/>
    </row>
    <row r="21" spans="2:18" ht="63.75">
      <c r="B21" s="2" t="s">
        <v>28</v>
      </c>
      <c r="C21" s="2" t="s">
        <v>73</v>
      </c>
      <c r="D21" s="3" t="s">
        <v>79</v>
      </c>
      <c r="E21" s="2" t="s">
        <v>18</v>
      </c>
      <c r="F21" s="5">
        <v>30.73</v>
      </c>
      <c r="G21" s="5"/>
      <c r="H21" s="5">
        <f t="shared" si="1"/>
        <v>0</v>
      </c>
      <c r="I21" s="11"/>
      <c r="J21" s="1"/>
      <c r="K21" s="1"/>
      <c r="L21" s="1"/>
      <c r="M21" s="1"/>
      <c r="N21" s="1"/>
      <c r="O21" s="1"/>
      <c r="P21" s="1"/>
      <c r="Q21" s="1"/>
      <c r="R21" s="1"/>
    </row>
    <row r="22" spans="2:18" ht="25.5">
      <c r="B22" s="2" t="s">
        <v>30</v>
      </c>
      <c r="C22" s="2" t="s">
        <v>42</v>
      </c>
      <c r="D22" s="3" t="s">
        <v>80</v>
      </c>
      <c r="E22" s="2" t="s">
        <v>18</v>
      </c>
      <c r="F22" s="5">
        <v>14.91</v>
      </c>
      <c r="G22" s="5"/>
      <c r="H22" s="5">
        <f t="shared" si="1"/>
        <v>0</v>
      </c>
      <c r="I22" s="12"/>
      <c r="J22" s="1"/>
      <c r="K22" s="1"/>
      <c r="L22" s="1"/>
      <c r="M22" s="1"/>
      <c r="N22" s="1"/>
      <c r="O22" s="1"/>
      <c r="P22" s="1"/>
      <c r="Q22" s="1"/>
      <c r="R22" s="1"/>
    </row>
    <row r="23" spans="2:18" ht="38.25">
      <c r="B23" s="2" t="s">
        <v>33</v>
      </c>
      <c r="C23" s="2" t="s">
        <v>74</v>
      </c>
      <c r="D23" s="3" t="s">
        <v>81</v>
      </c>
      <c r="E23" s="2" t="s">
        <v>16</v>
      </c>
      <c r="F23" s="6">
        <v>71</v>
      </c>
      <c r="G23" s="5"/>
      <c r="H23" s="5">
        <f t="shared" si="1"/>
        <v>0</v>
      </c>
      <c r="I23" s="12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5" t="s">
        <v>22</v>
      </c>
      <c r="C24" s="36"/>
      <c r="D24" s="36"/>
      <c r="E24" s="36"/>
      <c r="F24" s="36"/>
      <c r="G24" s="36"/>
      <c r="H24" s="36"/>
      <c r="I24" s="10"/>
      <c r="J24" s="1"/>
      <c r="K24" s="1"/>
      <c r="L24" s="1"/>
      <c r="M24" s="1"/>
      <c r="N24" s="1"/>
      <c r="O24" s="1"/>
      <c r="P24" s="1"/>
      <c r="Q24" s="1"/>
      <c r="R24" s="1"/>
    </row>
    <row r="25" spans="2:18" ht="38.25">
      <c r="B25" s="2" t="s">
        <v>36</v>
      </c>
      <c r="C25" s="2" t="s">
        <v>82</v>
      </c>
      <c r="D25" s="3" t="s">
        <v>56</v>
      </c>
      <c r="E25" s="2" t="s">
        <v>15</v>
      </c>
      <c r="F25" s="5">
        <v>600</v>
      </c>
      <c r="G25" s="5"/>
      <c r="H25" s="5">
        <f>F25*G25</f>
        <v>0</v>
      </c>
      <c r="I25" s="13"/>
      <c r="J25" s="1"/>
      <c r="K25" s="1"/>
      <c r="L25" s="1"/>
      <c r="M25" s="1"/>
      <c r="N25" s="1"/>
      <c r="O25" s="1"/>
      <c r="P25" s="1"/>
      <c r="Q25" s="1"/>
      <c r="R25" s="1"/>
    </row>
    <row r="26" spans="2:18" ht="51">
      <c r="B26" s="2" t="s">
        <v>37</v>
      </c>
      <c r="C26" s="2" t="s">
        <v>24</v>
      </c>
      <c r="D26" s="3" t="s">
        <v>84</v>
      </c>
      <c r="E26" s="2" t="s">
        <v>15</v>
      </c>
      <c r="F26" s="5">
        <v>23.25</v>
      </c>
      <c r="G26" s="5"/>
      <c r="H26" s="5">
        <f t="shared" ref="H26:H33" si="2">F26*G26</f>
        <v>0</v>
      </c>
      <c r="I26" s="13"/>
      <c r="J26" s="1"/>
      <c r="K26" s="1"/>
      <c r="L26" s="1"/>
      <c r="M26" s="1"/>
      <c r="N26" s="1"/>
      <c r="O26" s="1"/>
      <c r="P26" s="1"/>
      <c r="Q26" s="1"/>
      <c r="R26" s="1"/>
    </row>
    <row r="27" spans="2:18" ht="51">
      <c r="B27" s="2" t="s">
        <v>39</v>
      </c>
      <c r="C27" s="2" t="s">
        <v>24</v>
      </c>
      <c r="D27" s="3" t="s">
        <v>85</v>
      </c>
      <c r="E27" s="2" t="s">
        <v>15</v>
      </c>
      <c r="F27" s="5">
        <v>1638.75</v>
      </c>
      <c r="G27" s="5"/>
      <c r="H27" s="5">
        <f t="shared" si="2"/>
        <v>0</v>
      </c>
      <c r="I27" s="13"/>
      <c r="J27" s="1"/>
      <c r="K27" s="1"/>
      <c r="L27" s="1"/>
      <c r="M27" s="1"/>
      <c r="N27" s="1"/>
      <c r="O27" s="1"/>
      <c r="P27" s="1"/>
      <c r="Q27" s="1"/>
      <c r="R27" s="1"/>
    </row>
    <row r="28" spans="2:18" ht="51">
      <c r="B28" s="2" t="s">
        <v>40</v>
      </c>
      <c r="C28" s="2" t="s">
        <v>24</v>
      </c>
      <c r="D28" s="3" t="s">
        <v>86</v>
      </c>
      <c r="E28" s="2" t="s">
        <v>15</v>
      </c>
      <c r="F28" s="5">
        <v>1798.75</v>
      </c>
      <c r="G28" s="5"/>
      <c r="H28" s="5">
        <f t="shared" si="2"/>
        <v>0</v>
      </c>
      <c r="I28" s="13"/>
      <c r="J28" s="1"/>
      <c r="K28" s="1"/>
      <c r="L28" s="1"/>
      <c r="M28" s="1"/>
      <c r="N28" s="1"/>
      <c r="O28" s="1"/>
      <c r="P28" s="1"/>
      <c r="Q28" s="1"/>
      <c r="R28" s="1"/>
    </row>
    <row r="29" spans="2:18" ht="89.25">
      <c r="B29" s="2" t="s">
        <v>41</v>
      </c>
      <c r="C29" s="2" t="s">
        <v>38</v>
      </c>
      <c r="D29" s="3" t="s">
        <v>87</v>
      </c>
      <c r="E29" s="2" t="s">
        <v>15</v>
      </c>
      <c r="F29" s="5">
        <v>23.25</v>
      </c>
      <c r="G29" s="5"/>
      <c r="H29" s="5">
        <f t="shared" si="2"/>
        <v>0</v>
      </c>
      <c r="I29" s="13"/>
      <c r="J29" s="1"/>
      <c r="K29" s="1"/>
      <c r="L29" s="1"/>
      <c r="M29" s="1"/>
      <c r="N29" s="1"/>
      <c r="O29" s="1"/>
      <c r="P29" s="1"/>
      <c r="Q29" s="1"/>
      <c r="R29" s="1"/>
    </row>
    <row r="30" spans="2:18" ht="63.75">
      <c r="B30" s="2" t="s">
        <v>43</v>
      </c>
      <c r="C30" s="2" t="s">
        <v>29</v>
      </c>
      <c r="D30" s="3" t="s">
        <v>88</v>
      </c>
      <c r="E30" s="2" t="s">
        <v>15</v>
      </c>
      <c r="F30" s="5">
        <v>23.25</v>
      </c>
      <c r="G30" s="5"/>
      <c r="H30" s="5">
        <f t="shared" si="2"/>
        <v>0</v>
      </c>
      <c r="I30" s="13"/>
      <c r="J30" s="1"/>
      <c r="K30" s="1"/>
      <c r="L30" s="1"/>
      <c r="M30" s="1"/>
      <c r="N30" s="1"/>
      <c r="O30" s="1"/>
      <c r="P30" s="1"/>
      <c r="Q30" s="1"/>
      <c r="R30" s="1"/>
    </row>
    <row r="31" spans="2:18" ht="38.25">
      <c r="B31" s="2" t="s">
        <v>44</v>
      </c>
      <c r="C31" s="2" t="s">
        <v>29</v>
      </c>
      <c r="D31" s="3" t="s">
        <v>89</v>
      </c>
      <c r="E31" s="2" t="s">
        <v>15</v>
      </c>
      <c r="F31" s="5">
        <v>23.25</v>
      </c>
      <c r="G31" s="5"/>
      <c r="H31" s="5">
        <f t="shared" si="2"/>
        <v>0</v>
      </c>
      <c r="I31" s="13"/>
      <c r="J31" s="1"/>
      <c r="K31" s="1"/>
      <c r="L31" s="1"/>
      <c r="M31" s="1"/>
      <c r="N31" s="1"/>
      <c r="O31" s="1"/>
      <c r="P31" s="1"/>
      <c r="Q31" s="1"/>
      <c r="R31" s="1"/>
    </row>
    <row r="32" spans="2:18" ht="25.5">
      <c r="B32" s="2" t="s">
        <v>45</v>
      </c>
      <c r="C32" s="2" t="s">
        <v>83</v>
      </c>
      <c r="D32" s="3" t="s">
        <v>90</v>
      </c>
      <c r="E32" s="2" t="s">
        <v>18</v>
      </c>
      <c r="F32" s="5">
        <v>12.5</v>
      </c>
      <c r="G32" s="5"/>
      <c r="H32" s="5">
        <f>F32*G32</f>
        <v>0</v>
      </c>
      <c r="I32" s="13"/>
      <c r="J32" s="1"/>
      <c r="K32" s="1"/>
      <c r="L32" s="1"/>
      <c r="M32" s="1"/>
      <c r="N32" s="1"/>
      <c r="O32" s="1"/>
      <c r="P32" s="1"/>
      <c r="Q32" s="1"/>
      <c r="R32" s="1"/>
    </row>
    <row r="33" spans="1:18" ht="51">
      <c r="B33" s="2" t="s">
        <v>46</v>
      </c>
      <c r="C33" s="2" t="s">
        <v>31</v>
      </c>
      <c r="D33" s="3" t="s">
        <v>91</v>
      </c>
      <c r="E33" s="2" t="s">
        <v>32</v>
      </c>
      <c r="F33" s="5">
        <v>146.66</v>
      </c>
      <c r="G33" s="5"/>
      <c r="H33" s="5">
        <f t="shared" si="2"/>
        <v>0</v>
      </c>
      <c r="I33" s="13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B34" s="32" t="s">
        <v>35</v>
      </c>
      <c r="C34" s="49"/>
      <c r="D34" s="49"/>
      <c r="E34" s="49"/>
      <c r="F34" s="49"/>
      <c r="G34" s="49"/>
      <c r="H34" s="50"/>
      <c r="I34" s="10"/>
      <c r="J34" s="1"/>
      <c r="K34" s="1"/>
      <c r="L34" s="1"/>
      <c r="M34" s="1"/>
      <c r="N34" s="1"/>
      <c r="O34" s="1"/>
      <c r="P34" s="1"/>
      <c r="Q34" s="1"/>
      <c r="R34" s="1"/>
    </row>
    <row r="35" spans="1:18" ht="38.25">
      <c r="B35" s="2" t="s">
        <v>47</v>
      </c>
      <c r="C35" s="2" t="s">
        <v>93</v>
      </c>
      <c r="D35" s="3" t="s">
        <v>94</v>
      </c>
      <c r="E35" s="2" t="s">
        <v>15</v>
      </c>
      <c r="F35" s="5">
        <v>323</v>
      </c>
      <c r="G35" s="5"/>
      <c r="H35" s="5">
        <f>F35*G35</f>
        <v>0</v>
      </c>
      <c r="I35" s="13"/>
      <c r="J35" s="1"/>
      <c r="K35" s="1"/>
      <c r="L35" s="1"/>
      <c r="M35" s="1"/>
      <c r="N35" s="1"/>
      <c r="O35" s="1"/>
      <c r="P35" s="1"/>
      <c r="Q35" s="1"/>
      <c r="R35" s="1"/>
    </row>
    <row r="36" spans="1:18" ht="25.5">
      <c r="B36" s="2" t="s">
        <v>48</v>
      </c>
      <c r="C36" s="2" t="s">
        <v>34</v>
      </c>
      <c r="D36" s="3" t="s">
        <v>95</v>
      </c>
      <c r="E36" s="2" t="s">
        <v>15</v>
      </c>
      <c r="F36" s="5">
        <v>1798.75</v>
      </c>
      <c r="G36" s="5"/>
      <c r="H36" s="5">
        <f>F36*G36</f>
        <v>0</v>
      </c>
      <c r="I36" s="13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B37" s="32" t="s">
        <v>92</v>
      </c>
      <c r="C37" s="49"/>
      <c r="D37" s="49"/>
      <c r="E37" s="49"/>
      <c r="F37" s="49"/>
      <c r="G37" s="49"/>
      <c r="H37" s="50"/>
      <c r="I37" s="10"/>
      <c r="J37" s="1"/>
      <c r="K37" s="1"/>
      <c r="L37" s="1"/>
      <c r="M37" s="1"/>
      <c r="N37" s="1"/>
      <c r="O37" s="1"/>
      <c r="P37" s="1"/>
      <c r="Q37" s="1"/>
      <c r="R37" s="1"/>
    </row>
    <row r="38" spans="1:18" ht="51">
      <c r="B38" s="2" t="s">
        <v>49</v>
      </c>
      <c r="C38" s="2" t="s">
        <v>50</v>
      </c>
      <c r="D38" s="3" t="s">
        <v>96</v>
      </c>
      <c r="E38" s="2" t="s">
        <v>15</v>
      </c>
      <c r="F38" s="5">
        <v>378</v>
      </c>
      <c r="G38" s="5"/>
      <c r="H38" s="5">
        <f>F38*G38</f>
        <v>0</v>
      </c>
      <c r="I38" s="13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B39" s="37" t="s">
        <v>53</v>
      </c>
      <c r="C39" s="38"/>
      <c r="D39" s="38"/>
      <c r="E39" s="38"/>
      <c r="F39" s="38"/>
      <c r="G39" s="43">
        <f>H38+H36+H35+H33+H31+H30+H29+H28+H27+H26+H25+H23+H22+H21+H20+H19+H18+H17+H16+H15+H13+H12+H11+H10+H9+H8+H32</f>
        <v>0</v>
      </c>
      <c r="H39" s="44"/>
      <c r="I39" s="13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B40" s="39" t="s">
        <v>54</v>
      </c>
      <c r="C40" s="40"/>
      <c r="D40" s="40"/>
      <c r="E40" s="40"/>
      <c r="F40" s="40"/>
      <c r="G40" s="45">
        <f>G39*23%</f>
        <v>0</v>
      </c>
      <c r="H40" s="46"/>
      <c r="I40" s="13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B41" s="41" t="s">
        <v>55</v>
      </c>
      <c r="C41" s="42"/>
      <c r="D41" s="42"/>
      <c r="E41" s="42"/>
      <c r="F41" s="42"/>
      <c r="G41" s="47">
        <f>G39+G40</f>
        <v>0</v>
      </c>
      <c r="H41" s="48"/>
      <c r="I41" s="13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B42" s="14"/>
      <c r="C42" s="14"/>
      <c r="D42" s="15"/>
      <c r="E42" s="14"/>
      <c r="F42" s="14"/>
      <c r="G42" s="14"/>
      <c r="H42" s="1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 customHeight="1">
      <c r="A44" s="17"/>
      <c r="B44" s="25" t="s">
        <v>101</v>
      </c>
      <c r="C44" s="25"/>
      <c r="D44" s="25"/>
      <c r="E44" s="25"/>
      <c r="F44" s="25"/>
      <c r="G44" s="25"/>
      <c r="H44" s="2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7"/>
      <c r="B45" s="25"/>
      <c r="C45" s="25"/>
      <c r="D45" s="25"/>
      <c r="E45" s="25"/>
      <c r="F45" s="25"/>
      <c r="G45" s="25"/>
      <c r="H45" s="25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7"/>
      <c r="B46" s="18"/>
      <c r="C46" s="18"/>
      <c r="D46" s="19"/>
      <c r="E46" s="18"/>
      <c r="F46" s="18"/>
      <c r="G46" s="18"/>
      <c r="H46" s="18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7"/>
      <c r="B47" s="26" t="s">
        <v>102</v>
      </c>
      <c r="C47" s="26"/>
      <c r="D47" s="26"/>
      <c r="E47" s="26"/>
      <c r="F47" s="26"/>
      <c r="G47" s="26"/>
      <c r="H47" s="2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 customHeight="1">
      <c r="A48" s="17"/>
      <c r="B48" s="27" t="s">
        <v>103</v>
      </c>
      <c r="C48" s="27"/>
      <c r="D48" s="18"/>
      <c r="E48" s="28" t="s">
        <v>104</v>
      </c>
      <c r="F48" s="28"/>
      <c r="G48" s="28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7"/>
      <c r="B49" s="20"/>
      <c r="C49" s="21"/>
      <c r="D49" s="20"/>
      <c r="E49" s="22"/>
      <c r="F49" s="23"/>
      <c r="G49" s="23"/>
      <c r="H49" s="20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7"/>
      <c r="B50" s="20"/>
      <c r="C50" s="21"/>
      <c r="D50" s="20"/>
      <c r="E50" s="22"/>
      <c r="F50" s="23"/>
      <c r="G50" s="23"/>
      <c r="H50" s="20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7"/>
      <c r="B51" s="20"/>
      <c r="C51" s="21"/>
      <c r="D51" s="20"/>
      <c r="E51" s="22"/>
      <c r="F51" s="23"/>
      <c r="G51" s="23"/>
      <c r="H51" s="20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7"/>
      <c r="C52" s="1"/>
      <c r="D52" s="1"/>
      <c r="E52" s="24" t="s">
        <v>105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7"/>
      <c r="C53" s="1"/>
      <c r="D53" s="1"/>
      <c r="E53" s="24" t="s">
        <v>106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7"/>
      <c r="C54" s="1"/>
      <c r="D54" s="1"/>
      <c r="E54" s="24" t="s">
        <v>107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>
      <c r="B121" s="1"/>
      <c r="C121" s="1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>
      <c r="B122" s="1"/>
      <c r="C122" s="1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>
      <c r="B123" s="1"/>
      <c r="C123" s="1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>
      <c r="B124" s="1"/>
      <c r="C124" s="1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>
      <c r="B125" s="1"/>
      <c r="C125" s="1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>
      <c r="B126" s="1"/>
      <c r="C126" s="1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>
      <c r="B127" s="1"/>
      <c r="C127" s="1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>
      <c r="B128" s="1"/>
      <c r="C128" s="1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>
      <c r="B129" s="1"/>
      <c r="C129" s="1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>
      <c r="B130" s="1"/>
      <c r="C130" s="1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</sheetData>
  <mergeCells count="18">
    <mergeCell ref="B2:H2"/>
    <mergeCell ref="B7:H7"/>
    <mergeCell ref="B14:H14"/>
    <mergeCell ref="B24:H24"/>
    <mergeCell ref="B39:F39"/>
    <mergeCell ref="G39:H39"/>
    <mergeCell ref="B37:H37"/>
    <mergeCell ref="B34:H34"/>
    <mergeCell ref="B44:H45"/>
    <mergeCell ref="B47:H47"/>
    <mergeCell ref="B48:C48"/>
    <mergeCell ref="E48:H48"/>
    <mergeCell ref="B3:H3"/>
    <mergeCell ref="B4:H4"/>
    <mergeCell ref="B40:F40"/>
    <mergeCell ref="B41:F41"/>
    <mergeCell ref="G40:H40"/>
    <mergeCell ref="G41:H41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mgrzegorzewska</cp:lastModifiedBy>
  <cp:lastPrinted>2021-07-20T12:44:39Z</cp:lastPrinted>
  <dcterms:created xsi:type="dcterms:W3CDTF">2021-03-11T06:51:44Z</dcterms:created>
  <dcterms:modified xsi:type="dcterms:W3CDTF">2021-07-29T10:46:22Z</dcterms:modified>
</cp:coreProperties>
</file>