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13_2024_Jednorazówka_UE_UZUPEŁNIENIE\SWZ\"/>
    </mc:Choice>
  </mc:AlternateContent>
  <bookViews>
    <workbookView xWindow="0" yWindow="0" windowWidth="28800" windowHeight="12435" tabRatio="979" firstSheet="4" activeTab="48"/>
  </bookViews>
  <sheets>
    <sheet name="1" sheetId="52" r:id="rId1"/>
    <sheet name="2" sheetId="14" r:id="rId2"/>
    <sheet name="3" sheetId="54" r:id="rId3"/>
    <sheet name="4" sheetId="57" r:id="rId4"/>
    <sheet name="5" sheetId="55" r:id="rId5"/>
    <sheet name="6" sheetId="46" r:id="rId6"/>
    <sheet name="7" sheetId="47" r:id="rId7"/>
    <sheet name="8" sheetId="50" r:id="rId8"/>
    <sheet name="9" sheetId="34" r:id="rId9"/>
    <sheet name="10" sheetId="11" r:id="rId10"/>
    <sheet name="11" sheetId="12" r:id="rId11"/>
    <sheet name="12" sheetId="32" r:id="rId12"/>
    <sheet name="13" sheetId="49" r:id="rId13"/>
    <sheet name="14" sheetId="38" r:id="rId14"/>
    <sheet name="15" sheetId="7" r:id="rId15"/>
    <sheet name="16" sheetId="9" r:id="rId16"/>
    <sheet name="17" sheetId="24" r:id="rId17"/>
    <sheet name="18" sheetId="10" r:id="rId18"/>
    <sheet name="19" sheetId="18" r:id="rId19"/>
    <sheet name="20" sheetId="53" r:id="rId20"/>
    <sheet name="21" sheetId="29" r:id="rId21"/>
    <sheet name="22" sheetId="15" r:id="rId22"/>
    <sheet name="23" sheetId="59" r:id="rId23"/>
    <sheet name="24" sheetId="51" r:id="rId24"/>
    <sheet name="25" sheetId="58" r:id="rId25"/>
    <sheet name="26" sheetId="41" r:id="rId26"/>
    <sheet name="27" sheetId="42" r:id="rId27"/>
    <sheet name="28" sheetId="56" r:id="rId28"/>
    <sheet name="29" sheetId="48" r:id="rId29"/>
    <sheet name="30" sheetId="45" r:id="rId30"/>
    <sheet name="31" sheetId="5" r:id="rId31"/>
    <sheet name="32" sheetId="44" r:id="rId32"/>
    <sheet name="33" sheetId="6" r:id="rId33"/>
    <sheet name="34" sheetId="3" r:id="rId34"/>
    <sheet name="35" sheetId="26" r:id="rId35"/>
    <sheet name="36" sheetId="17" r:id="rId36"/>
    <sheet name="37" sheetId="23" r:id="rId37"/>
    <sheet name="38" sheetId="22" r:id="rId38"/>
    <sheet name="39" sheetId="40" r:id="rId39"/>
    <sheet name="40" sheetId="28" r:id="rId40"/>
    <sheet name="41" sheetId="20" r:id="rId41"/>
    <sheet name="42" sheetId="13" r:id="rId42"/>
    <sheet name="43" sheetId="25" r:id="rId43"/>
    <sheet name="44" sheetId="31" r:id="rId44"/>
    <sheet name="45" sheetId="27" r:id="rId45"/>
    <sheet name="46" sheetId="2" r:id="rId46"/>
    <sheet name="47" sheetId="30" r:id="rId47"/>
    <sheet name="48" sheetId="8" r:id="rId48"/>
    <sheet name="49" sheetId="4" r:id="rId49"/>
  </sheets>
  <externalReferences>
    <externalReference r:id="rId50"/>
  </externalReferences>
  <definedNames>
    <definedName name="Excel_BuiltIn__FilterDatabase_13" localSheetId="9">#REF!</definedName>
    <definedName name="Excel_BuiltIn__FilterDatabase_13" localSheetId="10">#REF!</definedName>
    <definedName name="Excel_BuiltIn__FilterDatabase_13" localSheetId="11">#REF!</definedName>
    <definedName name="Excel_BuiltIn__FilterDatabase_13" localSheetId="14">#REF!</definedName>
    <definedName name="Excel_BuiltIn__FilterDatabase_13" localSheetId="15">#REF!</definedName>
    <definedName name="Excel_BuiltIn__FilterDatabase_13" localSheetId="17">#REF!</definedName>
    <definedName name="Excel_BuiltIn__FilterDatabase_13" localSheetId="18">'[1]87'!$A$3:$B$4</definedName>
    <definedName name="Excel_BuiltIn__FilterDatabase_13" localSheetId="19">'[1]87'!$A$3:$B$4</definedName>
    <definedName name="Excel_BuiltIn__FilterDatabase_13" localSheetId="41">#REF!</definedName>
    <definedName name="Excel_BuiltIn__FilterDatabase_13" localSheetId="47">#REF!</definedName>
    <definedName name="Excel_BuiltIn_Print_Area" localSheetId="20">'21'!$A$1:$K$6</definedName>
    <definedName name="Excel_BuiltIn_Print_Area" localSheetId="45">'46'!$A$1:$K$7</definedName>
    <definedName name="Excel_BuiltIn_Print_Area_11_1" localSheetId="14">#REF!</definedName>
    <definedName name="Excel_BuiltIn_Print_Area_11_1" localSheetId="21">#REF!</definedName>
    <definedName name="Excel_BuiltIn_Print_Area_11_1" localSheetId="38">#REF!</definedName>
    <definedName name="Excel_BuiltIn_Print_Area_11_1" localSheetId="39">#REF!</definedName>
    <definedName name="Excel_BuiltIn_Print_Area_11_1" localSheetId="47">#REF!</definedName>
    <definedName name="Excel_BuiltIn_Print_Area_12_1" localSheetId="18">#REF!</definedName>
    <definedName name="Excel_BuiltIn_Print_Area_12_1" localSheetId="19">#REF!</definedName>
    <definedName name="Excel_BuiltIn_Print_Area_13" localSheetId="9">#REF!</definedName>
    <definedName name="Excel_BuiltIn_Print_Area_13" localSheetId="10">#REF!</definedName>
    <definedName name="Excel_BuiltIn_Print_Area_13" localSheetId="11">#REF!</definedName>
    <definedName name="Excel_BuiltIn_Print_Area_13" localSheetId="14">#REF!</definedName>
    <definedName name="Excel_BuiltIn_Print_Area_13" localSheetId="15">#REF!</definedName>
    <definedName name="Excel_BuiltIn_Print_Area_13" localSheetId="17">#REF!</definedName>
    <definedName name="Excel_BuiltIn_Print_Area_13" localSheetId="18">#REF!</definedName>
    <definedName name="Excel_BuiltIn_Print_Area_13" localSheetId="1">#REF!</definedName>
    <definedName name="Excel_BuiltIn_Print_Area_13" localSheetId="19">#REF!</definedName>
    <definedName name="Excel_BuiltIn_Print_Area_13" localSheetId="41">#REF!</definedName>
    <definedName name="Excel_BuiltIn_Print_Area_13" localSheetId="47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 localSheetId="14">#REF!</definedName>
    <definedName name="Excel_BuiltIn_Print_Area_2" localSheetId="15">#REF!</definedName>
    <definedName name="Excel_BuiltIn_Print_Area_2" localSheetId="17">#REF!</definedName>
    <definedName name="Excel_BuiltIn_Print_Area_2" localSheetId="18">#REF!</definedName>
    <definedName name="Excel_BuiltIn_Print_Area_2" localSheetId="1">#REF!</definedName>
    <definedName name="Excel_BuiltIn_Print_Area_2" localSheetId="19">#REF!</definedName>
    <definedName name="Excel_BuiltIn_Print_Area_2" localSheetId="41">#REF!</definedName>
    <definedName name="Excel_BuiltIn_Print_Area_2" localSheetId="47">#REF!</definedName>
    <definedName name="Excel_BuiltIn_Print_Area_22_1" localSheetId="18">#REF!</definedName>
    <definedName name="Excel_BuiltIn_Print_Area_22_1" localSheetId="19">#REF!</definedName>
    <definedName name="Excel_BuiltIn_Print_Area_22_1">'21'!$A$1:$K$18</definedName>
    <definedName name="Excel_BuiltIn_Print_Area_22_1_1" localSheetId="18">#REF!</definedName>
    <definedName name="Excel_BuiltIn_Print_Area_22_1_1" localSheetId="19">#REF!</definedName>
    <definedName name="Excel_BuiltIn_Print_Area_22_1_1">'21'!$A$1:$K$6</definedName>
    <definedName name="Excel_BuiltIn_Print_Area_30_1" localSheetId="14">#REF!</definedName>
    <definedName name="Excel_BuiltIn_Print_Area_30_1" localSheetId="21">#REF!</definedName>
    <definedName name="Excel_BuiltIn_Print_Area_30_1" localSheetId="38">#REF!</definedName>
    <definedName name="Excel_BuiltIn_Print_Area_30_1" localSheetId="39">#REF!</definedName>
    <definedName name="Excel_BuiltIn_Print_Area_30_1" localSheetId="47">#REF!</definedName>
    <definedName name="Excel_BuiltIn_Print_Area_31_1" localSheetId="14">#REF!</definedName>
    <definedName name="Excel_BuiltIn_Print_Area_31_1" localSheetId="47">#REF!</definedName>
    <definedName name="Excel_BuiltIn_Print_Area_32_1" localSheetId="14">#REF!</definedName>
    <definedName name="Excel_BuiltIn_Print_Area_32_1" localSheetId="47">#REF!</definedName>
    <definedName name="Excel_BuiltIn_Print_Area_34_1" localSheetId="14">#REF!</definedName>
    <definedName name="Excel_BuiltIn_Print_Area_34_1" localSheetId="47">#REF!</definedName>
    <definedName name="Excel_BuiltIn_Print_Area_35_1" localSheetId="14">#REF!</definedName>
    <definedName name="Excel_BuiltIn_Print_Area_35_1" localSheetId="47">#REF!</definedName>
    <definedName name="Excel_BuiltIn_Print_Area_39_1" localSheetId="14">#REF!</definedName>
    <definedName name="Excel_BuiltIn_Print_Area_39_1" localSheetId="47">#REF!</definedName>
    <definedName name="Excel_BuiltIn_Print_Area_42_1" localSheetId="14">#REF!</definedName>
    <definedName name="Excel_BuiltIn_Print_Area_42_1" localSheetId="47">#REF!</definedName>
    <definedName name="Excel_BuiltIn_Print_Area_44_1" localSheetId="14">#REF!</definedName>
    <definedName name="Excel_BuiltIn_Print_Area_44_1" localSheetId="47">#REF!</definedName>
    <definedName name="Excel_BuiltIn_Print_Area_46_1" localSheetId="14">#REF!</definedName>
    <definedName name="Excel_BuiltIn_Print_Area_46_1" localSheetId="47">#REF!</definedName>
    <definedName name="Excel_BuiltIn_Print_Area_47_1" localSheetId="14">#REF!</definedName>
    <definedName name="Excel_BuiltIn_Print_Area_47_1" localSheetId="47">#REF!</definedName>
    <definedName name="_xlnm.Print_Area" localSheetId="0">'1'!$A$1:$M$22</definedName>
    <definedName name="_xlnm.Print_Area" localSheetId="9">'10'!$A$1:$M$8</definedName>
    <definedName name="_xlnm.Print_Area" localSheetId="10">'11'!$A$1:$M$11</definedName>
    <definedName name="_xlnm.Print_Area" localSheetId="11">'12'!$A$1:$M$12</definedName>
    <definedName name="_xlnm.Print_Area" localSheetId="12">'13'!$A$1:$M$17</definedName>
    <definedName name="_xlnm.Print_Area" localSheetId="13">'14'!$A$1:$M$17</definedName>
    <definedName name="_xlnm.Print_Area" localSheetId="16">'17'!$A$1:$M$8</definedName>
    <definedName name="_xlnm.Print_Area" localSheetId="17">'18'!$A$1:$M$10</definedName>
    <definedName name="_xlnm.Print_Area" localSheetId="18">'19'!$A$1:$M$13</definedName>
    <definedName name="_xlnm.Print_Area" localSheetId="1">'2'!$A$1:$M$15</definedName>
    <definedName name="_xlnm.Print_Area" localSheetId="19">'20'!$A$1:$M$12</definedName>
    <definedName name="_xlnm.Print_Area" localSheetId="20">'21'!$A$1:$M$12</definedName>
    <definedName name="_xlnm.Print_Area" localSheetId="21">'22'!$A$1:$M$9</definedName>
    <definedName name="_xlnm.Print_Area" localSheetId="22">'23'!$A$1:$M$22</definedName>
    <definedName name="_xlnm.Print_Area" localSheetId="23">'24'!$A$1:$M$10</definedName>
    <definedName name="_xlnm.Print_Area" localSheetId="24">'25'!$A$1:$M$7</definedName>
    <definedName name="_xlnm.Print_Area" localSheetId="25">'26'!$A$1:$M$15</definedName>
    <definedName name="_xlnm.Print_Area" localSheetId="26">'27'!$A$1:$M$12</definedName>
    <definedName name="_xlnm.Print_Area" localSheetId="27">'28'!$A$1:$M$9</definedName>
    <definedName name="_xlnm.Print_Area" localSheetId="28">'29'!$A$1:$M$10</definedName>
    <definedName name="_xlnm.Print_Area" localSheetId="2">'3'!$A$1:$M$21</definedName>
    <definedName name="_xlnm.Print_Area" localSheetId="29">'30'!$A$1:$M$9</definedName>
    <definedName name="_xlnm.Print_Area" localSheetId="30">'31'!$A$1:$M$11</definedName>
    <definedName name="_xlnm.Print_Area" localSheetId="31">'32'!$A$1:$M$9</definedName>
    <definedName name="_xlnm.Print_Area" localSheetId="32">'33'!$A$1:$M$7</definedName>
    <definedName name="_xlnm.Print_Area" localSheetId="33">'34'!$A$1:$M$10</definedName>
    <definedName name="_xlnm.Print_Area" localSheetId="34">'35'!$A$1:$M$14</definedName>
    <definedName name="_xlnm.Print_Area" localSheetId="35">'36'!$A$1:$M$9</definedName>
    <definedName name="_xlnm.Print_Area" localSheetId="36">'37'!$A$1:$M$15</definedName>
    <definedName name="_xlnm.Print_Area" localSheetId="37">'38'!$A$1:$M$12</definedName>
    <definedName name="_xlnm.Print_Area" localSheetId="38">'39'!$A$1:$M$11</definedName>
    <definedName name="_xlnm.Print_Area" localSheetId="3">'4'!$A$1:$M$15</definedName>
    <definedName name="_xlnm.Print_Area" localSheetId="39">'40'!$A$1:$M$10</definedName>
    <definedName name="_xlnm.Print_Area" localSheetId="40">'41'!$A$1:$M$11</definedName>
    <definedName name="_xlnm.Print_Area" localSheetId="42">'43'!$A$1:$M$8</definedName>
    <definedName name="_xlnm.Print_Area" localSheetId="43">'44'!$A$1:$M$9</definedName>
    <definedName name="_xlnm.Print_Area" localSheetId="44">'45'!$A$1:$M$10</definedName>
    <definedName name="_xlnm.Print_Area" localSheetId="45">'46'!$A$1:$M$11</definedName>
    <definedName name="_xlnm.Print_Area" localSheetId="46">'47'!$A$1:$M$9</definedName>
    <definedName name="_xlnm.Print_Area" localSheetId="47">'48'!$A$1:$M$8</definedName>
    <definedName name="_xlnm.Print_Area" localSheetId="48">'49'!$A$1:$M$10</definedName>
    <definedName name="_xlnm.Print_Area" localSheetId="4">'5'!$A$1:$M$13</definedName>
    <definedName name="_xlnm.Print_Area" localSheetId="5">'6'!$A$1:$M$14</definedName>
    <definedName name="_xlnm.Print_Area" localSheetId="6">'7'!$A$1:$M$12</definedName>
    <definedName name="_xlnm.Print_Area" localSheetId="7">'8'!$A$1:$M$12</definedName>
    <definedName name="_xlnm.Print_Area" localSheetId="8">'9'!$A$1:$M$14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4" l="1"/>
  <c r="I11" i="54" s="1"/>
  <c r="G4" i="31" l="1"/>
  <c r="G4" i="30"/>
  <c r="G4" i="15"/>
  <c r="G5" i="50" l="1"/>
  <c r="I7" i="42"/>
  <c r="G7" i="42"/>
  <c r="G16" i="59"/>
  <c r="I16" i="59" s="1"/>
  <c r="G8" i="18" l="1"/>
  <c r="G11" i="49" l="1"/>
  <c r="I11" i="49" s="1"/>
  <c r="G4" i="58"/>
  <c r="I4" i="58" s="1"/>
  <c r="G7" i="46" l="1"/>
  <c r="I7" i="46" s="1"/>
  <c r="G12" i="38"/>
  <c r="G10" i="41"/>
  <c r="I10" i="41" s="1"/>
  <c r="G5" i="48"/>
  <c r="I5" i="48" s="1"/>
  <c r="G4" i="56"/>
  <c r="I4" i="56" s="1"/>
  <c r="G5" i="57" l="1"/>
  <c r="I5" i="57" s="1"/>
  <c r="G6" i="53" l="1"/>
  <c r="G4" i="55" l="1"/>
  <c r="I4" i="55" s="1"/>
  <c r="I6" i="53"/>
  <c r="G17" i="52"/>
  <c r="I17" i="52" s="1"/>
  <c r="I5" i="50" l="1"/>
  <c r="G4" i="51" l="1"/>
  <c r="I4" i="51" s="1"/>
  <c r="G4" i="47"/>
  <c r="I4" i="47" s="1"/>
  <c r="G4" i="45"/>
  <c r="I4" i="45" s="1"/>
  <c r="G4" i="44"/>
  <c r="I4" i="44" s="1"/>
  <c r="G7" i="7" l="1"/>
  <c r="I7" i="7" s="1"/>
  <c r="G8" i="40" l="1"/>
  <c r="I8" i="40" s="1"/>
  <c r="I12" i="38"/>
  <c r="I6" i="34" l="1"/>
  <c r="G6" i="34"/>
  <c r="I4" i="31" l="1"/>
  <c r="G4" i="29"/>
  <c r="I4" i="29" s="1"/>
  <c r="G5" i="27"/>
  <c r="I5" i="27" s="1"/>
  <c r="G7" i="26"/>
  <c r="I7" i="26" s="1"/>
  <c r="G4" i="24"/>
  <c r="I4" i="24" s="1"/>
  <c r="G4" i="32" l="1"/>
  <c r="I4" i="32" s="1"/>
  <c r="I4" i="30"/>
  <c r="G5" i="28"/>
  <c r="I5" i="28" s="1"/>
  <c r="G4" i="25"/>
  <c r="I4" i="25" s="1"/>
  <c r="G11" i="23"/>
  <c r="I11" i="23" s="1"/>
  <c r="G5" i="22"/>
  <c r="I5" i="22" s="1"/>
  <c r="G6" i="20" l="1"/>
  <c r="I6" i="20" s="1"/>
  <c r="G5" i="17"/>
  <c r="I5" i="17" s="1"/>
  <c r="I4" i="15"/>
  <c r="G5" i="12"/>
  <c r="I5" i="12" s="1"/>
  <c r="G4" i="8"/>
  <c r="I4" i="8" s="1"/>
  <c r="I5" i="6"/>
  <c r="G5" i="6"/>
  <c r="G5" i="3"/>
  <c r="I5" i="3" s="1"/>
  <c r="I6" i="5" l="1"/>
  <c r="I8" i="18"/>
  <c r="G5" i="14"/>
  <c r="I5" i="14" s="1"/>
  <c r="G4" i="13"/>
  <c r="I4" i="13" s="1"/>
  <c r="G4" i="11"/>
  <c r="I4" i="11" s="1"/>
  <c r="G4" i="10"/>
  <c r="I4" i="10" s="1"/>
  <c r="G4" i="9"/>
  <c r="I4" i="9" s="1"/>
  <c r="G6" i="5"/>
  <c r="G4" i="4"/>
  <c r="I4" i="4" s="1"/>
  <c r="G6" i="2"/>
  <c r="I6" i="2" s="1"/>
</calcChain>
</file>

<file path=xl/sharedStrings.xml><?xml version="1.0" encoding="utf-8"?>
<sst xmlns="http://schemas.openxmlformats.org/spreadsheetml/2006/main" count="1178" uniqueCount="295">
  <si>
    <t>Załącznik nr 1.7.</t>
  </si>
  <si>
    <t>Lp</t>
  </si>
  <si>
    <t>Nazwa artykułu</t>
  </si>
  <si>
    <t>Nazwa</t>
  </si>
  <si>
    <t>J.m.</t>
  </si>
  <si>
    <t>Ilość</t>
  </si>
  <si>
    <t>Cena jedn. netto</t>
  </si>
  <si>
    <t>Wartość netto</t>
  </si>
  <si>
    <t>Stawka podatku VAT w %</t>
  </si>
  <si>
    <t>Wartość brutto</t>
  </si>
  <si>
    <t>Producent</t>
  </si>
  <si>
    <t>Nr katalogowy</t>
  </si>
  <si>
    <t>Klasa wyrobu medycznego</t>
  </si>
  <si>
    <t>Data ważności certyfikatu zgodności (jeśli dotyczy)</t>
  </si>
  <si>
    <t>szt</t>
  </si>
  <si>
    <t xml:space="preserve"> </t>
  </si>
  <si>
    <t>RAZEM</t>
  </si>
  <si>
    <t>Zastawka Pudenza 12 mm średniociśnieniowa z integralnym łącznikiem</t>
  </si>
  <si>
    <t xml:space="preserve">Dren komorowy Pudenza, 20 cm, 23 cm </t>
  </si>
  <si>
    <t xml:space="preserve">Dren dootrzewnowy z otwartym końcem , 120 cm Pudenza </t>
  </si>
  <si>
    <t xml:space="preserve">  RAZEM</t>
  </si>
  <si>
    <t>l.p.</t>
  </si>
  <si>
    <t xml:space="preserve">Nazwa  asortymentu </t>
  </si>
  <si>
    <t>Nazwa oferowanego leku</t>
  </si>
  <si>
    <t>J.m</t>
  </si>
  <si>
    <t>Ilośc</t>
  </si>
  <si>
    <t>Cena jednostkowa netto</t>
  </si>
  <si>
    <t>Wartośc netto</t>
  </si>
  <si>
    <t>Wartość podatku VAT %</t>
  </si>
  <si>
    <t>Numer katalogowy</t>
  </si>
  <si>
    <t>Wapno sodowane stosowane w anestezji, do absorbcji dwutlenku węgla (CO2) w obrębie układu oddechowego, poj. 5 l, wapno medyczne o zawartości NaOH poniżej 3%, regularnych granulkach, stopniu wydajności na poziomie 36% oraz stopniu pylenia poniżej 0,3%.</t>
  </si>
  <si>
    <t>op.</t>
  </si>
  <si>
    <t>Pojemnik z wapnem sodowanym,  kombatybilny  z aparatem do znieczulenia OHMEDA</t>
  </si>
  <si>
    <t>Nazwa asortymentu</t>
  </si>
  <si>
    <t>Nazwa oferowanego asortymentu</t>
  </si>
  <si>
    <t xml:space="preserve">Ilość </t>
  </si>
  <si>
    <t>Stawka podatku VAT %</t>
  </si>
  <si>
    <t>Mycomedium podłoże x 10 szt.</t>
  </si>
  <si>
    <t>L.p.</t>
  </si>
  <si>
    <t>Nazwa oferowanego produktu</t>
  </si>
  <si>
    <t>Cena jedn. netto [zł]</t>
  </si>
  <si>
    <t>Wartość netto [zł]</t>
  </si>
  <si>
    <t>Stawka VAT [%]</t>
  </si>
  <si>
    <t>Wartość brutto [zł]</t>
  </si>
  <si>
    <t>* Zamawiajacy wymaga bezpłatnego użyczenia 6 sztuk metkownic GKE do zaproponowanych taśm trzyrzędowych oraz dodatkowo tusz dedykowany do metkownic</t>
  </si>
  <si>
    <t>Szczotka podwójnie zakończona, włosie nylonowe i z mosiądzu dł. ok 18 cm, opakowanie x 3 szt.</t>
  </si>
  <si>
    <t>Rękawice ochronne zabezpieczające przed oparzeniami przy opróżnianiu autoklawu, wykonane z miękkiej frotowek tkaniny bawełnianej. Nadające się do prania i wielokrotnego użytku. Długość części ochronnej przedramienia min. 28cm. Całkowita długość rękawic ok. 50 cm. Rękawice spełniające wymagania norm EN 388 i EN407. Opakowanie x 1 para.</t>
  </si>
  <si>
    <t>para</t>
  </si>
  <si>
    <t>Standardowy zestaw do podaży leków i płynów, kompatybilny z pompą objętościową Medima. Całkowita długość zestawu 285 cm. Komora kroplowa 20 kropli/ml, filtr 15 µm. Nie zawiera DEHP i lateksu. Opakowanie x 100 szt.</t>
  </si>
  <si>
    <t>Zestaw do podaży leków i płynów z portem igłowym, kompatybilny z pompą objętościową Medima. Całkowita długość zestawu 285 cm. Komora kroplowa 20 kropli/ml, filtr 15 µm. Nie zawiera DEHP i lateksu. Opakowanie x 100 szt.</t>
  </si>
  <si>
    <t>Poliuretanowy cewnik jejunostomijny (8 Ch. x 80 cm) z powłoką radiocieniującą system mocowania skórnego. Igły introduktora z podzielnymi kaniulami (120 mm) i 3ml strzykawkami.</t>
  </si>
  <si>
    <t>szt.</t>
  </si>
  <si>
    <t>Sterylny, jednorazowy zestaw stabilizacyjny, wykonany z nylonowej plecionki do uchwycenia czterech palców operowanej dłoni ( oprócz kciuka ) przeznaczony do operacji nadgarstka (rozmiar do wyboru: S,M,L) Pakowany po 5 szt. w opakowaniu zbiorczym.</t>
  </si>
  <si>
    <t>Ostrze do piły oscylacyjnej, sterylne, w rozmiarze: 
-40 x 14 x 0.6 mm, 
-40 x 9.5 x 0.6 mm, 
-25 x 9.4 x 0.7 mm, 
-25 x 9.4 x 0.6 mm, 
-25 x 5.5 x 0.6 mm, 
-16 x 5.5 x 0.6 mm, 
Rozmiar do wyboru przez zamawiającego.</t>
  </si>
  <si>
    <t>Koc na całe ciało dla dzieci o wymiarach 74 cm x 142 cm, wykonany z dwuwarstwowego materiału, składającego się z wewnętrznej powłoki polietylenowej oraz nietkanych powłok zewnętrznych, odporny na rozrywanie, przebicie i wnikanie płynów; komfortowy w dotyku, przezroczysty dla promieni rentgenowskich: nie zakłóca ani nie wpływa na promieniowanie rentgenowskie, pikowana konstrukcja zapewnia jednolitą i równomierną dystrybucję przepływu powietrza, nie zawiera DEHP oraz lateksu. Opakowanie zawiera 12szt.</t>
  </si>
  <si>
    <t>Urządzenie stabilizujące do cewników, zatrzaskowe, regulowane mocowanie skrzydełek cewnika, w kształcie półksiężyva, podkładka piankowa, trykotowa, nie zawiara lateksu. Sterylne opakowanie. W skaład wchodzi: opatrunek stabilizujący, chusteczka odtłuszczająca, pasek piankowy, opakowanie 50 szt.</t>
  </si>
  <si>
    <t>Strzykawka 3-częściowa wykonana z polipropylenu (cylinder i tłok), uszczelka wykonana z syntetycznej, nie zawierającej lateksu gumy. Każda strzykawka wyposażona w pierścień zabezpieczający, który chroni przed wysunięciem się tłoka. Końcówka Luer-Lok.  Pojemność 50 ml z podziałką do 60 ml.  Strzykawki pakowane pojedynczo i sterylnie w blister papierowo-foliowy – sterylizowane promieniami Gamma. Opakowanie zbiorcze x 60 szt.</t>
  </si>
  <si>
    <t>Methylthioninum chloride 10 mg w 2 ml pakowany po 5 ampułek. Produkt w zakresie profilu bezpieczeństwa zgodny z wymogami European Pharmacopeia Dyrektywy Europejskiej 2001/83 /CE</t>
  </si>
  <si>
    <t>Cauter jednorazowy,
niskotemperaturowy, temperatura
pracy 427-482 stopni Celsjusza, opakowanie 10 szt.</t>
  </si>
  <si>
    <t xml:space="preserve">Filtr wysoko-przepływowy 0,2 mikronów stosowany przy operacji zaćmy metodą fakoemulsyfikacji </t>
  </si>
  <si>
    <t xml:space="preserve"> Cena jedn. netto </t>
  </si>
  <si>
    <t>Razem</t>
  </si>
  <si>
    <t>Preparat zapobiegający roszeniu optyki
postać - pojemnik aluminiowy z aluminiową pokrywą
gąbka zawierająca 6 ml. 4% alkoholu
pokrywa powinna posiadać listek wystający poza obrys pojemnika, zapewniający łatwe uchwycenie palcami dla bezpiecznego otwarcia
pojemnik z warstwą kleju na podstawie, umożliwiającą przymocowanie do obłożenia pola operacyjnego
opakowanie zawierające 30 pojedynczych sztuk 
produkt sterylny jednorazowego użycia</t>
  </si>
  <si>
    <t>Igła do biopsji 14G x 160 mm, kompatybilna z pistoletem MEDGUN oraz Bard Magnum; Echogeniczne wykonczenie dla poprawnego pozycjonowania przy
prowadzeniu pod kontrola USG; Oznaczenia centymetrowe i ruchomy stoper pozwalaja na precyzyjna kontrole
głebokosci penetracji</t>
  </si>
  <si>
    <r>
      <t xml:space="preserve">Igła </t>
    </r>
    <r>
      <rPr>
        <u/>
        <sz val="9"/>
        <rFont val="Tahoma"/>
        <family val="2"/>
        <charset val="238"/>
      </rPr>
      <t>(prosta</t>
    </r>
    <r>
      <rPr>
        <sz val="9"/>
        <rFont val="Tahoma"/>
        <family val="2"/>
        <charset val="238"/>
      </rPr>
      <t xml:space="preserve"> lub zagięta pod katem 90) z ostrzem typu Huber do wstrzykiwań wewnątrz wszczepianych portów. 
Prosta </t>
    </r>
    <r>
      <rPr>
        <u/>
        <sz val="9"/>
        <rFont val="Tahoma"/>
        <family val="2"/>
        <charset val="238"/>
      </rPr>
      <t xml:space="preserve">22G,25mm </t>
    </r>
    <r>
      <rPr>
        <sz val="9"/>
        <rFont val="Tahoma"/>
        <family val="2"/>
        <charset val="238"/>
      </rPr>
      <t xml:space="preserve">  20G,25mm                                                                                     
Zagieta 22G,20mm , 22G,25mm, 20G,25mm, 20G,20mm</t>
    </r>
  </si>
  <si>
    <t>Bezpieczna igła do portów zaopatrzona w mechanizm zabezpieczajacy przed zakłuciem z automatycznym ciśnieniem dodatnim podczas usuwania, zagieta pod katem 90 z ostrzem Hubera do portu, miękkimi od strony skóry pacjenta(dwa górne do trzymania podczas zakładania i do zrobienia)Rozmiary: 22, 20 i 19G o długościach 15,17,20,25 i 35mm</t>
  </si>
  <si>
    <t>Igła do portów z ostrzem Hubera, ze skrzydełkami, zgieta pod katem 90, z przedłużeniem PVC bez DEHP o długości 26cm(całość), z zaciskiem i łącznikiem Luer Lock. Skrzydełka kodowane kolorami zgodnie z rozmiarem igły. Mozliwość podawania cytostatyków, kompatybilna z tomografią komputerową i rezonansem magnetycznym. Rozmiary 22,20 i 19G o długościach 15, 17, 20, 25, 30 i 35mm</t>
  </si>
  <si>
    <t xml:space="preserve">Wszczepialny port tytanowy ( komora i obudowa) o wysokości do 11mm i ciężarze do 10,5g z odłączalnym cewnikiem silikonowym 6,6Fr (1,1x2,2mm)/ 60cm z zestawem do wprowadzania.                                                                                                    W skład zestawu wchodzi:                                                                                                                                                             -port tytanowy o średnicy 28mm( +/-1mm) i objętośic wypełnienia do 0,47ml, membrana silikonowa o srednicy 13mm( +/-1mm),  wytrzymującą do 3000 nakłuć.                                                                                                                                                                 -cewnik silikonowy skalowany co 1cm, cieniujący w Rtg,                                                                                                                                                                       -całkowicie rozrywalny zestaw wprowadzający typu deslete, z echogeniczną igłą punkcyjną z systemem BLS w celu ograniczenia wypływu krwi i zapobieganiu zatorowi płucnemu( lub równoważne)                                                                                                                                                         - nitinolowy prowadnik J                                                                                                                                                                             - strzykawka 10 ml,                                                                                                                                                                   -urządzenie do podnoszenia żył,
-igła prosta typu Huber,                                                                                                                 
-zestaw do infuzji z igłą typu Huber i poliuretanowym drenem,                                     
-igła do tunelizacji,                                                                                                                          
-łącznik do przymocowania cewnika,                                                                                      
-łącznik Luer-lock do wypełniania odłączalnego cewnika                                          
Port przystosowany do podawania leków, żywienia dożylnego oraz pobierania próbek krwi.                                                                                                             Port kompatybilny z tomografią komputerową i rezonansem magnetycznym. </t>
  </si>
  <si>
    <t>Jednorazowy przetwornik do ciągłego, inwazyjnego pomiaru ciśnienia krwi Tru Wave, kompatybilny z Hemosphere</t>
  </si>
  <si>
    <t>Czujnik Flo Trac do ciągłego pomiaru rzutu serca,
dł. linii 152 cm</t>
  </si>
  <si>
    <t>Zestaw VolumeView do pomiarów hemodynamicznych z wykorzystaniem
termodylucji przezpłucnej 20 cm</t>
  </si>
  <si>
    <t>Mostek stomijny dł. 65 mm</t>
  </si>
  <si>
    <t>Mostek stomijny dł. 90 mm</t>
  </si>
  <si>
    <t>Załącznik nr 1.47.</t>
  </si>
  <si>
    <t>Worek stomijny jednoczęściowy, otwarty, płytka hydrokoloidowa, elastyczna, filtr okrągły, ujście zmykane na rzep, worek przezroczysty, pojemność 510 ml, rozmiar 10-55 mm</t>
  </si>
  <si>
    <t>Worek stomijny dla dzieci, 1-częściowy, otwarty zamykany na rzep, z filtrem, przezroczysty, miękka tkanina, płytka ze strefami dopasowania, zapewniająca przyleganie i umożliwiająca swobodę ruchów, rozmiar do docięcia 0-35 mm, pojemność 180ml.</t>
  </si>
  <si>
    <t>Środek zmywający do pielęgnacji skóry wokół stomii narażonej na kontakt z treścią jelitową i moczową, łagodnie oczyszcza i nawilża skórę, środek w postaci chusteczek, opakowanie 30 szt.</t>
  </si>
  <si>
    <t>Chusteczki do usuwania resztek przylepca oraz pasty stomijnej, nie zawierające alkoholu, oparte na silikonie, opakowanie 30 szt.</t>
  </si>
  <si>
    <t>Środek do usuwania przylepca, oraz pozostałości pasty stomijnej, oparty na silikonie, pozwala na łatwe i delikatne oczyszczenie skóry, nie zawiera alkoholu, nie powoduje podrażnień,  spray o pojemności 50 ml</t>
  </si>
  <si>
    <t>Pasta stomijna, wyrównująca fałdy, nierówności i wgłębienia, działająca ochronnie na skórę, pochłaniająca wilgoć, zabezpieczająca przed przeciekaniem, nie zawierająca alkoholu, pojemnośc 60 g.</t>
  </si>
  <si>
    <t>Pasta stomijna wyruwnująca zagłębienia i fałdy, zapewniając szczelne połączenie pomiędzy płytką stomijną a skórą, zawiera alkohol, pojemność 60 g., opakowanie 12 szt.</t>
  </si>
  <si>
    <t>Końcówka do irygatora w kształcie stożkowym, z rurką</t>
  </si>
  <si>
    <t>Załącznik nr 1.46</t>
  </si>
  <si>
    <t>Ostrze jednorazowego użytku do dermatonu elektrycznego kompatybilne z aparatem firmy Zimmer, opakowanie x 10 szt.</t>
  </si>
  <si>
    <t>Załącznik nr 1.39.</t>
  </si>
  <si>
    <t>Kompletny zestaw do cystostomii z poliuretanowym cewnikiem z końcem "J" 11CH-14CH/Fr o długości 45cm, jednodrożny z osmioma otworami na pętli. Trokar 12-15ch/Fr rozrywalny 12cm, silikonoa tulejka mocyjąca, zacisk. Sterylne, pakowane po 5 sztuk.</t>
  </si>
  <si>
    <t>op</t>
  </si>
  <si>
    <t>Załącznik nr 1.37.</t>
  </si>
  <si>
    <t xml:space="preserve">Igła do biopsji pod kontrolą USG w
rozmiarze 10G zintegrowana z
zestawem drenów ssących x 5szt. </t>
  </si>
  <si>
    <t xml:space="preserve">Igła do biopsji pod kontrolą USG w
rozmiarze 8G zintegrowana z zestawem
drenów ssących x 5szt. </t>
  </si>
  <si>
    <t>Pojemnik próżniowy 800 ml  x 10 szt.</t>
  </si>
  <si>
    <t>Znacznik tkankowy 15G x 1 szt.</t>
  </si>
  <si>
    <t>Załącznik nr 1.34.</t>
  </si>
  <si>
    <t>Drut do pętli śr. 0,3 mm x 12 szt</t>
  </si>
  <si>
    <t>Drut do pętli śr. 0,5 mm x 12 szt</t>
  </si>
  <si>
    <t>Załącznik nr 1.33.</t>
  </si>
  <si>
    <t xml:space="preserve">Kaniula donosowa  dla dorosłych do polisomnografii z filtrem, dł.min 180 cm </t>
  </si>
  <si>
    <t>Kaniula donosowa  dla dorosłych do polisomnografii , dł.min 180 cm</t>
  </si>
  <si>
    <t>Załącznik nr 1.23.</t>
  </si>
  <si>
    <t xml:space="preserve">                                                               RAZEM</t>
  </si>
  <si>
    <t>Załącznik nr 1.20.</t>
  </si>
  <si>
    <t>Zestaw do nadłonowego drenażu pęcherza moczowego z workiem i prowadnicą, rozm CH 5 - 15</t>
  </si>
  <si>
    <t>Załącznik nr 1.19.</t>
  </si>
  <si>
    <t>Lp.</t>
  </si>
  <si>
    <t>Deflux- żel do ostrzykiwania moczowodów poj. 1 ml + igła (3,7FRx 23Gx350 mm)</t>
  </si>
  <si>
    <t>Maska intubacyjna wykonana z PCV przeznaczona do stosowania w sytuacjach przewidywanego lub nieoczekiwanego wystąpienia trudności w utrzymaniu drożności dróg oddechowych oraz do resuscytacji krążeniowo-oddechowej ułatwiająca ciągłą wentylację i intubację. Sztywny uchwyt przyrządu ułatwia wprowadzenie jedną ręką, usuwanie oraz regulowanie w cerlu poprawienia oksygenacji i ustawienia w jednej linii z głośną. Produkt niewykonany z naturalnej gumy lateksowej, sterylny, jednorazowego użytku.
Rozmiar: 
- nr 3 dla dzieci o wadze 30-50kg, maksymalnej objętości mankietu 20ml,
- nr 4 dla dorosłych o wadze 50-70kg, maksymalnej objętości mankietu 30ml,
- nr 5 dla dorosłych o wadze 70-100kg, maksymalnej objętności mankietu 40mml. Rozmiar do wyboru przez Zamawiającego.</t>
  </si>
  <si>
    <t>Pediatryczny mikrobiologicznie czysty zestaw zestaw do nebulizacji składający się z nebulizatora, pediatrycznej maski i drenu tlenowego o następującej charakterystyce:
Nebulizator przy przepływie gazu nośnikowego równym 8L/min, min. 74% cząsteczek aerozolu tworzy cząsteczki o średnicy mniejszej niż 5 mikronów i średnicy MMD 3,3 mikrona; pojemność min. 10ml, wyskalowany co min. 2ml; stożkowa podstawa minimalizuje stratę leku; działa w pozycji pionowej i poziomej; szybkozłącze 22 F kompatybilne z maskami do nebulizacji, łącznikami T oraz ustnikami.
Maska pediatryczna aerozolowa maska dla dzieci wykonana z miękkiego, plastycznego, przeziernego polipropylenu, całkowicie pozbawionego PCV (nie zawiera ftalanów), posiada elastomerowy, bezciśnieniowy, termoplastyczny mankiet uszczelniający, ściśle obejmujący twarz łącznie z brodą, brak metalowych elementów np. zaciski na nos, dwa podłużne otwory boczne, mocowanie za pomocą gumki z możliwością regulacji, wyprofilowany zachyłek nosowy, pozbawiona blaszki (możliwość stosowania w środowisku MRI)
Dren tlenowy wielokanałowy, o przekroju gwiazdki, umożliwiającym przepływ tlenu w przypadku zagięcia cewnika; przezroczysty; długość 2,1m; końcówka lejkowata, dostępna wersja z drenem przykręcanym gwintowanym (np. luer lock lub sure lock) )na dwóch końcach
Opakowanie zbiorcze zawierające 36 pojedynczo pakowanych zestawów.</t>
  </si>
  <si>
    <t>Zestaw mikrobiologicznie czysty do nebulizacji dla dorosłych składający się z nebulizatora, maski i drenu tlenowego o następującej charakterystyce:
Nebulizator przy przepływie gazu nośnikowego równym 8L/min, min. 74% cząsteczek aerozolu tworzy cząsteczki o średnicy mniejszej niż 5 mikronów i średnicy MMD 3,3 mikrona; pojemność min. 10ml, wyskalowany co min. 2ml; stożkowa podstawa minimalizuje stratę leku; działa w pozycji pionowej i poziomej; szybkozłącze 22 F kompatybilne z maskami do nebulizacji, łącznikami T oraz ustnikami.
Maska dla dorosłych aerozolowa wykonana z miękkiego, plastycznego, przeziernego polipropylenu, całkowicie pozbawionego PCV (nie zawiera ftalanów), posiada elastomerowy, bezciśnieniowy, termoplastyczny mankiet uszczelniający, brak metalowych elementów np. zaciski na nos, dwa podłużne otwory boczne, mocowanie za pomocą gumki z możliwością regulacji, wyprofilowany zachyłek nosowy, pozbawiona blaszki (możliwość stosowania w środowisku MRI). Maska posiada elastomerowy, bezciśnieniowy, termoplastyczny mankiet uszczelniający z podwójnym podbródkiem, ściśle obejmujący twarz łącznie z brodą.
Dren tlenowy wielokanałowy, o przekroju gwiazdki, umożliwiającym przepływ tlenu w przypadku zagięcia cewnika; przezroczysty; długość 2,1m; końcówka lejkowata, dostępna wersja z drenem przykręcanym gwintowanym (np. luer lock lub sure lock) )na dwóch końcach
Opakowanie zbiorcze zawierające 30 pojedynczo pakowanych zestawów.</t>
  </si>
  <si>
    <t xml:space="preserve">Zestaw do nebulizacji z samouszczelniającym się łącznikiem z systemem niszowo-zatrzaskowym do wpięcia w układ oddechowy, składający się z:
Nebulizatora: przy przepływie gazu nośnikowego równym 8L/min, min. 74% cząsteczek aerozolu tworzy cząsteczki o średnicy mniejszej niż 5 mikronów i średnicy MMD 3,3 mikrona; pojemność min. 10ml, wyskalowany co 2ml; stożkowa podstawa minimalizuje stratę leku; działa w pozycji pionowej i poziomej; szybkozłącze 22 F kompatybilne z maskami do nebulizacji, łącznikami T oraz ustnikami.
Łącznika T: samouszczelniający; zabezpieczony kapturkiem na lince; końcówki 22F-22M; umożliwia podłączenie lub odłączenie nebulizatora od respiratora bez wpływu na wentylację pacjenta.
Drenu tlenowego: wielokanałowy, o przekroju gwiazdki, umożliwiającym przepływ tlenu w przypadku zagięcia cewnika; odłączalny; przezroczysty; długość min. 1,8m; końcówka standardowa.
Opakowanie zbiorcze zawierające 35 pojedynczo pakowanych zestawów.
</t>
  </si>
  <si>
    <t>Załącznik nr 1.31.</t>
  </si>
  <si>
    <t>Kaniula nosowa z filtrem do polisomnografu Nox A1,op.40 szt</t>
  </si>
  <si>
    <t xml:space="preserve">Pasy wysiłkowe RIP jednorazowe kompatybilne z aparatem Nox A1 s </t>
  </si>
  <si>
    <t>Zestaw do leków światłoczułych dedykowanych do pomp Medima                                                                               Cechy:                                                                                                                    •    PCW bez ftalanów (DEHP-free)
•    Bez lateksu (latex-free)
•    Objętość wypełniania: 22 ml
•    Długość 285  cm.                               •    Komora kroplowa 20 kropli/mL z filtrem 15 µm
•    Zacisk chroniący przed niekontrolowanym przepływem (FFPC)
•    Zawór rolkowy
•    Port igłowy - dolna część zestawu
•    Męski łącznik Luer Lock
•    Zatyczka Luer Lock z filtrem hydrofobowym
 Opakowanie x 100 szt.</t>
  </si>
  <si>
    <t xml:space="preserve">Niepylące prześcieradło transportowe o wymiarach 100 cm (+/-2 cm) x 225 cm (+/-4 cm) </t>
  </si>
  <si>
    <t>Poszewka na poduszkę jednorazowego użytku 70x80cm</t>
  </si>
  <si>
    <t>Poszewka na kołdrę jednorazowego użytku 140x200 cm</t>
  </si>
  <si>
    <t>PRZETARG NA 6 MIESIĘCY</t>
  </si>
  <si>
    <t>Pakiet 1 - Materiały jednorazowego użytku do witrektomii</t>
  </si>
  <si>
    <t>Załącznik nr 1.1.</t>
  </si>
  <si>
    <t>Pęseta do witrektomii typu krokodyl  23G, jednorazowa, ząbkowana. Koniec  chwytny o długości 4,3 mm umieszczony w rurce ze stali nierdzewnej o długości 32mm i średnicy 0,6 mm. Rękojeść  o średnicy 16 mm w pozycji otwartej z końcem zwężonym do 8 mm, wykonana z poliwęglanu z antypoślizgowymi okrągłymi wypustkami  , kolorowy znacznik na obu końcach rękojeści  w celu identyfikacji narzędzia. Długość całkowita 147,3mm. 
Opakowanie x 5 szt.</t>
  </si>
  <si>
    <t xml:space="preserve">Kaniula 23G (0,6mm) z końcówką 41G do iniekcji podsiatkówkowych.
Wysuwana igła 41G do iniekcji podsiatkówkowej z wężykiem zakończonym konektorem Luer Lock umożliwiającym podłączenie strzykawki i podanie płynu. Narzędzie w rozmiarze 23G/0,6mm.
Opakowanie x 5 szt.
</t>
  </si>
  <si>
    <t>Igła do fakofragmentacji  23G w zestawie z kluczem do igieł, 
Igła do stosowania z systemami 23G(0,6 mm), opracowana we współpracy z prof. Ehabem El-Rayesem.
Opakowanie x 3 szt.</t>
  </si>
  <si>
    <t>a/ w rozmiarze 2</t>
  </si>
  <si>
    <t>b/ w rozmiarze 2,5</t>
  </si>
  <si>
    <t>c/ w rozmiarze 3</t>
  </si>
  <si>
    <t>d/ w rozmiarze 3,5</t>
  </si>
  <si>
    <t>e/ w rozmiarze 4</t>
  </si>
  <si>
    <t>f/ w rozmiarze 4,5</t>
  </si>
  <si>
    <t>g/ w rozmiarze 5</t>
  </si>
  <si>
    <t>h/ w rozmiarze 5,5</t>
  </si>
  <si>
    <t>RURKA INTUBACYJNA BEZ MANKIETU o poniższych parametrach:
• Wykonana z mieszaniny silikonu i PCW, o zwiększonych właściwościach termoplastycznych i poślizgowych, półprzezroczysta.
• Materiał zapewniający sztywność ułatwiającą intubacje, który mięknie dopiero w temperaturze ciała, zachowując odporność na załamania.
• Zaoblone wszystkie krawędzie mające kontakt z tkankami  oraz gładkie połączenie rurki z mankietem.
• Oznaczenie rozmiaru i średnicy zewnętrznej, wyraźne znaczniki głębokości co 1 cm oraz nazwa producenta umieszczone na korpusie rurki.
• Dodatkowo rozmiarach 2,0-6,0 znaczniki głębokości po dwóch stronach korpusu wraz z dodatkowym czarnym znacznikiem dystalnym poprawiającym widoczność końca rurki
• Znacznik rtg blue line na całej długości rurki.
• Cienkościenny, stożkowaty łącznik 15 mm z oznaczeniem rozmiaru rurki i nazwy producenta posiadający wyprofilowane zaczepy umożliwiające bezpieczne i pewne zawiązanie tasiemki mocującej.
• Jednorazowa, sterylnie pakowana w opakowanie umożliwiające szybkie otwarcie
Opakowanie x 10 szt.</t>
  </si>
  <si>
    <t>Naboje gazowe  do sterylizatora gazowego 3M, zawierające 100 gram czystego EO, zgodne z instrukcją użytkowania sterylizatora i dopuszczone przez producenta sterylizatora na podstawie oświadczenia producenta sterylizatora. Przeznaczone do modelu 4xl i 5xl oraz 5GS. Opakowanie x 12 szt.</t>
  </si>
  <si>
    <t>Cewnik Foleya 2 – drożny  - silikonowany lub wykonany silkolateksu. Rozmiar CH6</t>
  </si>
  <si>
    <t>Igła motylkowa 23G z drenem o długości 70 - 80 mm. Opakowanie zbiorcze x 120 szt.</t>
  </si>
  <si>
    <t xml:space="preserve">Ubranie operacyjne , antystatyczne, granatowe, bluza z dekoltem w kształcie litery „V” , z 1 dużą kieszenią, spodnie na gumce, rękawy oraz nogawki cięte, oznaczenie rozmiaru. 
Materiał: 100% SMS 30 g/m2 
Każdy komplet zapakowany osobno.
Rozm. S-XXL
</t>
  </si>
  <si>
    <t>a/ rozmiar S</t>
  </si>
  <si>
    <t>b/ rozmiar M</t>
  </si>
  <si>
    <t>c/ rozmiar L</t>
  </si>
  <si>
    <t>d/ rozmiar XL</t>
  </si>
  <si>
    <t>e/ rozmiar XXL</t>
  </si>
  <si>
    <t xml:space="preserve">Ubranie operacyjne z dekoltem w kształcie litery „V”, obszyty białą lamówką.
Musi posiadać 3 duże kieszenie, 2 na dole bluzy, 1 kieszeń na piersi,
spodnie wiązane na troki, bez ściągaczy w nogawkach.
Rękawy oraz nogawki podwinięte i obszyte nitką. Wszywane rękawy bluzy.
Bluza i spodnie pakowane w komplecie. Opakowanie indywidualne dla każdego kompletu.
Rozmiar kompletu na metce bluzy – widoczny przed rozłożeniem. 
Materiał: antystatyczny SMS 40 g/m2 , oddychający
Kolor: Niebieski
Nie zawiera lateksu. Wyrób niejałowy.
Rozmiar XXXL
</t>
  </si>
  <si>
    <t>Jednorazowy mankiet do szybkich przetoczeń o poj. 500 lub 1000 ml. Z manometrem. Produkt bez lateksu.</t>
  </si>
  <si>
    <t>a/ CH6, dł.800 mm z zatyczką</t>
  </si>
  <si>
    <t>b/ CH8, dł.1000 mm</t>
  </si>
  <si>
    <t>c/ CH10, dł.1000 mm</t>
  </si>
  <si>
    <t>Zgłębnik żoładkowy (sonda), jednorazowego użytku</t>
  </si>
  <si>
    <t xml:space="preserve">Vitr. Konektor do usuwania oleju 23G
System do ekstrakcji lepkich płynów o wysokim przepływie. Do stosowania z kaniulami DORC 20/23/25/27G. Zapewnia szybkie i bezpieczne usuwanie oleju silikonowego o lepkości 1000-5000 mPas; 
Opakowanie zawierające 6 sztuk.
</t>
  </si>
  <si>
    <t>Vitr. Zestaw do usuwania /podawania oleju silikonowego x 5 szt.</t>
  </si>
  <si>
    <t>Vitr. Kaniula do podaży oleju 23G -27G x 5szt.</t>
  </si>
  <si>
    <t xml:space="preserve">Vitr. Kaniula 23G-27G z końcówką silikonową Soft Tipped. x 5szt </t>
  </si>
  <si>
    <t>Vitr. Mikropenseta jednorazowego użytku 23G  Eckardt x 5 szt.</t>
  </si>
  <si>
    <t>Vitr. Sonda laserowa 23G x 1szt.</t>
  </si>
  <si>
    <t>Roztwór błękitu trypanu o stężeniu 0,15% , brillant blue G o stężeniu 0,025%, polietylenoglikolu o stężeniu 4% rozcieńczonych w fizjologicznym roztworze chlorku sodowego stosowany do barwienia i wizualizacji błon epiretinalnych i błony granicznej wewnętrznej, pakowany w szklane ampułko-strzykawki o pojemności 0,5ml</t>
  </si>
  <si>
    <t>Olej silikonowy
- lepkość: 1000-1500 mPa/s;
- sterylny;
- współczynnik refrakcji w temperaturze 240- 25 0C: 1,400-1,410;
- ciężar właściwy w temperaturze 240- 25 0C: 0,97 g/cm3 
Strzykawka 10ml</t>
  </si>
  <si>
    <t>Perflurowęglowodór dziesięciowęglowy
(pierścieniowa struktura cząsteczki;
lepkość w temperaturze 24-250C: 5,53 mPa/s; ciężar właściwy w temperaturze 200C: 1,93 g/cm3; masa cząsteczkowa: 462;
współczynnik refrakcji w temperaturze 200C: 1,31; temperatura wrzenia: 140-1420C). Fiolka 5ml</t>
  </si>
  <si>
    <t>Gaz okulistyczny 
Sześciofluorek siarki – SF6 
Pojemnik 10ml</t>
  </si>
  <si>
    <r>
      <t xml:space="preserve">Jednorazowy zestaw do witrektomii </t>
    </r>
    <r>
      <rPr>
        <b/>
        <sz val="9"/>
        <rFont val="Arial CE"/>
        <charset val="238"/>
      </rPr>
      <t xml:space="preserve">23G </t>
    </r>
    <r>
      <rPr>
        <sz val="9"/>
        <rFont val="Arial CE"/>
        <charset val="238"/>
      </rPr>
      <t xml:space="preserve">zapakowany w nie więcej niż 2 sterylne opakowania, zawierający :
</t>
    </r>
    <r>
      <rPr>
        <b/>
        <sz val="9"/>
        <rFont val="Arial CE"/>
        <charset val="238"/>
      </rPr>
      <t>ZESTAW :</t>
    </r>
    <r>
      <rPr>
        <sz val="9"/>
        <rFont val="Arial CE"/>
        <charset val="238"/>
      </rPr>
      <t xml:space="preserve">
• witrektom pneumatyczny 23G; • kaseta jednorazowa; • światłowód 23G; • jednokrokowy zestaw 3 trokarów 23G ze zdejmowanymi zaworami i uniwersalnym drenem infuzyjnym; • dren do podaży powietrza; • 1 x osłonka na ekran; • 1 x osłonka na pilot; • 1 x plastikowy trójnik; • 1 x konektor 2x żeński; 
</t>
    </r>
    <r>
      <rPr>
        <b/>
        <sz val="9"/>
        <rFont val="Arial CE"/>
        <charset val="238"/>
      </rPr>
      <t>ZESTAW :</t>
    </r>
    <r>
      <rPr>
        <sz val="9"/>
        <rFont val="Arial CE"/>
        <charset val="238"/>
      </rPr>
      <t xml:space="preserve">
• 1 x obłożenie na stół; • 1 x obłożenie na pacjenta, z otworem; • 2 x Fartuch XL z ręcznikiem; • 2 x strzykawka 5 ml – 3 częściowa; • 1 x strzykawka 3 ml – 3 częściowa; • 2 x kubeczki; • 1 x opatrunek na oko; • 5 x gazik z włókniny; • 10 x strzałki spongostanowe; • 1 x pojemnik plastikowy; • 1 x obłożenie na stolik mayo; • 1 x osłonka na oko; • 2 x podłokietniki.</t>
    </r>
  </si>
  <si>
    <t>Port naczyniowy tytanowy. Wykonany z tytanu klasy medycznej o wysokości 13,8 mm i o średnicy podstawy 30 mm z cewnikiem poliuretanowym o długości 500 mm. Średnica zewnętrzna cewnika 2,4 mm, średnica wewnętrzna 1,3 mm. Połączenie obudowy portu i cewnika nakrętką tytanową ze zintegrowanym zabezpieczeniem przed zagięciem cewnika. Port przystosowany do podawania leków, żywienia dożylnego oraz pobierania próbek krwi. Port kompatybilny z tomografią komputerową i rezonansem magnetycznym.</t>
  </si>
  <si>
    <t>Port naczyniowy tytanowy do wlewów pod ciśnieniem do 300 psi, przepływ 5ml/sek. Wykonany z tytanu klasy medycznej o wysokości 13,8 mm i o średnicy podstawy 30 mm z cewnikiem poliuretanowym o długości 500 mm. Średnica zewnętrzna cewnika 2,4 mm, średnica wewnętrzna 1,3 mm. Połączenie obudowy portu i cewnika nakrętką tytanową ze zintegrowanym zabezpieczeniem przed zagięciem cewnika. Port przystosowany do podawania środka kontrastowego, kompatybilny z MRI i TK.</t>
  </si>
  <si>
    <t>Zestaw do wszczepiania portów 8,0 F, prowadnica Seldingera z osłonbą rozrywalną, igła i strzykawką 10ml.</t>
  </si>
  <si>
    <t>Woreczek do pobierania próbek moczu dla dziewcząt, opakowanie x 100 szt.</t>
  </si>
  <si>
    <t>Woreczek do pobierania próbek moczu dla chłopców, opakowanie x 100 szt</t>
  </si>
  <si>
    <t xml:space="preserve">Płyn do włosów zwalczający wszy i gnidy zawierający w składzie dimetikon i/lub cyklometikon. Płyn preznaczony do stosowania u dzieci bez ograniczeń wiekowych. W zesatwie z grzebieniem. </t>
  </si>
  <si>
    <t>Jednorazowe pasy niesterylne do stabilizacji ciała lub kolana pacjenta składające się z trzech warstw (warstwa górna i dolna tkanina z włókna poliestrowego, warstwa środkowa: gąbka kompozytowa). W zestawie znajdują się 2 pasy o wym. szerokość: 10,2 cm długość pierwszego – 84 cm , długość drugiego - 71 cm. Każda część pasa wyposażona w trwale zintegrowaną plastikową klamrę typu "loop" 
umożliwiającą bezpieczne mocowanie do stołu operacyjnego. Możliwość regulacji długości pasów. Produkt zgodny z EN ISO 13485: 2016 potwierdzone certyfikatem. Ilość w opakowaniu 12 szt</t>
  </si>
  <si>
    <t>Maska anestetyczna uniwersalna, przezroczysta, w rozmiarze:</t>
  </si>
  <si>
    <t>a/ 1</t>
  </si>
  <si>
    <t>b/ 2</t>
  </si>
  <si>
    <t>c/ 3</t>
  </si>
  <si>
    <t>Maska anestezjologiczna jednorazowego użytku z wgłębionym uchwytem, zapewniającym lekarzowi doskonałą kontrolę. Przezroczysty korpus maski umożliwia ciągłą obserwację pacjenta. Każdy rozmiar maski oznaczony innym kolorem etykiety. Wykonana z PE, PP, EVA, PVC bez DEHP. Zasięg wilgotności względnej 10-90%, zakres temperatury -20-60c. Dostępne akcesoria - pierścien mocujący, opaska z miękkiej gumy, opaska z miękkiej tkaniny. Maski mikrobiologiczne czyste. W rozmiarze:</t>
  </si>
  <si>
    <t xml:space="preserve">a/ rozmiar M op.20 szt  </t>
  </si>
  <si>
    <t>b/ rozmiar L op. 20 szt</t>
  </si>
  <si>
    <t>c/ rozmiar XL op 14 szt</t>
  </si>
  <si>
    <t xml:space="preserve">Wszczepialny port tytanowy ( komora i obudowa) o wysokości do10mm i ciężarze do 8g z odłączalnym cewnikiem silikonowym 6,6Fr (1,1x2,2mm)/60cm z zestawem do wprowadzania.
W skład zestawu wchodzi:                                                                                                                                                               -port tytanowy o średnicy 24mm( +/-1mm) i objętość wypełnienia do  0,27ml, membrana silikonowa o srednicy 10mm( +/-1mm),  wytrzymującą do 3000 nakłuć.                                                                                                                                                                   -cewnik silikonowy skalowany co 1cm, cieniujący w Rtg,                                                                                                                                                                         -całkowicie rozrywalny zestaw wprowadzający typu deslete, z echogeniczną igłą punkcyjną z systemem BLS w celu ograniczenia wypływu krwi i zapobieganiu zatorowi płucnemu( lub rónoważne)                                                                                                                                                        
-nitinolowy prowadnik J,                                                                                                                                                                              -strzykawka 10 ml,                                                                                                                                                                         -urządzenie do podnoszenia żył,                                                                                                                                                                          -igła prosta typu Huber,                                                                                                                                                                   -zestaw do infuzji z igłą typu Huber i poliuretanowym drenem,                                                                                                                                                               -igła do tunelizacji,                                                                                                                                                            
-łącznik do przymocowania cewnika,                                                                                                                                                                    -łącznik Luer-lock do wypełniania odłączalnego cewnika                                                                                  
Port przystosowany do podawania leków, żywienia dożylnego oraz pobierania próbek krwi.                                                                                                                     
Port kompatybilny z tomografią komputerową i rezonansem magnetycznym. </t>
  </si>
  <si>
    <t>a/ parą wodną</t>
  </si>
  <si>
    <t>b/ tlenkiem etylenu</t>
  </si>
  <si>
    <t>Etykiety trzyrzędowe podwójnie przylepne o wymiarach 25 x 31mm. Wykonane ze specjalnego papieru o gramaturze 74 g/m2. Na każdej etykiecie umieszczona jest m. in. informacja o kolorze przebarwienia testu oraz klasie, jaką spełnia wskaźnik wg normy PN EN ISO 11140-1. Etykiety ze wskaźnikiem parowym występują w kolorze zielonym, czerwonym, niebieskim, żółtym, pomarańczowym i szarym. 750 etykiet na rolce. Opakowanie zawiera 12 rolek. Etykiety ze wskaźnikiem klasy 1 do sterylizacji:</t>
  </si>
  <si>
    <t xml:space="preserve">Ucwyt monopolarny SLIM LINE z kablem dł. 4m </t>
  </si>
  <si>
    <t>Kabel monopolarny do lap., dł. 4m</t>
  </si>
  <si>
    <t xml:space="preserve">Elektroda monopolarna , przedłużka ze szpatułką </t>
  </si>
  <si>
    <t>Kabel bipolarny, dł. 4m</t>
  </si>
  <si>
    <t>Penseta bipolarna, dl. 190mm, końcówki 1mm</t>
  </si>
  <si>
    <t>Penseta bipolarna, dł. 165, końcówki 1mm</t>
  </si>
  <si>
    <t xml:space="preserve">Kabel elektrody neutralnej, dl. 4m </t>
  </si>
  <si>
    <t>Elektroda monopolarna igiełkowa, opakowanie x 5 szt.</t>
  </si>
  <si>
    <t>Elektroda monopolarna szpatułkowa, opakowanie x 5 szt.</t>
  </si>
  <si>
    <t>Elektroda neutralna NESSY, opakowanie x 50 szt.</t>
  </si>
  <si>
    <t>Elektroda neutralna dla dzieci do 5 kg, opakowanie x 50 szt.</t>
  </si>
  <si>
    <t>Elektroda neutralna dla dzieci do 5-15 kg, opakowanie x 50 szt.</t>
  </si>
  <si>
    <t>Elektroda monopolarna kulkowa, śr.5mm, opakowanie x 5 szt.</t>
  </si>
  <si>
    <t>Podkład bibułowy 2-warstwowy podfoliowany 70 x  50cm (80 szt. w rolce) biały</t>
  </si>
  <si>
    <t>Podkład bibułowy 2-warstwowy, perforowany 60cm x 80m</t>
  </si>
  <si>
    <t>Podkład bibułowy 2-warstwowy podfoliowany 50 x  160cm (25 szt. w rolce) biały</t>
  </si>
  <si>
    <t xml:space="preserve">Prześcieradło jednorazowego użytku 150 x 200 (17g) (a'10 szt.) </t>
  </si>
  <si>
    <t>a/ o poj. 125ml</t>
  </si>
  <si>
    <t>b/ o poj. 230-250ml</t>
  </si>
  <si>
    <t>Silikonowe smoczki jednorazowego użytku kompatybilne z butelkami z poz. 1</t>
  </si>
  <si>
    <t xml:space="preserve">szt. </t>
  </si>
  <si>
    <t>Butelka szklana do karmienia dzieci i niemowłąt</t>
  </si>
  <si>
    <t>Plastikowa nakładka (zakrętka) na butelkę kompatybilna z butelkami z poz. 1</t>
  </si>
  <si>
    <t>Igła do nakłuć lędźwiowych Quincke 20Gx90mm, opakowanie x 50 szt.</t>
  </si>
  <si>
    <t>Igła do nakłuć lędźwiowych Quincke 22G x 1 1/2 (0,70x40mm), opakowanie x 50 szt.</t>
  </si>
  <si>
    <t>Smoczki niemowlęce w rozmiarze:</t>
  </si>
  <si>
    <t>a/ 0-6 miesięcy</t>
  </si>
  <si>
    <t>b/ 6-12 miesięcy</t>
  </si>
  <si>
    <t>Kaniula artroskopowa jednorazowego użytku, sztywna, półprzezroczysta, sterylna, rozmiar 7x75mm</t>
  </si>
  <si>
    <t>Jednorazowy transportowy podkład chłonny z 8 uchwytami, służący do przenoszenia, przemieszczania lub ustawiania pacjenta, nieprzepuszczający wilgoci, rozmiar 80cm x 210cm (+/- 2cm). Podkład wykonany z oddychającej folii polietylenowej, polipropylenu oraz SAP. Rozmiar warstwy chłonnej 65cm x 190cm (+/-2cm), chłonność 2800ml bez pogorszenia właściwości nośnych po absorbcji</t>
  </si>
  <si>
    <t>Pakiet 2 - Wyroby medyczne do zabiegów okulistycznych</t>
  </si>
  <si>
    <t>Pakiet 3 - Wyroby do karmienia dzieci i niemowląt</t>
  </si>
  <si>
    <t>Załącznik nr 1.2.</t>
  </si>
  <si>
    <t>Załącznik nr 1.3.</t>
  </si>
  <si>
    <t>Pakiet 4 - Woreczki do moczu dla dzieci</t>
  </si>
  <si>
    <t>Załącznik nr 1.4.</t>
  </si>
  <si>
    <t>Pakiet 5 - Płyn zwalczający wszy i gnidy</t>
  </si>
  <si>
    <t>Załącznik nr 1.5.</t>
  </si>
  <si>
    <t>Pakiet 6 - Zgłębnik żołądkowy</t>
  </si>
  <si>
    <t>Załącznik nr 1.6.</t>
  </si>
  <si>
    <t>Pakiet 7 - Cewnik Foleya</t>
  </si>
  <si>
    <t>Pakiet 8 - Igła do nakłuć lędźwiowych</t>
  </si>
  <si>
    <t>Załącznik nr 1.8.</t>
  </si>
  <si>
    <t>Pakiet 9 - Zestawy do nebulizacji</t>
  </si>
  <si>
    <t>Załącznik nr 1.9.</t>
  </si>
  <si>
    <t>Pakiet 10 - Koc ogrzewający pediatryczny</t>
  </si>
  <si>
    <t>Załącznik nr 1.10.</t>
  </si>
  <si>
    <t>Pakiet 11 - Wyroby medyczne jednorazowego użytku</t>
  </si>
  <si>
    <t>Załącznik nr 1.11.</t>
  </si>
  <si>
    <t>Pakiet 12 - Maska intubacyjna</t>
  </si>
  <si>
    <t>Załącznik nr 1.12.</t>
  </si>
  <si>
    <t>Pakiet 13 - Maski anestezjologiczne</t>
  </si>
  <si>
    <t>Załącznik nr 1.13.</t>
  </si>
  <si>
    <t>Pakiet 14 - Rurki intubacyjne bez mankietu</t>
  </si>
  <si>
    <t>Załącznik nr 1.14.</t>
  </si>
  <si>
    <t>Pakiet 15 - Zestaw do podaży leków i płynów kompatybilny z pompą Medima</t>
  </si>
  <si>
    <t>Załącznik nr 1.15.</t>
  </si>
  <si>
    <t>Pakiet 16 - Stabilizator nadgarstka</t>
  </si>
  <si>
    <t>Załącznik nr 1.16.</t>
  </si>
  <si>
    <t>Pakiet 17 - Ostrze do dermatonu</t>
  </si>
  <si>
    <t>Załącznik nr 1.17.</t>
  </si>
  <si>
    <t>Pakiet 18 - Ostrze piły oscylacyjnej</t>
  </si>
  <si>
    <t>Załącznik nr 1.18.</t>
  </si>
  <si>
    <t>Pakiet 19  - Igły do portów, porty</t>
  </si>
  <si>
    <t xml:space="preserve">Pakiet 20  - Porty naczyniowe </t>
  </si>
  <si>
    <t>Załącznik nr 1.21.</t>
  </si>
  <si>
    <t>Pakiet 22 - Kaniula jednorazowa do barku</t>
  </si>
  <si>
    <t>Załącznik nr 1.22.</t>
  </si>
  <si>
    <t>Pakiet 23 - Elektrody i kable jednorazowego użytku do stosowania na bloku operacyjnym</t>
  </si>
  <si>
    <t>Pakiet 24 - Pasy bezpieczeństwa</t>
  </si>
  <si>
    <t>Załącznik nr 1.24.</t>
  </si>
  <si>
    <t>Pakiet 25 - Podkład transportowy</t>
  </si>
  <si>
    <t>Załącznik nr 1.25.</t>
  </si>
  <si>
    <t>Pakiet 26 - Ubrania operacyjne</t>
  </si>
  <si>
    <t>Załącznik nr 1.26.</t>
  </si>
  <si>
    <t>Pakiet 27 - Prześcieradła i podkłady</t>
  </si>
  <si>
    <t>Załącznik nr 1.27.</t>
  </si>
  <si>
    <t>Pakiet 28 - Prześcieradło transportowe</t>
  </si>
  <si>
    <t>Załącznik nr 1.28.</t>
  </si>
  <si>
    <t>Pakiet 29 - Pościel jednrazowego użytku</t>
  </si>
  <si>
    <t>Załącznik nr 1.29.</t>
  </si>
  <si>
    <t>Pakiet 30 - Igła motylek</t>
  </si>
  <si>
    <t>Załącznik nr 1.30.</t>
  </si>
  <si>
    <t>Pakiet 31 - Taśma trzyrzędowa do metkownicy GKE *</t>
  </si>
  <si>
    <t>Pakiet 32 - Gaz do sterylizacji</t>
  </si>
  <si>
    <t>Załącznik nr 1.32.</t>
  </si>
  <si>
    <t>Pakiet 33 - Artykuły pomocnicze do sterylizacji</t>
  </si>
  <si>
    <t>Pakiet 34 - Wyroby medyczne do respiratora</t>
  </si>
  <si>
    <t xml:space="preserve">Pakiet 35 - Sprzęt do mammotomu </t>
  </si>
  <si>
    <t>Załącznik nr 1.35.</t>
  </si>
  <si>
    <t>Pakiet 36 - Sprzęt jednorazowego uzytku</t>
  </si>
  <si>
    <t>Załącznik nr 1.36.</t>
  </si>
  <si>
    <t xml:space="preserve">Pakiet 37 - Sprzęt ileostomijny, urostomijny i stomijny  </t>
  </si>
  <si>
    <t xml:space="preserve">Pakiet 38 - Sprzęt stomijny  </t>
  </si>
  <si>
    <t>Załącznik nr 1.38</t>
  </si>
  <si>
    <t>Pakiet 39 - Akcesoria do systemu PSG NOX A 1 s</t>
  </si>
  <si>
    <t>Pakiet 40 - Kaniula donosowa do polisomnografii</t>
  </si>
  <si>
    <t>Załącznik nr 1.40.</t>
  </si>
  <si>
    <t>Pakiet 41- Sprzęt pomocniczy do pomiarów hemodynamicznych</t>
  </si>
  <si>
    <t>Załącznik nr 1.41.</t>
  </si>
  <si>
    <t>Pakiet 42 - Błękit tryptanu</t>
  </si>
  <si>
    <t>Załącznik nr 1.42.</t>
  </si>
  <si>
    <t>Pakiet 43 - Zestaw do cystostomii (NADŁONOWY)</t>
  </si>
  <si>
    <t>Załącznik nr 1.43.</t>
  </si>
  <si>
    <t>Pakiet 44 - Żel do ostrzykiwania moczowodów</t>
  </si>
  <si>
    <t>Załącznik nr 1.44.</t>
  </si>
  <si>
    <t xml:space="preserve">Pakiet 45 - Druty do pętli do usuwania migdałków </t>
  </si>
  <si>
    <t>Załącznik nr 1.45.</t>
  </si>
  <si>
    <t>Pakiet 46 - Zastawka Pudenza - komplet średniociśnieniowy</t>
  </si>
  <si>
    <t>Pakiet 47 - Zestawy do zabiegów urologicznych u dzieci</t>
  </si>
  <si>
    <t>Pakiet 48 - Zestaw do jejunostomii</t>
  </si>
  <si>
    <t>Załącznik nr 1.48.</t>
  </si>
  <si>
    <t>Pakiet 49 - MYCOMEDIUM</t>
  </si>
  <si>
    <t>Załącznik nr 1.49.</t>
  </si>
  <si>
    <t>Zamawiajacy wymaga bezpłatnego użyczenia generatora do ww. elektrod wraz z bezpłatnym serwisem.</t>
  </si>
  <si>
    <t xml:space="preserve">1. Elektroda biopolarna do usuwania i modyfikowania tkanek miękkich w obrębie stawu barkowego wyprofilowana pod kątem 90 stopni. Elektroda wolframowa 3,35mm, długość robocza 13cm z odsysaniem. *
2. Elektroda biopolarna do usuwania  i modyfikowania tkanek miękkich w obrębie stawu kolanowego, wyprofilowana pod kątem 50 stopni. Elektroda wolframowa, 3,09mm, długość robocza 13cm z odsysaniem. *
3. Elektroda biopolarna do usuwania  i modyfikowania tkanek miękkich w obrębie małych stawów, wyprofilowana pod kątem 30 stopni. Elektroda wolframowa, 2,54mm, długość robocza 8,5cm bez możliwości odsysania. *
* do wyboru przez Zamawiającego </t>
  </si>
  <si>
    <t>Pakiet 21 - Elektroda do elektrokoagulacji</t>
  </si>
  <si>
    <t>Podpisano podpisem elektronicznym przez osobę/y uprawnioną/e</t>
  </si>
  <si>
    <t>do reprezentowania Wykonawcy/Wykonawców wspólnie ubiegających się o udzielenie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</si>
</sst>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zł&quot;;\-#,##0\ &quot;zł&quot;"/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;[Red]\-#,##0.00&quot; zł&quot;"/>
    <numFmt numFmtId="167" formatCode="#,##0.00\ &quot;zł&quot;"/>
    <numFmt numFmtId="168" formatCode="_-* #,##0.00\ _z_ł_-;\-* #,##0.00\ _z_ł_-;_-* \-??\ _z_ł_-;_-@_-"/>
    <numFmt numFmtId="169" formatCode="#,##0.00&quot; zł&quot;"/>
    <numFmt numFmtId="170" formatCode="\ #,##0.00&quot; zł &quot;;\-#,##0.00&quot; zł &quot;;&quot; -&quot;#&quot; zł &quot;;@\ "/>
  </numFmts>
  <fonts count="43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1"/>
    </font>
    <font>
      <sz val="6"/>
      <name val="Tahoma"/>
      <family val="2"/>
      <charset val="238"/>
    </font>
    <font>
      <sz val="8"/>
      <name val="Arial"/>
      <family val="2"/>
      <charset val="1"/>
    </font>
    <font>
      <sz val="8"/>
      <color rgb="FFFF0000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Arial"/>
      <family val="2"/>
      <charset val="1"/>
    </font>
    <font>
      <b/>
      <sz val="9"/>
      <name val="Tahoma"/>
      <family val="2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8"/>
      <color indexed="8"/>
      <name val="Tahoma"/>
      <family val="2"/>
      <charset val="238"/>
    </font>
    <font>
      <sz val="9"/>
      <name val="Arial"/>
      <family val="2"/>
      <charset val="238"/>
    </font>
    <font>
      <b/>
      <sz val="9"/>
      <color rgb="FFFF0000"/>
      <name val="Tahoma"/>
      <family val="2"/>
      <charset val="238"/>
    </font>
    <font>
      <b/>
      <sz val="10"/>
      <name val="Arial CE"/>
      <charset val="238"/>
    </font>
    <font>
      <sz val="9"/>
      <color theme="1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u/>
      <sz val="9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indexed="8"/>
      <name val="MS Sans Serif"/>
      <family val="2"/>
      <charset val="238"/>
    </font>
    <font>
      <b/>
      <sz val="9"/>
      <color indexed="8"/>
      <name val="Tahoma"/>
      <family val="2"/>
      <charset val="238"/>
    </font>
    <font>
      <sz val="9"/>
      <name val="Arial CE"/>
      <charset val="238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  <charset val="1"/>
    </font>
    <font>
      <sz val="8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sz val="8"/>
      <name val="Calibri"/>
      <family val="2"/>
      <charset val="238"/>
    </font>
    <font>
      <sz val="8"/>
      <color rgb="FF00000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C5FFFF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8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1" fillId="0" borderId="0"/>
    <xf numFmtId="0" fontId="2" fillId="0" borderId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0" fontId="21" fillId="0" borderId="0"/>
    <xf numFmtId="0" fontId="34" fillId="0" borderId="0"/>
    <xf numFmtId="0" fontId="21" fillId="0" borderId="0"/>
    <xf numFmtId="43" fontId="3" fillId="0" borderId="0" applyFont="0" applyFill="0" applyBorder="0" applyAlignment="0" applyProtection="0"/>
  </cellStyleXfs>
  <cellXfs count="675">
    <xf numFmtId="0" fontId="0" fillId="0" borderId="0" xfId="0"/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164" fontId="8" fillId="2" borderId="2" xfId="1" applyFont="1" applyFill="1" applyBorder="1" applyAlignment="1" applyProtection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2" borderId="2" xfId="3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vertical="center" wrapText="1"/>
    </xf>
    <xf numFmtId="0" fontId="6" fillId="2" borderId="0" xfId="3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64" fontId="6" fillId="2" borderId="7" xfId="1" applyFont="1" applyFill="1" applyBorder="1" applyAlignment="1" applyProtection="1">
      <alignment horizontal="center" vertical="center"/>
    </xf>
    <xf numFmtId="164" fontId="6" fillId="0" borderId="7" xfId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164" fontId="6" fillId="2" borderId="8" xfId="1" applyFont="1" applyFill="1" applyBorder="1" applyAlignment="1" applyProtection="1">
      <alignment horizontal="center" vertical="center"/>
    </xf>
    <xf numFmtId="164" fontId="6" fillId="2" borderId="2" xfId="1" applyFont="1" applyFill="1" applyBorder="1" applyAlignment="1">
      <alignment horizontal="center" vertical="center" wrapText="1"/>
    </xf>
    <xf numFmtId="9" fontId="6" fillId="2" borderId="10" xfId="2" applyFont="1" applyFill="1" applyBorder="1" applyAlignment="1" applyProtection="1">
      <alignment horizontal="center" vertical="center" wrapText="1"/>
    </xf>
    <xf numFmtId="0" fontId="6" fillId="0" borderId="2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64" fontId="8" fillId="2" borderId="8" xfId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2" borderId="0" xfId="3" applyFont="1" applyFill="1" applyAlignment="1">
      <alignment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67" fontId="8" fillId="2" borderId="8" xfId="0" applyNumberFormat="1" applyFont="1" applyFill="1" applyBorder="1" applyAlignment="1">
      <alignment horizontal="center" vertical="center" wrapText="1"/>
    </xf>
    <xf numFmtId="9" fontId="8" fillId="2" borderId="8" xfId="1" applyNumberFormat="1" applyFont="1" applyFill="1" applyBorder="1" applyAlignment="1" applyProtection="1">
      <alignment horizontal="center" vertical="center" wrapText="1"/>
    </xf>
    <xf numFmtId="164" fontId="8" fillId="2" borderId="8" xfId="1" applyFont="1" applyFill="1" applyBorder="1" applyAlignment="1">
      <alignment vertical="center" wrapText="1"/>
    </xf>
    <xf numFmtId="164" fontId="8" fillId="2" borderId="12" xfId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8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shrinkToFit="1"/>
    </xf>
    <xf numFmtId="0" fontId="14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67" fontId="8" fillId="2" borderId="13" xfId="0" applyNumberFormat="1" applyFont="1" applyFill="1" applyBorder="1" applyAlignment="1">
      <alignment horizontal="center" vertical="center" wrapText="1"/>
    </xf>
    <xf numFmtId="9" fontId="8" fillId="2" borderId="13" xfId="1" applyNumberFormat="1" applyFont="1" applyFill="1" applyBorder="1" applyAlignment="1" applyProtection="1">
      <alignment horizontal="center" vertical="center" wrapText="1"/>
    </xf>
    <xf numFmtId="164" fontId="8" fillId="2" borderId="13" xfId="1" applyFont="1" applyFill="1" applyBorder="1" applyAlignment="1">
      <alignment vertical="center" wrapText="1"/>
    </xf>
    <xf numFmtId="164" fontId="8" fillId="2" borderId="14" xfId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167" fontId="11" fillId="2" borderId="2" xfId="0" applyNumberFormat="1" applyFont="1" applyFill="1" applyBorder="1" applyAlignment="1">
      <alignment vertical="center" wrapText="1"/>
    </xf>
    <xf numFmtId="164" fontId="8" fillId="2" borderId="2" xfId="1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164" fontId="15" fillId="2" borderId="0" xfId="1" applyFont="1" applyFill="1" applyBorder="1" applyAlignment="1">
      <alignment vertical="center" wrapText="1"/>
    </xf>
    <xf numFmtId="164" fontId="15" fillId="2" borderId="0" xfId="3" applyNumberFormat="1" applyFont="1" applyFill="1" applyBorder="1" applyAlignment="1">
      <alignment vertical="center" wrapText="1"/>
    </xf>
    <xf numFmtId="0" fontId="16" fillId="2" borderId="0" xfId="3" applyFont="1" applyFill="1" applyBorder="1" applyAlignment="1">
      <alignment vertical="center" wrapText="1"/>
    </xf>
    <xf numFmtId="0" fontId="16" fillId="2" borderId="0" xfId="3" applyFont="1" applyFill="1" applyAlignment="1">
      <alignment vertical="center" wrapText="1"/>
    </xf>
    <xf numFmtId="0" fontId="6" fillId="0" borderId="0" xfId="4" applyFont="1" applyBorder="1" applyAlignment="1">
      <alignment vertical="center" wrapText="1"/>
    </xf>
    <xf numFmtId="0" fontId="18" fillId="0" borderId="0" xfId="0" applyFont="1"/>
    <xf numFmtId="0" fontId="11" fillId="0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0" borderId="0" xfId="0" applyFont="1"/>
    <xf numFmtId="0" fontId="11" fillId="5" borderId="0" xfId="0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6" borderId="0" xfId="0" applyFont="1" applyFill="1" applyAlignment="1">
      <alignment vertical="center" wrapText="1"/>
    </xf>
    <xf numFmtId="0" fontId="11" fillId="7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5" applyFont="1" applyFill="1" applyBorder="1" applyAlignment="1">
      <alignment vertical="center" wrapText="1"/>
    </xf>
    <xf numFmtId="0" fontId="6" fillId="2" borderId="2" xfId="6" applyFont="1" applyFill="1" applyBorder="1" applyAlignment="1">
      <alignment horizontal="center" vertical="center" wrapText="1"/>
    </xf>
    <xf numFmtId="44" fontId="6" fillId="2" borderId="2" xfId="7" applyFont="1" applyFill="1" applyBorder="1" applyAlignment="1" applyProtection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44" fontId="8" fillId="0" borderId="2" xfId="5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3" borderId="6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 wrapText="1"/>
    </xf>
    <xf numFmtId="167" fontId="8" fillId="0" borderId="2" xfId="5" applyNumberFormat="1" applyFont="1" applyFill="1" applyBorder="1" applyAlignment="1">
      <alignment horizontal="center" vertical="center" wrapText="1"/>
    </xf>
    <xf numFmtId="9" fontId="8" fillId="0" borderId="2" xfId="5" applyNumberFormat="1" applyFont="1" applyFill="1" applyBorder="1" applyAlignment="1">
      <alignment horizontal="center" vertical="center"/>
    </xf>
    <xf numFmtId="5" fontId="3" fillId="0" borderId="2" xfId="8" applyNumberFormat="1" applyFill="1" applyBorder="1" applyAlignment="1">
      <alignment vertical="center" wrapText="1"/>
    </xf>
    <xf numFmtId="164" fontId="8" fillId="0" borderId="2" xfId="1" applyFont="1" applyFill="1" applyBorder="1" applyAlignment="1">
      <alignment vertical="center" wrapText="1"/>
    </xf>
    <xf numFmtId="9" fontId="8" fillId="0" borderId="2" xfId="9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8" fillId="0" borderId="17" xfId="5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67" fontId="8" fillId="0" borderId="2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164" fontId="15" fillId="0" borderId="5" xfId="0" applyNumberFormat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44" fontId="15" fillId="0" borderId="2" xfId="0" applyNumberFormat="1" applyFont="1" applyBorder="1" applyAlignment="1">
      <alignment vertical="center"/>
    </xf>
    <xf numFmtId="0" fontId="0" fillId="3" borderId="0" xfId="0" applyFill="1" applyAlignment="1">
      <alignment vertical="center"/>
    </xf>
    <xf numFmtId="0" fontId="23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164" fontId="6" fillId="0" borderId="0" xfId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6" fillId="0" borderId="0" xfId="0" applyFont="1" applyAlignment="1"/>
    <xf numFmtId="0" fontId="6" fillId="0" borderId="0" xfId="0" applyFont="1"/>
    <xf numFmtId="0" fontId="17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8" xfId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9" fontId="24" fillId="0" borderId="8" xfId="10" applyFont="1" applyFill="1" applyBorder="1" applyAlignment="1" applyProtection="1">
      <alignment horizontal="center" vertical="center" wrapText="1"/>
    </xf>
    <xf numFmtId="168" fontId="6" fillId="0" borderId="8" xfId="0" applyNumberFormat="1" applyFont="1" applyBorder="1" applyAlignment="1">
      <alignment horizontal="center" vertical="center" wrapText="1"/>
    </xf>
    <xf numFmtId="168" fontId="6" fillId="0" borderId="9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3" xfId="1" applyFont="1" applyFill="1" applyBorder="1" applyAlignment="1" applyProtection="1">
      <alignment horizontal="center" vertical="center" wrapText="1"/>
    </xf>
    <xf numFmtId="164" fontId="17" fillId="0" borderId="20" xfId="1" applyFont="1" applyFill="1" applyBorder="1" applyAlignment="1" applyProtection="1">
      <alignment horizontal="center" vertical="center" wrapText="1"/>
    </xf>
    <xf numFmtId="168" fontId="17" fillId="0" borderId="7" xfId="0" applyNumberFormat="1" applyFont="1" applyBorder="1" applyAlignment="1">
      <alignment horizontal="center" vertical="center" wrapText="1"/>
    </xf>
    <xf numFmtId="168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64" fontId="17" fillId="0" borderId="0" xfId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3" applyFont="1" applyFill="1" applyAlignment="1">
      <alignment horizontal="left" vertical="center"/>
    </xf>
    <xf numFmtId="0" fontId="17" fillId="0" borderId="1" xfId="3" applyFont="1" applyBorder="1" applyAlignment="1">
      <alignment horizontal="left" vertical="center"/>
    </xf>
    <xf numFmtId="164" fontId="4" fillId="2" borderId="0" xfId="3" applyNumberFormat="1" applyFont="1" applyFill="1" applyAlignment="1">
      <alignment horizontal="left" vertical="center"/>
    </xf>
    <xf numFmtId="164" fontId="6" fillId="2" borderId="0" xfId="3" applyNumberFormat="1" applyFont="1" applyFill="1" applyAlignment="1">
      <alignment horizontal="left" vertical="center"/>
    </xf>
    <xf numFmtId="9" fontId="4" fillId="2" borderId="0" xfId="10" applyFont="1" applyFill="1" applyBorder="1" applyAlignment="1" applyProtection="1">
      <alignment vertical="center"/>
    </xf>
    <xf numFmtId="164" fontId="6" fillId="2" borderId="0" xfId="3" applyNumberFormat="1" applyFont="1" applyFill="1" applyAlignment="1">
      <alignment vertical="center"/>
    </xf>
    <xf numFmtId="0" fontId="17" fillId="2" borderId="1" xfId="3" applyFont="1" applyFill="1" applyBorder="1" applyAlignment="1">
      <alignment horizontal="center" vertical="center"/>
    </xf>
    <xf numFmtId="0" fontId="17" fillId="2" borderId="1" xfId="3" applyFont="1" applyFill="1" applyBorder="1" applyAlignment="1">
      <alignment vertical="center"/>
    </xf>
    <xf numFmtId="0" fontId="0" fillId="0" borderId="0" xfId="0" applyAlignment="1"/>
    <xf numFmtId="0" fontId="26" fillId="0" borderId="0" xfId="0" applyFont="1" applyAlignment="1">
      <alignment horizontal="right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164" fontId="27" fillId="0" borderId="8" xfId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0" fillId="0" borderId="2" xfId="0" applyBorder="1"/>
    <xf numFmtId="0" fontId="6" fillId="2" borderId="22" xfId="0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164" fontId="20" fillId="2" borderId="5" xfId="1" applyFont="1" applyFill="1" applyBorder="1" applyAlignment="1" applyProtection="1">
      <alignment horizontal="center" vertical="center" wrapText="1"/>
    </xf>
    <xf numFmtId="164" fontId="20" fillId="2" borderId="5" xfId="1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43" fontId="6" fillId="2" borderId="2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3" fontId="6" fillId="2" borderId="5" xfId="0" applyNumberFormat="1" applyFont="1" applyFill="1" applyBorder="1" applyAlignment="1">
      <alignment horizontal="center" vertical="center" wrapText="1"/>
    </xf>
    <xf numFmtId="164" fontId="17" fillId="0" borderId="2" xfId="1" applyFont="1" applyFill="1" applyBorder="1" applyAlignment="1">
      <alignment vertical="center" wrapText="1"/>
    </xf>
    <xf numFmtId="9" fontId="6" fillId="0" borderId="23" xfId="10" applyFont="1" applyFill="1" applyBorder="1" applyAlignment="1" applyProtection="1">
      <alignment vertical="center" wrapText="1"/>
    </xf>
    <xf numFmtId="164" fontId="17" fillId="0" borderId="7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7" fillId="0" borderId="0" xfId="6" applyFont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2" borderId="0" xfId="6" applyFont="1" applyFill="1" applyAlignment="1">
      <alignment vertical="center"/>
    </xf>
    <xf numFmtId="0" fontId="17" fillId="2" borderId="0" xfId="6" applyFont="1" applyFill="1" applyAlignment="1">
      <alignment vertical="center"/>
    </xf>
    <xf numFmtId="0" fontId="7" fillId="2" borderId="11" xfId="6" applyFont="1" applyFill="1" applyBorder="1" applyAlignment="1">
      <alignment vertical="center"/>
    </xf>
    <xf numFmtId="0" fontId="7" fillId="2" borderId="11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vertical="center" wrapText="1"/>
    </xf>
    <xf numFmtId="0" fontId="6" fillId="2" borderId="17" xfId="6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vertical="center" wrapText="1"/>
    </xf>
    <xf numFmtId="0" fontId="2" fillId="2" borderId="2" xfId="3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right" vertical="center" wrapText="1"/>
    </xf>
    <xf numFmtId="9" fontId="6" fillId="0" borderId="2" xfId="11" applyFont="1" applyFill="1" applyBorder="1" applyAlignment="1" applyProtection="1">
      <alignment horizontal="center" vertical="center" wrapText="1"/>
    </xf>
    <xf numFmtId="164" fontId="6" fillId="0" borderId="2" xfId="6" applyNumberFormat="1" applyFont="1" applyFill="1" applyBorder="1" applyAlignment="1">
      <alignment horizontal="center" vertical="center" wrapText="1"/>
    </xf>
    <xf numFmtId="0" fontId="6" fillId="2" borderId="2" xfId="6" applyFont="1" applyFill="1" applyBorder="1" applyAlignment="1">
      <alignment vertical="center"/>
    </xf>
    <xf numFmtId="0" fontId="17" fillId="2" borderId="6" xfId="6" applyFont="1" applyFill="1" applyBorder="1" applyAlignment="1">
      <alignment vertical="center"/>
    </xf>
    <xf numFmtId="164" fontId="6" fillId="0" borderId="5" xfId="3" applyNumberFormat="1" applyFont="1" applyFill="1" applyBorder="1" applyAlignment="1">
      <alignment horizontal="right" vertical="center" wrapText="1"/>
    </xf>
    <xf numFmtId="0" fontId="6" fillId="2" borderId="0" xfId="6" applyFont="1" applyFill="1" applyAlignment="1">
      <alignment vertical="center"/>
    </xf>
    <xf numFmtId="164" fontId="6" fillId="0" borderId="5" xfId="6" applyNumberFormat="1" applyFont="1" applyFill="1" applyBorder="1" applyAlignment="1">
      <alignment horizontal="center" vertical="center" wrapText="1"/>
    </xf>
    <xf numFmtId="0" fontId="21" fillId="0" borderId="0" xfId="6" applyFont="1"/>
    <xf numFmtId="0" fontId="30" fillId="0" borderId="0" xfId="6" applyFont="1" applyFill="1"/>
    <xf numFmtId="0" fontId="2" fillId="0" borderId="0" xfId="6"/>
    <xf numFmtId="0" fontId="7" fillId="0" borderId="24" xfId="3" applyFont="1" applyFill="1" applyBorder="1" applyAlignment="1">
      <alignment horizontal="left" vertical="center"/>
    </xf>
    <xf numFmtId="0" fontId="7" fillId="2" borderId="6" xfId="6" applyFont="1" applyFill="1" applyBorder="1" applyAlignment="1">
      <alignment vertical="center"/>
    </xf>
    <xf numFmtId="0" fontId="7" fillId="2" borderId="25" xfId="6" applyFont="1" applyFill="1" applyBorder="1" applyAlignment="1">
      <alignment horizontal="right" vertical="center"/>
    </xf>
    <xf numFmtId="0" fontId="6" fillId="2" borderId="9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vertical="center" wrapText="1"/>
    </xf>
    <xf numFmtId="3" fontId="2" fillId="2" borderId="18" xfId="3" applyNumberFormat="1" applyFont="1" applyFill="1" applyBorder="1" applyAlignment="1">
      <alignment horizontal="center" vertical="center" wrapText="1"/>
    </xf>
    <xf numFmtId="164" fontId="2" fillId="2" borderId="9" xfId="3" applyNumberFormat="1" applyFont="1" applyFill="1" applyBorder="1" applyAlignment="1">
      <alignment horizontal="center" vertical="center" wrapText="1"/>
    </xf>
    <xf numFmtId="0" fontId="17" fillId="2" borderId="21" xfId="6" applyFont="1" applyFill="1" applyBorder="1" applyAlignment="1">
      <alignment vertical="center"/>
    </xf>
    <xf numFmtId="0" fontId="17" fillId="2" borderId="1" xfId="6" applyFont="1" applyFill="1" applyBorder="1" applyAlignment="1">
      <alignment vertical="center"/>
    </xf>
    <xf numFmtId="0" fontId="7" fillId="0" borderId="1" xfId="3" applyFont="1" applyFill="1" applyBorder="1" applyAlignment="1">
      <alignment horizontal="left" vertical="center"/>
    </xf>
    <xf numFmtId="0" fontId="7" fillId="2" borderId="14" xfId="6" applyFont="1" applyFill="1" applyBorder="1" applyAlignment="1">
      <alignment vertical="center"/>
    </xf>
    <xf numFmtId="0" fontId="6" fillId="2" borderId="1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2" fillId="2" borderId="11" xfId="3" applyFont="1" applyFill="1" applyBorder="1" applyAlignment="1">
      <alignment horizontal="center" vertical="center" wrapText="1"/>
    </xf>
    <xf numFmtId="3" fontId="2" fillId="2" borderId="19" xfId="3" applyNumberFormat="1" applyFont="1" applyFill="1" applyBorder="1" applyAlignment="1">
      <alignment horizontal="center" vertical="center" wrapText="1"/>
    </xf>
    <xf numFmtId="164" fontId="2" fillId="2" borderId="12" xfId="3" applyNumberFormat="1" applyFont="1" applyFill="1" applyBorder="1" applyAlignment="1">
      <alignment horizontal="center" vertical="center" wrapText="1"/>
    </xf>
    <xf numFmtId="164" fontId="6" fillId="0" borderId="11" xfId="3" applyNumberFormat="1" applyFont="1" applyFill="1" applyBorder="1" applyAlignment="1">
      <alignment horizontal="right" vertical="center" wrapText="1"/>
    </xf>
    <xf numFmtId="9" fontId="6" fillId="0" borderId="11" xfId="11" applyFont="1" applyFill="1" applyBorder="1" applyAlignment="1" applyProtection="1">
      <alignment horizontal="center" vertical="center" wrapText="1"/>
    </xf>
    <xf numFmtId="164" fontId="6" fillId="0" borderId="11" xfId="6" applyNumberFormat="1" applyFont="1" applyFill="1" applyBorder="1" applyAlignment="1">
      <alignment horizontal="center" vertical="center" wrapText="1"/>
    </xf>
    <xf numFmtId="0" fontId="6" fillId="2" borderId="11" xfId="6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167" fontId="2" fillId="2" borderId="2" xfId="3" applyNumberFormat="1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vertical="center"/>
    </xf>
    <xf numFmtId="0" fontId="7" fillId="2" borderId="2" xfId="6" applyFont="1" applyFill="1" applyBorder="1" applyAlignment="1">
      <alignment horizontal="center" vertical="center"/>
    </xf>
    <xf numFmtId="3" fontId="2" fillId="2" borderId="2" xfId="3" applyNumberFormat="1" applyFont="1" applyFill="1" applyBorder="1" applyAlignment="1">
      <alignment horizontal="center" vertical="center" wrapText="1"/>
    </xf>
    <xf numFmtId="164" fontId="2" fillId="2" borderId="2" xfId="3" applyNumberFormat="1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center"/>
    </xf>
    <xf numFmtId="9" fontId="4" fillId="2" borderId="0" xfId="2" applyFont="1" applyFill="1" applyBorder="1" applyAlignment="1" applyProtection="1">
      <alignment vertical="center"/>
    </xf>
    <xf numFmtId="0" fontId="7" fillId="2" borderId="1" xfId="3" applyFont="1" applyFill="1" applyBorder="1" applyAlignment="1">
      <alignment vertical="center"/>
    </xf>
    <xf numFmtId="0" fontId="28" fillId="2" borderId="5" xfId="0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vertical="center" wrapText="1"/>
    </xf>
    <xf numFmtId="9" fontId="6" fillId="0" borderId="2" xfId="2" applyFont="1" applyFill="1" applyBorder="1" applyAlignment="1" applyProtection="1">
      <alignment horizontal="center" vertical="center" wrapText="1"/>
    </xf>
    <xf numFmtId="164" fontId="6" fillId="0" borderId="20" xfId="0" applyNumberFormat="1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0" borderId="0" xfId="0" applyBorder="1"/>
    <xf numFmtId="0" fontId="17" fillId="0" borderId="0" xfId="12" applyFont="1" applyFill="1" applyAlignment="1">
      <alignment vertical="center"/>
    </xf>
    <xf numFmtId="0" fontId="6" fillId="0" borderId="0" xfId="12" applyFont="1" applyFill="1" applyBorder="1" applyAlignment="1">
      <alignment horizontal="center" vertical="center" wrapText="1"/>
    </xf>
    <xf numFmtId="0" fontId="8" fillId="0" borderId="0" xfId="12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vertical="center" wrapText="1"/>
    </xf>
    <xf numFmtId="0" fontId="9" fillId="0" borderId="0" xfId="12" applyFont="1" applyFill="1" applyBorder="1" applyAlignment="1">
      <alignment horizontal="center" vertical="center" wrapText="1"/>
    </xf>
    <xf numFmtId="3" fontId="9" fillId="0" borderId="0" xfId="12" applyNumberFormat="1" applyFont="1" applyFill="1" applyBorder="1" applyAlignment="1">
      <alignment horizontal="center" vertical="center" wrapText="1"/>
    </xf>
    <xf numFmtId="9" fontId="6" fillId="0" borderId="0" xfId="12" applyNumberFormat="1" applyFont="1" applyFill="1" applyBorder="1" applyAlignment="1">
      <alignment horizontal="center" vertical="center" wrapText="1"/>
    </xf>
    <xf numFmtId="8" fontId="6" fillId="0" borderId="0" xfId="12" applyNumberFormat="1" applyFont="1" applyFill="1" applyBorder="1" applyAlignment="1">
      <alignment horizontal="center" vertical="center"/>
    </xf>
    <xf numFmtId="169" fontId="6" fillId="0" borderId="0" xfId="12" applyNumberFormat="1" applyFont="1" applyFill="1" applyBorder="1" applyAlignment="1">
      <alignment horizontal="center" vertical="center" wrapText="1"/>
    </xf>
    <xf numFmtId="0" fontId="6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horizontal="center" vertical="center"/>
    </xf>
    <xf numFmtId="169" fontId="6" fillId="0" borderId="0" xfId="12" applyNumberFormat="1" applyFont="1" applyFill="1" applyBorder="1" applyAlignment="1">
      <alignment vertical="center"/>
    </xf>
    <xf numFmtId="0" fontId="27" fillId="0" borderId="0" xfId="12" applyFont="1" applyFill="1" applyBorder="1" applyAlignment="1">
      <alignment vertical="center"/>
    </xf>
    <xf numFmtId="0" fontId="17" fillId="0" borderId="0" xfId="12" applyFont="1" applyFill="1" applyBorder="1" applyAlignment="1">
      <alignment vertical="center" wrapText="1"/>
    </xf>
    <xf numFmtId="3" fontId="17" fillId="0" borderId="0" xfId="12" applyNumberFormat="1" applyFont="1" applyFill="1" applyBorder="1" applyAlignment="1">
      <alignment vertical="center"/>
    </xf>
    <xf numFmtId="0" fontId="17" fillId="0" borderId="0" xfId="12" applyFont="1" applyFill="1" applyBorder="1" applyAlignment="1">
      <alignment horizontal="center" vertical="center"/>
    </xf>
    <xf numFmtId="169" fontId="17" fillId="0" borderId="0" xfId="12" applyNumberFormat="1" applyFont="1" applyFill="1" applyBorder="1" applyAlignment="1">
      <alignment vertical="center"/>
    </xf>
    <xf numFmtId="0" fontId="7" fillId="0" borderId="24" xfId="3" applyFont="1" applyBorder="1" applyAlignment="1">
      <alignment horizontal="left" vertical="center"/>
    </xf>
    <xf numFmtId="0" fontId="7" fillId="2" borderId="24" xfId="3" applyFont="1" applyFill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164" fontId="6" fillId="0" borderId="4" xfId="1" applyFont="1" applyFill="1" applyBorder="1" applyAlignment="1">
      <alignment vertical="center" wrapText="1"/>
    </xf>
    <xf numFmtId="9" fontId="6" fillId="0" borderId="2" xfId="2" applyFont="1" applyFill="1" applyBorder="1" applyAlignment="1" applyProtection="1">
      <alignment vertical="center" wrapText="1"/>
    </xf>
    <xf numFmtId="164" fontId="8" fillId="2" borderId="2" xfId="1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7" fontId="8" fillId="2" borderId="5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7" fontId="8" fillId="2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164" fontId="6" fillId="2" borderId="5" xfId="1" applyFont="1" applyFill="1" applyBorder="1" applyAlignment="1" applyProtection="1">
      <alignment horizontal="center" vertical="center" wrapText="1"/>
    </xf>
    <xf numFmtId="9" fontId="6" fillId="0" borderId="5" xfId="0" applyNumberFormat="1" applyFont="1" applyFill="1" applyBorder="1" applyAlignment="1">
      <alignment horizontal="center" vertical="center" wrapText="1"/>
    </xf>
    <xf numFmtId="164" fontId="6" fillId="2" borderId="5" xfId="1" applyFont="1" applyFill="1" applyBorder="1" applyAlignment="1">
      <alignment horizontal="center" vertical="center" wrapText="1"/>
    </xf>
    <xf numFmtId="167" fontId="6" fillId="0" borderId="4" xfId="1" applyNumberFormat="1" applyFont="1" applyFill="1" applyBorder="1" applyAlignment="1">
      <alignment horizontal="center" vertical="center" wrapText="1"/>
    </xf>
    <xf numFmtId="9" fontId="6" fillId="0" borderId="27" xfId="2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3" applyFont="1" applyFill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9" fontId="20" fillId="2" borderId="5" xfId="2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 wrapText="1"/>
    </xf>
    <xf numFmtId="8" fontId="6" fillId="0" borderId="5" xfId="0" applyNumberFormat="1" applyFont="1" applyFill="1" applyBorder="1" applyAlignment="1">
      <alignment horizontal="center" vertical="center" wrapText="1"/>
    </xf>
    <xf numFmtId="44" fontId="6" fillId="2" borderId="5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8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9" fontId="6" fillId="0" borderId="27" xfId="2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7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164" fontId="6" fillId="0" borderId="4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9" fontId="6" fillId="0" borderId="23" xfId="0" applyNumberFormat="1" applyFont="1" applyBorder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33" fillId="2" borderId="1" xfId="3" applyFont="1" applyFill="1" applyBorder="1" applyAlignment="1">
      <alignment horizontal="left" vertical="center"/>
    </xf>
    <xf numFmtId="164" fontId="7" fillId="2" borderId="0" xfId="3" applyNumberFormat="1" applyFont="1" applyFill="1" applyAlignment="1">
      <alignment horizontal="left" vertical="center"/>
    </xf>
    <xf numFmtId="164" fontId="17" fillId="2" borderId="0" xfId="3" applyNumberFormat="1" applyFont="1" applyFill="1" applyAlignment="1">
      <alignment horizontal="left" vertical="center"/>
    </xf>
    <xf numFmtId="9" fontId="7" fillId="2" borderId="0" xfId="2" applyFont="1" applyFill="1" applyBorder="1" applyAlignment="1" applyProtection="1">
      <alignment vertical="center"/>
    </xf>
    <xf numFmtId="164" fontId="17" fillId="2" borderId="0" xfId="3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2" fontId="23" fillId="0" borderId="2" xfId="1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left" vertical="center" wrapText="1"/>
    </xf>
    <xf numFmtId="3" fontId="6" fillId="9" borderId="5" xfId="0" applyNumberFormat="1" applyFont="1" applyFill="1" applyBorder="1" applyAlignment="1">
      <alignment horizontal="center" vertical="center" wrapText="1"/>
    </xf>
    <xf numFmtId="167" fontId="6" fillId="9" borderId="5" xfId="0" applyNumberFormat="1" applyFont="1" applyFill="1" applyBorder="1" applyAlignment="1">
      <alignment horizontal="right" vertical="center" wrapText="1"/>
    </xf>
    <xf numFmtId="167" fontId="6" fillId="2" borderId="5" xfId="1" applyNumberFormat="1" applyFont="1" applyFill="1" applyBorder="1" applyAlignment="1">
      <alignment horizontal="center" vertical="center" wrapText="1"/>
    </xf>
    <xf numFmtId="9" fontId="6" fillId="2" borderId="5" xfId="2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>
      <alignment horizontal="left" vertical="center" wrapText="1"/>
    </xf>
    <xf numFmtId="167" fontId="6" fillId="9" borderId="2" xfId="0" applyNumberFormat="1" applyFont="1" applyFill="1" applyBorder="1" applyAlignment="1">
      <alignment horizontal="right" vertical="center" wrapText="1"/>
    </xf>
    <xf numFmtId="9" fontId="6" fillId="2" borderId="2" xfId="2" applyFont="1" applyFill="1" applyBorder="1" applyAlignment="1" applyProtection="1">
      <alignment horizontal="center" vertical="center" wrapText="1"/>
    </xf>
    <xf numFmtId="164" fontId="6" fillId="2" borderId="2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9" borderId="5" xfId="0" applyNumberFormat="1" applyFont="1" applyFill="1" applyBorder="1" applyAlignment="1">
      <alignment horizontal="center" vertical="center"/>
    </xf>
    <xf numFmtId="169" fontId="6" fillId="9" borderId="5" xfId="0" applyNumberFormat="1" applyFont="1" applyFill="1" applyBorder="1" applyAlignment="1">
      <alignment horizontal="right" vertical="center"/>
    </xf>
    <xf numFmtId="169" fontId="6" fillId="9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169" fontId="6" fillId="0" borderId="2" xfId="0" applyNumberFormat="1" applyFont="1" applyFill="1" applyBorder="1" applyAlignment="1">
      <alignment vertical="center"/>
    </xf>
    <xf numFmtId="169" fontId="6" fillId="9" borderId="2" xfId="0" applyNumberFormat="1" applyFont="1" applyFill="1" applyBorder="1" applyAlignment="1">
      <alignment vertical="center"/>
    </xf>
    <xf numFmtId="3" fontId="6" fillId="9" borderId="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9" fontId="6" fillId="2" borderId="17" xfId="2" applyFont="1" applyFill="1" applyBorder="1" applyAlignment="1" applyProtection="1">
      <alignment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6" fillId="2" borderId="5" xfId="3" applyFont="1" applyFill="1" applyBorder="1" applyAlignment="1">
      <alignment vertical="center" wrapText="1"/>
    </xf>
    <xf numFmtId="0" fontId="6" fillId="2" borderId="5" xfId="3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164" fontId="6" fillId="2" borderId="5" xfId="1" applyFont="1" applyFill="1" applyBorder="1" applyAlignment="1" applyProtection="1">
      <alignment horizontal="right" vertical="center" wrapText="1"/>
    </xf>
    <xf numFmtId="9" fontId="6" fillId="2" borderId="5" xfId="1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64" fontId="6" fillId="2" borderId="5" xfId="1" applyFont="1" applyFill="1" applyBorder="1" applyAlignment="1">
      <alignment vertical="center" wrapText="1"/>
    </xf>
    <xf numFmtId="9" fontId="6" fillId="2" borderId="28" xfId="2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8" fontId="6" fillId="2" borderId="5" xfId="0" applyNumberFormat="1" applyFont="1" applyFill="1" applyBorder="1" applyAlignment="1">
      <alignment horizontal="right" vertical="center" wrapText="1"/>
    </xf>
    <xf numFmtId="164" fontId="6" fillId="0" borderId="5" xfId="1" applyFont="1" applyFill="1" applyBorder="1" applyAlignment="1">
      <alignment horizontal="center" vertical="center"/>
    </xf>
    <xf numFmtId="9" fontId="6" fillId="0" borderId="5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9" fontId="20" fillId="4" borderId="2" xfId="2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8" fontId="6" fillId="4" borderId="2" xfId="0" applyNumberFormat="1" applyFont="1" applyFill="1" applyBorder="1" applyAlignment="1">
      <alignment horizontal="right" vertical="center" wrapText="1"/>
    </xf>
    <xf numFmtId="0" fontId="6" fillId="3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 wrapText="1"/>
    </xf>
    <xf numFmtId="164" fontId="6" fillId="0" borderId="5" xfId="1" applyFont="1" applyFill="1" applyBorder="1" applyAlignment="1">
      <alignment horizontal="center" vertical="center" wrapText="1"/>
    </xf>
    <xf numFmtId="9" fontId="6" fillId="0" borderId="5" xfId="2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/>
    </xf>
    <xf numFmtId="0" fontId="7" fillId="2" borderId="1" xfId="3" applyFont="1" applyFill="1" applyBorder="1" applyAlignment="1">
      <alignment horizontal="left" vertical="center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7" fontId="6" fillId="2" borderId="2" xfId="0" applyNumberFormat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vertical="center" wrapText="1"/>
    </xf>
    <xf numFmtId="9" fontId="6" fillId="2" borderId="2" xfId="2" applyFont="1" applyFill="1" applyBorder="1" applyAlignment="1" applyProtection="1">
      <alignment vertical="center" wrapText="1"/>
    </xf>
    <xf numFmtId="0" fontId="6" fillId="2" borderId="7" xfId="14" applyFont="1" applyFill="1" applyBorder="1" applyAlignment="1">
      <alignment vertical="center" wrapText="1"/>
    </xf>
    <xf numFmtId="9" fontId="8" fillId="2" borderId="2" xfId="0" applyNumberFormat="1" applyFont="1" applyFill="1" applyBorder="1" applyAlignment="1">
      <alignment horizontal="center" vertical="center" wrapText="1"/>
    </xf>
    <xf numFmtId="7" fontId="8" fillId="2" borderId="2" xfId="0" applyNumberFormat="1" applyFont="1" applyFill="1" applyBorder="1" applyAlignment="1">
      <alignment horizontal="center" vertical="center" wrapText="1"/>
    </xf>
    <xf numFmtId="0" fontId="6" fillId="2" borderId="7" xfId="14" applyNumberFormat="1" applyFont="1" applyFill="1" applyBorder="1" applyAlignment="1">
      <alignment horizontal="center" vertical="center" wrapText="1"/>
    </xf>
    <xf numFmtId="0" fontId="6" fillId="2" borderId="7" xfId="14" applyFont="1" applyFill="1" applyBorder="1" applyAlignment="1">
      <alignment horizontal="center" vertical="center" wrapText="1"/>
    </xf>
    <xf numFmtId="164" fontId="6" fillId="2" borderId="3" xfId="14" applyNumberFormat="1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7" xfId="3" applyFont="1" applyFill="1" applyBorder="1" applyAlignment="1">
      <alignment horizontal="center" vertical="center" wrapText="1"/>
    </xf>
    <xf numFmtId="0" fontId="9" fillId="2" borderId="7" xfId="15" applyFont="1" applyFill="1" applyBorder="1" applyAlignment="1">
      <alignment horizontal="left" vertical="center" wrapText="1"/>
    </xf>
    <xf numFmtId="0" fontId="28" fillId="2" borderId="7" xfId="15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9" fontId="6" fillId="2" borderId="0" xfId="2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 wrapText="1"/>
    </xf>
    <xf numFmtId="164" fontId="6" fillId="2" borderId="0" xfId="1" applyFont="1" applyFill="1" applyBorder="1" applyAlignment="1">
      <alignment vertical="center" wrapText="1"/>
    </xf>
    <xf numFmtId="9" fontId="6" fillId="2" borderId="0" xfId="2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6" fillId="2" borderId="3" xfId="14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20" xfId="14" applyFont="1" applyFill="1" applyBorder="1" applyAlignment="1">
      <alignment vertical="center" wrapText="1"/>
    </xf>
    <xf numFmtId="0" fontId="9" fillId="2" borderId="7" xfId="14" applyFont="1" applyFill="1" applyBorder="1" applyAlignment="1">
      <alignment horizontal="center" vertical="center" wrapText="1"/>
    </xf>
    <xf numFmtId="164" fontId="6" fillId="2" borderId="7" xfId="14" applyNumberFormat="1" applyFont="1" applyFill="1" applyBorder="1" applyAlignment="1">
      <alignment horizontal="center" vertical="center" wrapText="1"/>
    </xf>
    <xf numFmtId="164" fontId="6" fillId="2" borderId="27" xfId="1" applyFont="1" applyFill="1" applyBorder="1" applyAlignment="1">
      <alignment horizontal="center" vertical="center" wrapText="1"/>
    </xf>
    <xf numFmtId="9" fontId="6" fillId="2" borderId="27" xfId="2" applyFont="1" applyFill="1" applyBorder="1" applyAlignment="1" applyProtection="1">
      <alignment horizontal="center" vertical="center" wrapText="1"/>
    </xf>
    <xf numFmtId="164" fontId="6" fillId="2" borderId="33" xfId="14" applyNumberFormat="1" applyFont="1" applyFill="1" applyBorder="1" applyAlignment="1">
      <alignment horizontal="center" vertical="center" wrapText="1"/>
    </xf>
    <xf numFmtId="0" fontId="6" fillId="2" borderId="2" xfId="14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vertical="center"/>
    </xf>
    <xf numFmtId="164" fontId="6" fillId="2" borderId="34" xfId="14" applyNumberFormat="1" applyFont="1" applyFill="1" applyBorder="1" applyAlignment="1">
      <alignment horizontal="center" vertical="center" wrapText="1"/>
    </xf>
    <xf numFmtId="0" fontId="5" fillId="2" borderId="0" xfId="16" applyFont="1" applyFill="1" applyBorder="1" applyAlignment="1">
      <alignment horizontal="center" vertical="center"/>
    </xf>
    <xf numFmtId="0" fontId="35" fillId="0" borderId="0" xfId="16" applyFont="1" applyFill="1" applyBorder="1" applyAlignment="1">
      <alignment horizontal="left" vertical="center"/>
    </xf>
    <xf numFmtId="0" fontId="7" fillId="0" borderId="1" xfId="16" applyFont="1" applyFill="1" applyBorder="1" applyAlignment="1">
      <alignment vertical="center"/>
    </xf>
    <xf numFmtId="165" fontId="8" fillId="2" borderId="2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164" fontId="6" fillId="2" borderId="3" xfId="1" applyFont="1" applyFill="1" applyBorder="1" applyAlignment="1">
      <alignment horizontal="center" vertical="center" wrapText="1"/>
    </xf>
    <xf numFmtId="170" fontId="6" fillId="2" borderId="2" xfId="0" applyNumberFormat="1" applyFont="1" applyFill="1" applyBorder="1" applyAlignment="1">
      <alignment horizontal="center" vertical="center" wrapText="1"/>
    </xf>
    <xf numFmtId="170" fontId="9" fillId="0" borderId="6" xfId="16" applyNumberFormat="1" applyFont="1" applyFill="1" applyBorder="1" applyAlignment="1">
      <alignment horizontal="right" vertical="center" wrapText="1"/>
    </xf>
    <xf numFmtId="0" fontId="6" fillId="0" borderId="0" xfId="16" applyFont="1" applyFill="1" applyAlignment="1">
      <alignment vertical="center"/>
    </xf>
    <xf numFmtId="0" fontId="0" fillId="0" borderId="2" xfId="0" applyBorder="1" applyAlignment="1">
      <alignment horizontal="center" vertical="center"/>
    </xf>
    <xf numFmtId="43" fontId="6" fillId="0" borderId="2" xfId="3" applyNumberFormat="1" applyFont="1" applyFill="1" applyBorder="1" applyAlignment="1">
      <alignment horizontal="right" vertical="center" wrapText="1"/>
    </xf>
    <xf numFmtId="0" fontId="17" fillId="2" borderId="16" xfId="6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/>
    <xf numFmtId="164" fontId="6" fillId="0" borderId="36" xfId="1" applyFont="1" applyFill="1" applyBorder="1" applyAlignment="1">
      <alignment vertical="center" wrapText="1"/>
    </xf>
    <xf numFmtId="164" fontId="6" fillId="0" borderId="37" xfId="0" applyNumberFormat="1" applyFont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64" fontId="20" fillId="2" borderId="2" xfId="1" applyFont="1" applyFill="1" applyBorder="1" applyAlignment="1" applyProtection="1">
      <alignment horizontal="center" vertical="center" wrapText="1"/>
    </xf>
    <xf numFmtId="164" fontId="20" fillId="2" borderId="2" xfId="1" applyFont="1" applyFill="1" applyBorder="1" applyAlignment="1">
      <alignment horizontal="center"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17" fillId="2" borderId="39" xfId="6" applyFont="1" applyFill="1" applyBorder="1" applyAlignment="1">
      <alignment vertical="center"/>
    </xf>
    <xf numFmtId="0" fontId="17" fillId="2" borderId="38" xfId="6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/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7" fillId="2" borderId="38" xfId="3" applyFont="1" applyFill="1" applyBorder="1" applyAlignment="1">
      <alignment vertical="center"/>
    </xf>
    <xf numFmtId="0" fontId="6" fillId="3" borderId="2" xfId="0" applyFont="1" applyFill="1" applyBorder="1" applyAlignment="1">
      <alignment vertical="top" wrapText="1"/>
    </xf>
    <xf numFmtId="9" fontId="20" fillId="3" borderId="5" xfId="2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8" fontId="6" fillId="3" borderId="5" xfId="0" applyNumberFormat="1" applyFont="1" applyFill="1" applyBorder="1" applyAlignment="1">
      <alignment horizontal="right" vertical="center" wrapText="1"/>
    </xf>
    <xf numFmtId="8" fontId="6" fillId="3" borderId="2" xfId="0" applyNumberFormat="1" applyFont="1" applyFill="1" applyBorder="1" applyAlignment="1">
      <alignment horizontal="right" vertical="center" wrapText="1"/>
    </xf>
    <xf numFmtId="9" fontId="6" fillId="4" borderId="5" xfId="1" applyNumberFormat="1" applyFont="1" applyFill="1" applyBorder="1" applyAlignment="1" applyProtection="1">
      <alignment horizontal="center" vertical="center" wrapText="1"/>
    </xf>
    <xf numFmtId="164" fontId="6" fillId="4" borderId="2" xfId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9" fontId="20" fillId="3" borderId="29" xfId="2" applyFont="1" applyFill="1" applyBorder="1" applyAlignment="1">
      <alignment horizontal="center" vertical="center" wrapText="1"/>
    </xf>
    <xf numFmtId="0" fontId="0" fillId="0" borderId="29" xfId="0" applyBorder="1"/>
    <xf numFmtId="9" fontId="20" fillId="3" borderId="2" xfId="2" applyFont="1" applyFill="1" applyBorder="1" applyAlignment="1">
      <alignment horizontal="center" vertical="center" wrapText="1"/>
    </xf>
    <xf numFmtId="0" fontId="6" fillId="3" borderId="2" xfId="17" applyNumberFormat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9" fontId="20" fillId="3" borderId="16" xfId="2" applyFont="1" applyFill="1" applyBorder="1" applyAlignment="1">
      <alignment horizontal="center" vertical="center" wrapText="1"/>
    </xf>
    <xf numFmtId="9" fontId="20" fillId="3" borderId="17" xfId="2" applyFont="1" applyFill="1" applyBorder="1" applyAlignment="1">
      <alignment horizontal="center" vertical="center" wrapText="1"/>
    </xf>
    <xf numFmtId="0" fontId="6" fillId="3" borderId="2" xfId="17" applyNumberFormat="1" applyFont="1" applyFill="1" applyBorder="1" applyAlignment="1">
      <alignment horizontal="center" vertical="top" wrapText="1"/>
    </xf>
    <xf numFmtId="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0" borderId="36" xfId="1" applyFont="1" applyFill="1" applyBorder="1" applyAlignment="1">
      <alignment horizontal="right" vertical="center" wrapText="1"/>
    </xf>
    <xf numFmtId="0" fontId="1" fillId="2" borderId="2" xfId="3" applyFont="1" applyFill="1" applyBorder="1" applyAlignment="1">
      <alignment horizontal="center" vertical="center" wrapText="1"/>
    </xf>
    <xf numFmtId="164" fontId="8" fillId="2" borderId="11" xfId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shrinkToFit="1"/>
    </xf>
    <xf numFmtId="0" fontId="14" fillId="2" borderId="2" xfId="0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9" fontId="8" fillId="2" borderId="2" xfId="1" applyNumberFormat="1" applyFont="1" applyFill="1" applyBorder="1" applyAlignment="1" applyProtection="1">
      <alignment horizontal="center" vertical="center" wrapText="1"/>
    </xf>
    <xf numFmtId="164" fontId="8" fillId="2" borderId="6" xfId="1" applyFont="1" applyFill="1" applyBorder="1" applyAlignment="1" applyProtection="1">
      <alignment horizontal="center" vertical="center" wrapText="1"/>
    </xf>
    <xf numFmtId="0" fontId="36" fillId="0" borderId="2" xfId="13" applyFont="1" applyBorder="1" applyAlignment="1">
      <alignment horizontal="left" vertical="center" wrapText="1"/>
    </xf>
    <xf numFmtId="9" fontId="20" fillId="0" borderId="2" xfId="10" applyFont="1" applyFill="1" applyBorder="1" applyAlignment="1">
      <alignment horizontal="center" vertical="center" wrapText="1"/>
    </xf>
    <xf numFmtId="0" fontId="6" fillId="0" borderId="2" xfId="13" applyFont="1" applyBorder="1" applyAlignment="1">
      <alignment horizontal="center" vertical="center" wrapText="1"/>
    </xf>
    <xf numFmtId="167" fontId="6" fillId="2" borderId="2" xfId="13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8" fillId="2" borderId="13" xfId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167" fontId="8" fillId="3" borderId="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67" fontId="8" fillId="3" borderId="29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164" fontId="8" fillId="2" borderId="29" xfId="1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9" fontId="20" fillId="0" borderId="29" xfId="10" applyFont="1" applyFill="1" applyBorder="1" applyAlignment="1">
      <alignment horizontal="center" vertical="center" wrapText="1"/>
    </xf>
    <xf numFmtId="0" fontId="6" fillId="0" borderId="29" xfId="13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67" fontId="6" fillId="2" borderId="29" xfId="13" applyNumberFormat="1" applyFont="1" applyFill="1" applyBorder="1" applyAlignment="1">
      <alignment horizontal="center" vertical="center" wrapText="1"/>
    </xf>
    <xf numFmtId="164" fontId="6" fillId="2" borderId="29" xfId="1" applyFont="1" applyFill="1" applyBorder="1" applyAlignment="1">
      <alignment horizontal="center" vertical="center" wrapText="1"/>
    </xf>
    <xf numFmtId="9" fontId="6" fillId="2" borderId="29" xfId="0" applyNumberFormat="1" applyFont="1" applyFill="1" applyBorder="1" applyAlignment="1">
      <alignment horizontal="center" vertical="center" wrapText="1"/>
    </xf>
    <xf numFmtId="7" fontId="6" fillId="2" borderId="29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167" fontId="6" fillId="2" borderId="5" xfId="1" applyNumberFormat="1" applyFont="1" applyFill="1" applyBorder="1" applyAlignment="1" applyProtection="1">
      <alignment vertical="center" wrapText="1"/>
    </xf>
    <xf numFmtId="0" fontId="6" fillId="3" borderId="5" xfId="0" applyFont="1" applyFill="1" applyBorder="1" applyAlignment="1">
      <alignment vertical="center" wrapText="1"/>
    </xf>
    <xf numFmtId="167" fontId="6" fillId="4" borderId="5" xfId="1" applyNumberFormat="1" applyFont="1" applyFill="1" applyBorder="1" applyAlignment="1" applyProtection="1">
      <alignment vertical="center" wrapText="1"/>
    </xf>
    <xf numFmtId="164" fontId="6" fillId="4" borderId="5" xfId="1" applyFont="1" applyFill="1" applyBorder="1" applyAlignment="1">
      <alignment horizontal="center" vertical="center" wrapText="1"/>
    </xf>
    <xf numFmtId="9" fontId="6" fillId="4" borderId="5" xfId="0" applyNumberFormat="1" applyFont="1" applyFill="1" applyBorder="1" applyAlignment="1">
      <alignment horizontal="center" vertical="center" wrapText="1"/>
    </xf>
    <xf numFmtId="7" fontId="6" fillId="4" borderId="5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167" fontId="6" fillId="0" borderId="5" xfId="0" applyNumberFormat="1" applyFont="1" applyFill="1" applyBorder="1" applyAlignment="1">
      <alignment vertical="center" wrapText="1"/>
    </xf>
    <xf numFmtId="0" fontId="27" fillId="0" borderId="2" xfId="13" applyFont="1" applyBorder="1" applyAlignment="1">
      <alignment vertical="center" wrapText="1"/>
    </xf>
    <xf numFmtId="9" fontId="20" fillId="0" borderId="5" xfId="10" applyFont="1" applyFill="1" applyBorder="1" applyAlignment="1">
      <alignment horizontal="center" vertical="center" wrapText="1"/>
    </xf>
    <xf numFmtId="0" fontId="6" fillId="0" borderId="5" xfId="13" applyFont="1" applyBorder="1" applyAlignment="1">
      <alignment horizontal="center" vertical="center" wrapText="1"/>
    </xf>
    <xf numFmtId="167" fontId="6" fillId="2" borderId="5" xfId="13" applyNumberFormat="1" applyFont="1" applyFill="1" applyBorder="1" applyAlignment="1">
      <alignment horizontal="center" vertical="center" wrapText="1"/>
    </xf>
    <xf numFmtId="0" fontId="27" fillId="3" borderId="5" xfId="13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0" fontId="27" fillId="0" borderId="5" xfId="13" applyFont="1" applyBorder="1" applyAlignment="1">
      <alignment vertical="center" wrapText="1"/>
    </xf>
    <xf numFmtId="0" fontId="36" fillId="0" borderId="5" xfId="13" applyFont="1" applyBorder="1" applyAlignment="1">
      <alignment horizontal="left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9" fontId="20" fillId="2" borderId="2" xfId="2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 wrapText="1"/>
    </xf>
    <xf numFmtId="0" fontId="38" fillId="4" borderId="0" xfId="0" applyFont="1" applyFill="1" applyAlignment="1">
      <alignment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167" fontId="8" fillId="2" borderId="29" xfId="0" applyNumberFormat="1" applyFont="1" applyFill="1" applyBorder="1" applyAlignment="1">
      <alignment horizontal="center" vertical="center" wrapText="1"/>
    </xf>
    <xf numFmtId="9" fontId="8" fillId="2" borderId="29" xfId="1" applyNumberFormat="1" applyFont="1" applyFill="1" applyBorder="1" applyAlignment="1" applyProtection="1">
      <alignment horizontal="center" vertical="center" wrapText="1"/>
    </xf>
    <xf numFmtId="164" fontId="8" fillId="2" borderId="29" xfId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/>
    </xf>
    <xf numFmtId="0" fontId="7" fillId="0" borderId="38" xfId="3" applyFont="1" applyFill="1" applyBorder="1" applyAlignment="1">
      <alignment horizontal="left" vertical="center"/>
    </xf>
    <xf numFmtId="0" fontId="0" fillId="0" borderId="0" xfId="0"/>
    <xf numFmtId="0" fontId="6" fillId="2" borderId="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1" applyFont="1" applyFill="1" applyBorder="1" applyAlignment="1" applyProtection="1">
      <alignment horizontal="center" vertical="center" wrapText="1"/>
    </xf>
    <xf numFmtId="9" fontId="24" fillId="0" borderId="7" xfId="10" applyFont="1" applyFill="1" applyBorder="1" applyAlignment="1" applyProtection="1">
      <alignment horizontal="center" vertical="center" wrapText="1"/>
    </xf>
    <xf numFmtId="168" fontId="6" fillId="0" borderId="7" xfId="0" applyNumberFormat="1" applyFont="1" applyBorder="1" applyAlignment="1">
      <alignment horizontal="center" vertical="center" wrapText="1"/>
    </xf>
    <xf numFmtId="168" fontId="6" fillId="0" borderId="35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29" xfId="0" applyFont="1" applyBorder="1" applyAlignment="1">
      <alignment horizontal="center" vertical="center" wrapText="1"/>
    </xf>
    <xf numFmtId="164" fontId="6" fillId="0" borderId="29" xfId="1" applyFont="1" applyFill="1" applyBorder="1" applyAlignment="1" applyProtection="1">
      <alignment horizontal="center" vertical="center" wrapText="1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4" fontId="39" fillId="0" borderId="2" xfId="0" applyNumberFormat="1" applyFont="1" applyBorder="1" applyAlignment="1" applyProtection="1">
      <alignment horizontal="left" vertical="center" wrapText="1"/>
    </xf>
    <xf numFmtId="4" fontId="39" fillId="0" borderId="2" xfId="0" applyNumberFormat="1" applyFont="1" applyBorder="1" applyAlignment="1" applyProtection="1">
      <alignment horizontal="right" vertical="center"/>
    </xf>
    <xf numFmtId="0" fontId="40" fillId="2" borderId="13" xfId="0" applyFont="1" applyFill="1" applyBorder="1" applyAlignment="1">
      <alignment horizontal="left" vertical="center" wrapText="1"/>
    </xf>
    <xf numFmtId="0" fontId="40" fillId="2" borderId="2" xfId="0" applyFont="1" applyFill="1" applyBorder="1" applyAlignment="1">
      <alignment horizontal="left" vertical="center" wrapText="1"/>
    </xf>
    <xf numFmtId="1" fontId="41" fillId="0" borderId="2" xfId="0" applyNumberFormat="1" applyFont="1" applyFill="1" applyBorder="1" applyAlignment="1" applyProtection="1">
      <alignment horizontal="center" vertical="center"/>
    </xf>
    <xf numFmtId="44" fontId="0" fillId="0" borderId="2" xfId="0" applyNumberFormat="1" applyBorder="1"/>
    <xf numFmtId="44" fontId="0" fillId="0" borderId="2" xfId="0" applyNumberFormat="1" applyBorder="1" applyAlignment="1">
      <alignment vertical="center"/>
    </xf>
    <xf numFmtId="0" fontId="17" fillId="2" borderId="38" xfId="6" applyFont="1" applyFill="1" applyBorder="1" applyAlignment="1">
      <alignment horizontal="right" vertical="center"/>
    </xf>
    <xf numFmtId="0" fontId="17" fillId="2" borderId="1" xfId="6" applyFont="1" applyFill="1" applyBorder="1" applyAlignment="1">
      <alignment horizontal="right" vertical="center"/>
    </xf>
    <xf numFmtId="0" fontId="17" fillId="2" borderId="16" xfId="6" applyFont="1" applyFill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0" fillId="0" borderId="0" xfId="0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7" fillId="0" borderId="0" xfId="4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29" fillId="0" borderId="0" xfId="6" applyFont="1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right" vertical="center" wrapText="1"/>
    </xf>
    <xf numFmtId="0" fontId="17" fillId="0" borderId="17" xfId="0" applyFont="1" applyFill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0" fontId="7" fillId="0" borderId="1" xfId="3" applyFont="1" applyFill="1" applyBorder="1" applyAlignment="1">
      <alignment horizontal="left" vertical="center"/>
    </xf>
    <xf numFmtId="0" fontId="17" fillId="2" borderId="39" xfId="6" applyFont="1" applyFill="1" applyBorder="1" applyAlignment="1">
      <alignment horizontal="right" vertical="center"/>
    </xf>
    <xf numFmtId="0" fontId="17" fillId="2" borderId="38" xfId="6" applyFont="1" applyFill="1" applyBorder="1" applyAlignment="1">
      <alignment horizontal="right" vertical="center"/>
    </xf>
    <xf numFmtId="0" fontId="17" fillId="2" borderId="22" xfId="6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right" vertical="center" wrapText="1"/>
    </xf>
    <xf numFmtId="0" fontId="17" fillId="2" borderId="21" xfId="6" applyFont="1" applyFill="1" applyBorder="1" applyAlignment="1">
      <alignment horizontal="right" vertical="center"/>
    </xf>
    <xf numFmtId="0" fontId="17" fillId="2" borderId="1" xfId="6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17" fillId="2" borderId="32" xfId="0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center" vertical="center"/>
    </xf>
    <xf numFmtId="0" fontId="6" fillId="0" borderId="0" xfId="12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17" fillId="0" borderId="0" xfId="12" applyFont="1" applyFill="1" applyAlignment="1">
      <alignment horizontal="left" vertical="center"/>
    </xf>
    <xf numFmtId="0" fontId="6" fillId="0" borderId="2" xfId="0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/>
    </xf>
    <xf numFmtId="0" fontId="6" fillId="2" borderId="3" xfId="3" applyFont="1" applyFill="1" applyBorder="1" applyAlignment="1">
      <alignment horizontal="right" vertical="center" wrapText="1"/>
    </xf>
    <xf numFmtId="0" fontId="6" fillId="2" borderId="4" xfId="3" applyFont="1" applyFill="1" applyBorder="1" applyAlignment="1">
      <alignment horizontal="right" vertical="center" wrapText="1"/>
    </xf>
    <xf numFmtId="0" fontId="7" fillId="0" borderId="38" xfId="3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 wrapText="1"/>
    </xf>
    <xf numFmtId="0" fontId="6" fillId="0" borderId="36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2" borderId="31" xfId="3" applyFont="1" applyFill="1" applyBorder="1" applyAlignment="1">
      <alignment horizontal="right" vertical="center" wrapText="1"/>
    </xf>
    <xf numFmtId="0" fontId="17" fillId="2" borderId="21" xfId="6" applyFont="1" applyFill="1" applyBorder="1" applyAlignment="1">
      <alignment horizontal="center" vertical="center"/>
    </xf>
    <xf numFmtId="0" fontId="17" fillId="2" borderId="1" xfId="6" applyFont="1" applyFill="1" applyBorder="1" applyAlignment="1">
      <alignment horizontal="center" vertical="center"/>
    </xf>
    <xf numFmtId="0" fontId="17" fillId="2" borderId="22" xfId="6" applyFont="1" applyFill="1" applyBorder="1" applyAlignment="1">
      <alignment horizontal="center" vertical="center"/>
    </xf>
    <xf numFmtId="0" fontId="9" fillId="2" borderId="8" xfId="16" applyFont="1" applyFill="1" applyBorder="1" applyAlignment="1">
      <alignment horizontal="right" vertical="center" wrapText="1"/>
    </xf>
    <xf numFmtId="0" fontId="9" fillId="2" borderId="9" xfId="16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15" xfId="4" applyFont="1" applyBorder="1" applyAlignment="1">
      <alignment horizontal="center" vertical="center" wrapText="1"/>
    </xf>
    <xf numFmtId="0" fontId="17" fillId="0" borderId="11" xfId="4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</cellXfs>
  <cellStyles count="18">
    <cellStyle name="Dziesiętny" xfId="17" builtinId="3"/>
    <cellStyle name="Dziesiętny 2" xfId="8"/>
    <cellStyle name="Normalny" xfId="0" builtinId="0"/>
    <cellStyle name="Normalny 2" xfId="13"/>
    <cellStyle name="Normalny 3 4" xfId="12"/>
    <cellStyle name="Normalny 5" xfId="6"/>
    <cellStyle name="Normalny_11" xfId="16"/>
    <cellStyle name="Normalny_2005 gr321 Materiały 1 x u - ceny jednostkowe" xfId="3"/>
    <cellStyle name="Normalny_Arkusz1" xfId="15"/>
    <cellStyle name="Normalny_Arkusz1 2" xfId="4"/>
    <cellStyle name="Normalny_Arkusz1 3" xfId="5"/>
    <cellStyle name="Normalny_Pakiet 1 - igly , strzykawki , medycyna ogolna" xfId="14"/>
    <cellStyle name="Procentowy" xfId="2" builtinId="5"/>
    <cellStyle name="Procentowy 2" xfId="10"/>
    <cellStyle name="Procentowy 3 3" xfId="9"/>
    <cellStyle name="Procentowy 5" xfId="11"/>
    <cellStyle name="Walutowy" xfId="1" builtinId="4"/>
    <cellStyle name="Walutowy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FINALNE%20Pakiety%20jednoraz&#243;wka%2020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 do usunięcia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podsumowa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3">
          <cell r="A3">
            <v>1</v>
          </cell>
          <cell r="B3" t="str">
            <v>Rurki intubacyjne 1 x użytku z  mankietem niskociśnieniowym typu Profile Soft-Seal lub równoważny - wykonana z termoplastycznego PCV; rozmiar 3,0 – 10,0 co 0,5 mm (rurki w rozmiarach 3,0-4,5 z mankietem standardowym)</v>
          </cell>
        </row>
        <row r="4">
          <cell r="A4">
            <v>2</v>
          </cell>
          <cell r="B4" t="str">
            <v>Rurka tracheostomijna z termoplastycznego PCW, z mankietem niskociśnieniowym, balonik kontrolny wyraźnie wskazujący na wypełnienie mankietu (płaski przed wypełnieniem) posiadający oznaczenia rozmiaru rurki oraz rodzaju i średnicy mankietu, elastyczny, przezroczysty kołnierz z oznaczeniem rozmiaru i długości rurki, samoblokujący się mandryn z otworem na prowadnicę Seldingera, sterylne, pakowane w opakowanie typu blister, rozmiary od 6,0mm do 10,0mm co 1,0mm oraz 7,5mm i 8,5mm</v>
          </cell>
        </row>
      </sheetData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15" customWidth="1"/>
    <col min="2" max="2" width="60.7109375" style="515" customWidth="1"/>
    <col min="3" max="3" width="22.140625" style="515" customWidth="1"/>
    <col min="4" max="4" width="5.28515625" style="515" customWidth="1"/>
    <col min="5" max="5" width="10.5703125" style="515" customWidth="1"/>
    <col min="6" max="6" width="12.140625" style="515" customWidth="1"/>
    <col min="7" max="7" width="13.85546875" style="515" customWidth="1"/>
    <col min="8" max="8" width="9.28515625" style="515" customWidth="1"/>
    <col min="9" max="9" width="14" style="515" customWidth="1"/>
    <col min="10" max="10" width="9.140625" style="515"/>
    <col min="11" max="11" width="12" style="515" customWidth="1"/>
    <col min="12" max="12" width="11.5703125" style="515" customWidth="1"/>
    <col min="13" max="13" width="19.42578125" style="515" customWidth="1"/>
    <col min="14" max="16384" width="9.140625" style="515"/>
  </cols>
  <sheetData>
    <row r="1" spans="1:13" s="21" customFormat="1" ht="32.25" customHeight="1" x14ac:dyDescent="0.2">
      <c r="A1" s="163"/>
      <c r="B1" s="514" t="s">
        <v>117</v>
      </c>
      <c r="C1" s="514"/>
      <c r="D1" s="163"/>
      <c r="E1" s="163"/>
      <c r="F1" s="165"/>
      <c r="G1" s="166"/>
      <c r="H1" s="243"/>
      <c r="I1" s="168"/>
      <c r="J1" s="464"/>
      <c r="K1" s="464"/>
      <c r="M1" s="24" t="s">
        <v>118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s="20" customFormat="1" ht="74.25" customHeight="1" x14ac:dyDescent="0.2">
      <c r="A3" s="516">
        <v>2</v>
      </c>
      <c r="B3" s="531" t="s">
        <v>146</v>
      </c>
      <c r="C3" s="245"/>
      <c r="D3" s="516" t="s">
        <v>31</v>
      </c>
      <c r="E3" s="516">
        <v>5</v>
      </c>
      <c r="F3" s="532"/>
      <c r="G3" s="286"/>
      <c r="H3" s="184"/>
      <c r="I3" s="309"/>
      <c r="J3" s="10"/>
      <c r="K3" s="10"/>
      <c r="L3" s="36"/>
      <c r="M3" s="36"/>
    </row>
    <row r="4" spans="1:13" s="20" customFormat="1" ht="22.9" customHeight="1" x14ac:dyDescent="0.2">
      <c r="A4" s="516">
        <v>3</v>
      </c>
      <c r="B4" s="283" t="s">
        <v>147</v>
      </c>
      <c r="C4" s="516"/>
      <c r="D4" s="516" t="s">
        <v>31</v>
      </c>
      <c r="E4" s="516">
        <v>10</v>
      </c>
      <c r="F4" s="532"/>
      <c r="G4" s="286"/>
      <c r="H4" s="184"/>
      <c r="I4" s="309"/>
      <c r="J4" s="10"/>
      <c r="K4" s="10"/>
      <c r="L4" s="36"/>
      <c r="M4" s="36"/>
    </row>
    <row r="5" spans="1:13" s="20" customFormat="1" ht="22.9" customHeight="1" x14ac:dyDescent="0.2">
      <c r="A5" s="516">
        <v>4</v>
      </c>
      <c r="B5" s="310" t="s">
        <v>148</v>
      </c>
      <c r="C5" s="245"/>
      <c r="D5" s="516" t="s">
        <v>31</v>
      </c>
      <c r="E5" s="516">
        <v>10</v>
      </c>
      <c r="F5" s="532"/>
      <c r="G5" s="286"/>
      <c r="H5" s="184"/>
      <c r="I5" s="309"/>
      <c r="J5" s="10"/>
      <c r="K5" s="10"/>
      <c r="L5" s="36"/>
      <c r="M5" s="36"/>
    </row>
    <row r="6" spans="1:13" s="389" customFormat="1" ht="22.9" customHeight="1" x14ac:dyDescent="0.2">
      <c r="A6" s="473">
        <v>5</v>
      </c>
      <c r="B6" s="533" t="s">
        <v>149</v>
      </c>
      <c r="C6" s="473"/>
      <c r="D6" s="473" t="s">
        <v>31</v>
      </c>
      <c r="E6" s="473">
        <v>60</v>
      </c>
      <c r="F6" s="534"/>
      <c r="G6" s="535"/>
      <c r="H6" s="536"/>
      <c r="I6" s="537"/>
      <c r="J6" s="483"/>
      <c r="K6" s="483"/>
      <c r="L6" s="385"/>
      <c r="M6" s="385"/>
    </row>
    <row r="7" spans="1:13" s="20" customFormat="1" ht="22.9" customHeight="1" x14ac:dyDescent="0.2">
      <c r="A7" s="516">
        <v>6</v>
      </c>
      <c r="B7" s="310" t="s">
        <v>150</v>
      </c>
      <c r="C7" s="516"/>
      <c r="D7" s="516" t="s">
        <v>31</v>
      </c>
      <c r="E7" s="516">
        <v>25</v>
      </c>
      <c r="F7" s="532"/>
      <c r="G7" s="286"/>
      <c r="H7" s="184"/>
      <c r="I7" s="309"/>
      <c r="J7" s="10"/>
      <c r="K7" s="10"/>
      <c r="L7" s="36"/>
      <c r="M7" s="36"/>
    </row>
    <row r="8" spans="1:13" s="20" customFormat="1" ht="22.9" customHeight="1" x14ac:dyDescent="0.2">
      <c r="A8" s="516">
        <v>7</v>
      </c>
      <c r="B8" s="538" t="s">
        <v>151</v>
      </c>
      <c r="C8" s="295"/>
      <c r="D8" s="296" t="s">
        <v>51</v>
      </c>
      <c r="E8" s="516">
        <v>40</v>
      </c>
      <c r="F8" s="539"/>
      <c r="G8" s="286"/>
      <c r="H8" s="184"/>
      <c r="I8" s="309"/>
      <c r="J8" s="10"/>
      <c r="K8" s="10"/>
      <c r="L8" s="36"/>
      <c r="M8" s="36"/>
    </row>
    <row r="9" spans="1:13" s="20" customFormat="1" ht="64.5" customHeight="1" x14ac:dyDescent="0.2">
      <c r="A9" s="516">
        <v>8</v>
      </c>
      <c r="B9" s="540" t="s">
        <v>152</v>
      </c>
      <c r="C9" s="541"/>
      <c r="D9" s="542" t="s">
        <v>51</v>
      </c>
      <c r="E9" s="516">
        <v>120</v>
      </c>
      <c r="F9" s="543"/>
      <c r="G9" s="286"/>
      <c r="H9" s="184"/>
      <c r="I9" s="309"/>
      <c r="J9" s="14"/>
      <c r="K9" s="14"/>
      <c r="L9" s="36"/>
      <c r="M9" s="36"/>
    </row>
    <row r="10" spans="1:13" s="20" customFormat="1" ht="77.25" customHeight="1" x14ac:dyDescent="0.2">
      <c r="A10" s="516">
        <v>9</v>
      </c>
      <c r="B10" s="544" t="s">
        <v>153</v>
      </c>
      <c r="C10" s="541"/>
      <c r="D10" s="542" t="s">
        <v>51</v>
      </c>
      <c r="E10" s="516">
        <v>30</v>
      </c>
      <c r="F10" s="543"/>
      <c r="G10" s="286"/>
      <c r="H10" s="184"/>
      <c r="I10" s="309"/>
      <c r="J10" s="545"/>
      <c r="K10" s="545"/>
      <c r="L10" s="36"/>
      <c r="M10" s="36"/>
    </row>
    <row r="11" spans="1:13" s="20" customFormat="1" ht="78.75" customHeight="1" x14ac:dyDescent="0.2">
      <c r="A11" s="516">
        <v>10</v>
      </c>
      <c r="B11" s="546" t="s">
        <v>154</v>
      </c>
      <c r="C11" s="541"/>
      <c r="D11" s="542" t="s">
        <v>51</v>
      </c>
      <c r="E11" s="516">
        <v>80</v>
      </c>
      <c r="F11" s="543"/>
      <c r="G11" s="286"/>
      <c r="H11" s="184"/>
      <c r="I11" s="309"/>
      <c r="J11" s="545"/>
      <c r="K11" s="545"/>
      <c r="L11" s="36"/>
      <c r="M11" s="36"/>
    </row>
    <row r="12" spans="1:13" ht="49.5" customHeight="1" x14ac:dyDescent="0.2">
      <c r="A12" s="516">
        <v>11</v>
      </c>
      <c r="B12" s="546" t="s">
        <v>155</v>
      </c>
      <c r="C12" s="541"/>
      <c r="D12" s="542" t="s">
        <v>31</v>
      </c>
      <c r="E12" s="516">
        <v>5</v>
      </c>
      <c r="F12" s="543"/>
      <c r="G12" s="286"/>
      <c r="H12" s="184"/>
      <c r="I12" s="309"/>
      <c r="J12" s="179"/>
      <c r="K12" s="179"/>
      <c r="L12" s="179"/>
      <c r="M12" s="179"/>
    </row>
    <row r="13" spans="1:13" ht="183" customHeight="1" x14ac:dyDescent="0.2">
      <c r="A13" s="516">
        <v>12</v>
      </c>
      <c r="B13" s="547" t="s">
        <v>156</v>
      </c>
      <c r="C13" s="541"/>
      <c r="D13" s="542" t="s">
        <v>51</v>
      </c>
      <c r="E13" s="516">
        <v>200</v>
      </c>
      <c r="F13" s="543"/>
      <c r="G13" s="286"/>
      <c r="H13" s="184"/>
      <c r="I13" s="309"/>
      <c r="J13" s="179"/>
      <c r="K13" s="179"/>
      <c r="L13" s="179"/>
      <c r="M13" s="179"/>
    </row>
    <row r="14" spans="1:13" ht="100.5" customHeight="1" x14ac:dyDescent="0.2">
      <c r="A14" s="516">
        <v>13</v>
      </c>
      <c r="B14" s="494" t="s">
        <v>119</v>
      </c>
      <c r="C14" s="495"/>
      <c r="D14" s="496" t="s">
        <v>31</v>
      </c>
      <c r="E14" s="10">
        <v>30</v>
      </c>
      <c r="F14" s="497"/>
      <c r="G14" s="41"/>
      <c r="H14" s="184"/>
      <c r="I14" s="397"/>
      <c r="J14" s="179"/>
      <c r="K14" s="179"/>
      <c r="L14" s="179"/>
      <c r="M14" s="179"/>
    </row>
    <row r="15" spans="1:13" ht="82.5" customHeight="1" x14ac:dyDescent="0.2">
      <c r="A15" s="516">
        <v>14</v>
      </c>
      <c r="B15" s="494" t="s">
        <v>120</v>
      </c>
      <c r="C15" s="495"/>
      <c r="D15" s="496" t="s">
        <v>31</v>
      </c>
      <c r="E15" s="10">
        <v>2</v>
      </c>
      <c r="F15" s="497"/>
      <c r="G15" s="41"/>
      <c r="H15" s="184"/>
      <c r="I15" s="397"/>
      <c r="J15" s="179"/>
      <c r="K15" s="179"/>
      <c r="L15" s="179"/>
      <c r="M15" s="179"/>
    </row>
    <row r="16" spans="1:13" ht="63.75" customHeight="1" x14ac:dyDescent="0.2">
      <c r="A16" s="516">
        <v>15</v>
      </c>
      <c r="B16" s="344" t="s">
        <v>121</v>
      </c>
      <c r="C16" s="498"/>
      <c r="D16" s="498" t="s">
        <v>31</v>
      </c>
      <c r="E16" s="301">
        <v>5</v>
      </c>
      <c r="F16" s="499"/>
      <c r="G16" s="41"/>
      <c r="H16" s="184"/>
      <c r="I16" s="397"/>
      <c r="J16" s="179"/>
      <c r="K16" s="179"/>
      <c r="L16" s="179"/>
      <c r="M16" s="179"/>
    </row>
    <row r="17" spans="1:13" ht="21" customHeight="1" x14ac:dyDescent="0.2">
      <c r="A17" s="605" t="s">
        <v>16</v>
      </c>
      <c r="B17" s="606"/>
      <c r="C17" s="606"/>
      <c r="D17" s="606"/>
      <c r="E17" s="606"/>
      <c r="F17" s="607"/>
      <c r="G17" s="246">
        <f>SUM(G3:G16)</f>
        <v>0</v>
      </c>
      <c r="H17" s="274"/>
      <c r="I17" s="397">
        <f>G17*1.08</f>
        <v>0</v>
      </c>
      <c r="J17" s="179"/>
      <c r="K17" s="179"/>
      <c r="L17" s="179"/>
      <c r="M17" s="179"/>
    </row>
    <row r="18" spans="1:13" x14ac:dyDescent="0.2">
      <c r="A18" s="291"/>
      <c r="B18" s="291"/>
      <c r="C18" s="291"/>
      <c r="D18" s="291"/>
      <c r="E18" s="291"/>
      <c r="F18" s="291"/>
      <c r="G18" s="291"/>
      <c r="H18" s="292"/>
    </row>
    <row r="19" spans="1:13" ht="20.25" customHeight="1" x14ac:dyDescent="0.2">
      <c r="A19" s="19"/>
      <c r="B19" s="19"/>
      <c r="C19" s="19"/>
      <c r="D19" s="19"/>
      <c r="E19" s="19"/>
      <c r="F19" s="19"/>
      <c r="G19" s="19"/>
      <c r="H19" s="19"/>
    </row>
    <row r="20" spans="1:13" ht="20.25" customHeight="1" x14ac:dyDescent="0.2">
      <c r="A20" s="19"/>
      <c r="B20" s="19"/>
      <c r="C20" s="19"/>
      <c r="D20" s="19"/>
      <c r="E20" s="19"/>
      <c r="F20" s="19"/>
      <c r="G20" s="19"/>
      <c r="H20" s="19"/>
    </row>
    <row r="21" spans="1:13" ht="20.25" customHeight="1" x14ac:dyDescent="0.2">
      <c r="A21" s="19"/>
      <c r="B21" s="19"/>
      <c r="C21" s="19"/>
      <c r="D21" s="19"/>
      <c r="E21" s="19" t="s">
        <v>293</v>
      </c>
      <c r="F21" s="19"/>
      <c r="G21" s="19"/>
      <c r="H21" s="19"/>
    </row>
    <row r="22" spans="1:13" x14ac:dyDescent="0.2">
      <c r="E22" s="600" t="s">
        <v>294</v>
      </c>
    </row>
  </sheetData>
  <mergeCells count="1">
    <mergeCell ref="A17:F1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="110" zoomScaleNormal="100" zoomScaleSheetLayoutView="110" workbookViewId="0">
      <selection activeCell="B1" sqref="B1"/>
    </sheetView>
  </sheetViews>
  <sheetFormatPr defaultRowHeight="12.75" x14ac:dyDescent="0.2"/>
  <cols>
    <col min="1" max="1" width="3.5703125" customWidth="1"/>
    <col min="2" max="2" width="44.28515625" customWidth="1"/>
    <col min="3" max="3" width="25.42578125" customWidth="1"/>
    <col min="4" max="4" width="4.42578125" customWidth="1"/>
    <col min="6" max="6" width="11.85546875" customWidth="1"/>
    <col min="7" max="7" width="12.140625" customWidth="1"/>
    <col min="8" max="8" width="7.5703125" customWidth="1"/>
    <col min="9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221</v>
      </c>
      <c r="C1" s="225"/>
      <c r="D1" s="225"/>
      <c r="E1" s="225"/>
      <c r="F1" s="225"/>
      <c r="G1" s="225"/>
      <c r="H1" s="225"/>
      <c r="I1" s="197"/>
      <c r="J1" s="198"/>
      <c r="K1" s="217"/>
      <c r="L1" s="218"/>
      <c r="M1" s="172" t="s">
        <v>222</v>
      </c>
    </row>
    <row r="2" spans="1:13" ht="38.25" x14ac:dyDescent="0.2">
      <c r="A2" s="107" t="s">
        <v>1</v>
      </c>
      <c r="B2" s="201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55.25" customHeight="1" x14ac:dyDescent="0.2">
      <c r="A3" s="219">
        <v>1</v>
      </c>
      <c r="B3" s="220" t="s">
        <v>54</v>
      </c>
      <c r="C3" s="220"/>
      <c r="D3" s="204" t="s">
        <v>31</v>
      </c>
      <c r="E3" s="221">
        <v>15</v>
      </c>
      <c r="F3" s="222"/>
      <c r="G3" s="205"/>
      <c r="H3" s="206"/>
      <c r="I3" s="207"/>
      <c r="J3" s="179"/>
      <c r="K3" s="105"/>
      <c r="L3" s="179"/>
      <c r="M3" s="179"/>
    </row>
    <row r="4" spans="1:13" x14ac:dyDescent="0.2">
      <c r="A4" s="223"/>
      <c r="B4" s="224"/>
      <c r="C4" s="224"/>
      <c r="D4" s="224"/>
      <c r="E4" s="224"/>
      <c r="F4" s="592" t="s">
        <v>16</v>
      </c>
      <c r="G4" s="210">
        <f>SUM(G3)</f>
        <v>0</v>
      </c>
      <c r="H4" s="211"/>
      <c r="I4" s="212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7" spans="1:13" x14ac:dyDescent="0.2">
      <c r="G7" s="601" t="s">
        <v>293</v>
      </c>
    </row>
    <row r="8" spans="1:13" x14ac:dyDescent="0.2">
      <c r="G8" s="602" t="s">
        <v>294</v>
      </c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view="pageBreakPreview" zoomScale="90" zoomScaleNormal="100" zoomScaleSheetLayoutView="90" workbookViewId="0">
      <selection activeCell="B1" sqref="B1:C1"/>
    </sheetView>
  </sheetViews>
  <sheetFormatPr defaultRowHeight="12.75" x14ac:dyDescent="0.2"/>
  <cols>
    <col min="2" max="2" width="50.5703125" customWidth="1"/>
    <col min="3" max="3" width="23.5703125" customWidth="1"/>
    <col min="4" max="4" width="7" customWidth="1"/>
    <col min="6" max="6" width="10" customWidth="1"/>
    <col min="7" max="7" width="12.140625" customWidth="1"/>
    <col min="8" max="8" width="9.28515625" customWidth="1"/>
    <col min="9" max="9" width="16.5703125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618" t="s">
        <v>223</v>
      </c>
      <c r="C1" s="618"/>
      <c r="D1" s="225"/>
      <c r="E1" s="225"/>
      <c r="F1" s="225"/>
      <c r="G1" s="225"/>
      <c r="H1" s="225"/>
      <c r="I1" s="197"/>
      <c r="J1" s="198"/>
      <c r="K1" s="217"/>
      <c r="L1" s="218"/>
      <c r="M1" s="172" t="s">
        <v>224</v>
      </c>
    </row>
    <row r="2" spans="1:13" ht="38.25" x14ac:dyDescent="0.2">
      <c r="A2" s="107" t="s">
        <v>1</v>
      </c>
      <c r="B2" s="105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82.5" customHeight="1" x14ac:dyDescent="0.2">
      <c r="A3" s="227">
        <v>1</v>
      </c>
      <c r="B3" s="228" t="s">
        <v>55</v>
      </c>
      <c r="C3" s="228"/>
      <c r="D3" s="229" t="s">
        <v>31</v>
      </c>
      <c r="E3" s="230">
        <v>100</v>
      </c>
      <c r="F3" s="231"/>
      <c r="G3" s="232"/>
      <c r="H3" s="233"/>
      <c r="I3" s="234"/>
      <c r="K3" s="235"/>
      <c r="L3" s="179"/>
      <c r="M3" s="179"/>
    </row>
    <row r="4" spans="1:13" ht="129.75" customHeight="1" x14ac:dyDescent="0.2">
      <c r="A4" s="236">
        <v>2</v>
      </c>
      <c r="B4" s="228" t="s">
        <v>56</v>
      </c>
      <c r="C4" s="228"/>
      <c r="D4" s="229" t="s">
        <v>31</v>
      </c>
      <c r="E4" s="204">
        <v>30</v>
      </c>
      <c r="F4" s="237"/>
      <c r="G4" s="232"/>
      <c r="H4" s="206"/>
      <c r="I4" s="234"/>
      <c r="J4" s="207"/>
      <c r="K4" s="105"/>
      <c r="L4" s="208"/>
      <c r="M4" s="179"/>
    </row>
    <row r="5" spans="1:13" x14ac:dyDescent="0.2">
      <c r="A5" s="619" t="s">
        <v>16</v>
      </c>
      <c r="B5" s="620"/>
      <c r="C5" s="620"/>
      <c r="D5" s="620"/>
      <c r="E5" s="620"/>
      <c r="F5" s="621"/>
      <c r="G5" s="210">
        <f>SUM(G3:G4)</f>
        <v>0</v>
      </c>
      <c r="H5" s="211"/>
      <c r="I5" s="212">
        <f t="shared" ref="I5" si="0">G5*1.08</f>
        <v>0</v>
      </c>
      <c r="K5" s="211"/>
      <c r="L5" s="211"/>
    </row>
    <row r="6" spans="1:13" ht="15" x14ac:dyDescent="0.25">
      <c r="A6" s="213"/>
      <c r="B6" s="608"/>
      <c r="C6" s="608"/>
      <c r="D6" s="213"/>
      <c r="E6" s="214"/>
      <c r="F6" s="213"/>
      <c r="G6" s="213"/>
      <c r="H6" s="213"/>
      <c r="I6" s="213"/>
      <c r="J6" s="213"/>
      <c r="K6" s="213"/>
      <c r="L6" s="215"/>
    </row>
    <row r="9" spans="1:13" x14ac:dyDescent="0.2">
      <c r="F9" s="601" t="s">
        <v>293</v>
      </c>
    </row>
    <row r="10" spans="1:13" x14ac:dyDescent="0.2">
      <c r="F10" s="602" t="s">
        <v>294</v>
      </c>
    </row>
    <row r="18" ht="11.25" customHeight="1" x14ac:dyDescent="0.2"/>
  </sheetData>
  <mergeCells count="3">
    <mergeCell ref="B1:C1"/>
    <mergeCell ref="A5:F5"/>
    <mergeCell ref="B6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view="pageBreakPreview" zoomScale="90" zoomScaleNormal="100" zoomScaleSheetLayoutView="90" workbookViewId="0">
      <selection activeCell="B1" sqref="B1"/>
    </sheetView>
  </sheetViews>
  <sheetFormatPr defaultRowHeight="12.75" x14ac:dyDescent="0.2"/>
  <cols>
    <col min="2" max="2" width="50.42578125" customWidth="1"/>
    <col min="3" max="3" width="21.140625" customWidth="1"/>
    <col min="4" max="4" width="6.28515625" customWidth="1"/>
    <col min="6" max="6" width="12.28515625" customWidth="1"/>
    <col min="7" max="7" width="12.140625" customWidth="1"/>
    <col min="8" max="8" width="8.5703125" customWidth="1"/>
    <col min="9" max="9" width="14.85546875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225</v>
      </c>
      <c r="C1" s="225"/>
      <c r="D1" s="225"/>
      <c r="E1" s="225"/>
      <c r="F1" s="225"/>
      <c r="G1" s="225"/>
      <c r="H1" s="225"/>
      <c r="I1" s="197"/>
      <c r="J1" s="198"/>
      <c r="K1" s="217"/>
      <c r="L1" s="218"/>
      <c r="M1" s="172" t="s">
        <v>226</v>
      </c>
    </row>
    <row r="2" spans="1:13" ht="38.25" x14ac:dyDescent="0.2">
      <c r="A2" s="105" t="s">
        <v>1</v>
      </c>
      <c r="B2" s="201" t="s">
        <v>2</v>
      </c>
      <c r="C2" s="105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238.5" customHeight="1" x14ac:dyDescent="0.2">
      <c r="A3" s="16">
        <v>1</v>
      </c>
      <c r="B3" s="220" t="s">
        <v>105</v>
      </c>
      <c r="C3" s="220"/>
      <c r="D3" s="444" t="s">
        <v>51</v>
      </c>
      <c r="E3" s="240">
        <v>20</v>
      </c>
      <c r="F3" s="241"/>
      <c r="G3" s="445"/>
      <c r="H3" s="206"/>
      <c r="I3" s="207"/>
      <c r="K3" s="105"/>
      <c r="L3" s="179"/>
      <c r="M3" s="179"/>
    </row>
    <row r="4" spans="1:13" x14ac:dyDescent="0.2">
      <c r="A4" s="209"/>
      <c r="B4" s="446"/>
      <c r="C4" s="446"/>
      <c r="D4" s="446"/>
      <c r="E4" s="446"/>
      <c r="F4" s="593" t="s">
        <v>16</v>
      </c>
      <c r="G4" s="210">
        <f>SUM(G3)</f>
        <v>0</v>
      </c>
      <c r="H4" s="211"/>
      <c r="I4" s="212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7" spans="1:13" ht="15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215"/>
      <c r="L7" s="215"/>
    </row>
    <row r="9" spans="1:13" x14ac:dyDescent="0.2">
      <c r="G9" s="601" t="s">
        <v>293</v>
      </c>
    </row>
    <row r="10" spans="1:13" x14ac:dyDescent="0.2">
      <c r="G10" s="602" t="s">
        <v>294</v>
      </c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5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1" customWidth="1"/>
    <col min="2" max="2" width="60.7109375" style="501" customWidth="1"/>
    <col min="3" max="3" width="33.7109375" style="501" customWidth="1"/>
    <col min="4" max="4" width="5.28515625" style="501" customWidth="1"/>
    <col min="5" max="5" width="10.5703125" style="501" customWidth="1"/>
    <col min="6" max="6" width="12.140625" style="501" customWidth="1"/>
    <col min="7" max="7" width="13.85546875" style="501" customWidth="1"/>
    <col min="8" max="8" width="9.28515625" style="501" customWidth="1"/>
    <col min="9" max="9" width="14" style="501" customWidth="1"/>
    <col min="10" max="10" width="9.140625" style="501"/>
    <col min="11" max="11" width="12" style="501" customWidth="1"/>
    <col min="12" max="12" width="11.5703125" style="501" customWidth="1"/>
    <col min="13" max="13" width="19.42578125" style="501" customWidth="1"/>
    <col min="14" max="16384" width="9.140625" style="501"/>
  </cols>
  <sheetData>
    <row r="1" spans="1:13" s="21" customFormat="1" ht="32.25" customHeight="1" x14ac:dyDescent="0.2">
      <c r="A1" s="163"/>
      <c r="B1" s="500" t="s">
        <v>227</v>
      </c>
      <c r="C1" s="500"/>
      <c r="D1" s="163"/>
      <c r="E1" s="163"/>
      <c r="F1" s="165"/>
      <c r="G1" s="166"/>
      <c r="H1" s="243"/>
      <c r="I1" s="168"/>
      <c r="J1" s="464"/>
      <c r="K1" s="464"/>
      <c r="M1" s="24" t="s">
        <v>228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00.5" customHeight="1" x14ac:dyDescent="0.2">
      <c r="A3" s="609">
        <v>1</v>
      </c>
      <c r="B3" s="494" t="s">
        <v>168</v>
      </c>
      <c r="C3" s="524"/>
      <c r="D3" s="525"/>
      <c r="E3" s="526"/>
      <c r="F3" s="527"/>
      <c r="G3" s="528"/>
      <c r="H3" s="529"/>
      <c r="I3" s="530"/>
      <c r="J3" s="475"/>
      <c r="K3" s="475"/>
      <c r="L3" s="475"/>
      <c r="M3" s="475"/>
    </row>
    <row r="4" spans="1:13" s="556" customFormat="1" ht="25.5" customHeight="1" x14ac:dyDescent="0.2">
      <c r="A4" s="610"/>
      <c r="B4" s="494" t="s">
        <v>165</v>
      </c>
      <c r="C4" s="495"/>
      <c r="D4" s="496" t="s">
        <v>51</v>
      </c>
      <c r="E4" s="10">
        <v>30</v>
      </c>
      <c r="F4" s="497"/>
      <c r="G4" s="41"/>
      <c r="H4" s="184"/>
      <c r="I4" s="397"/>
      <c r="J4" s="179"/>
      <c r="K4" s="179"/>
      <c r="L4" s="179"/>
      <c r="M4" s="179"/>
    </row>
    <row r="5" spans="1:13" s="556" customFormat="1" ht="25.5" customHeight="1" x14ac:dyDescent="0.2">
      <c r="A5" s="610"/>
      <c r="B5" s="494" t="s">
        <v>166</v>
      </c>
      <c r="C5" s="495"/>
      <c r="D5" s="496" t="s">
        <v>51</v>
      </c>
      <c r="E5" s="10">
        <v>30</v>
      </c>
      <c r="F5" s="497"/>
      <c r="G5" s="41"/>
      <c r="H5" s="184"/>
      <c r="I5" s="397"/>
      <c r="J5" s="179"/>
      <c r="K5" s="179"/>
      <c r="L5" s="179"/>
      <c r="M5" s="179"/>
    </row>
    <row r="6" spans="1:13" s="556" customFormat="1" ht="25.5" customHeight="1" x14ac:dyDescent="0.2">
      <c r="A6" s="611"/>
      <c r="B6" s="494" t="s">
        <v>167</v>
      </c>
      <c r="C6" s="495"/>
      <c r="D6" s="496" t="s">
        <v>51</v>
      </c>
      <c r="E6" s="10">
        <v>30</v>
      </c>
      <c r="F6" s="497"/>
      <c r="G6" s="41"/>
      <c r="H6" s="184"/>
      <c r="I6" s="397"/>
      <c r="J6" s="179"/>
      <c r="K6" s="179"/>
      <c r="L6" s="179"/>
      <c r="M6" s="179"/>
    </row>
    <row r="7" spans="1:13" ht="22.5" customHeight="1" x14ac:dyDescent="0.2">
      <c r="A7" s="622">
        <v>2</v>
      </c>
      <c r="B7" s="494" t="s">
        <v>164</v>
      </c>
      <c r="C7" s="524"/>
      <c r="D7" s="525"/>
      <c r="E7" s="526"/>
      <c r="F7" s="527"/>
      <c r="G7" s="528"/>
      <c r="H7" s="529"/>
      <c r="I7" s="530"/>
      <c r="J7" s="475"/>
      <c r="K7" s="475"/>
      <c r="L7" s="475"/>
      <c r="M7" s="475"/>
    </row>
    <row r="8" spans="1:13" s="556" customFormat="1" ht="22.5" customHeight="1" x14ac:dyDescent="0.2">
      <c r="A8" s="622"/>
      <c r="B8" s="494" t="s">
        <v>165</v>
      </c>
      <c r="C8" s="495"/>
      <c r="D8" s="496" t="s">
        <v>51</v>
      </c>
      <c r="E8" s="10">
        <v>10</v>
      </c>
      <c r="F8" s="497"/>
      <c r="G8" s="41"/>
      <c r="H8" s="184"/>
      <c r="I8" s="397"/>
      <c r="J8" s="179"/>
      <c r="K8" s="179"/>
      <c r="L8" s="179"/>
      <c r="M8" s="179"/>
    </row>
    <row r="9" spans="1:13" s="556" customFormat="1" ht="22.5" customHeight="1" x14ac:dyDescent="0.2">
      <c r="A9" s="622"/>
      <c r="B9" s="494" t="s">
        <v>166</v>
      </c>
      <c r="C9" s="495"/>
      <c r="D9" s="496" t="s">
        <v>51</v>
      </c>
      <c r="E9" s="10">
        <v>10</v>
      </c>
      <c r="F9" s="497"/>
      <c r="G9" s="41"/>
      <c r="H9" s="184"/>
      <c r="I9" s="397"/>
      <c r="J9" s="179"/>
      <c r="K9" s="179"/>
      <c r="L9" s="179"/>
      <c r="M9" s="179"/>
    </row>
    <row r="10" spans="1:13" s="556" customFormat="1" ht="22.5" customHeight="1" x14ac:dyDescent="0.2">
      <c r="A10" s="622"/>
      <c r="B10" s="494" t="s">
        <v>167</v>
      </c>
      <c r="C10" s="495"/>
      <c r="D10" s="496" t="s">
        <v>51</v>
      </c>
      <c r="E10" s="10">
        <v>10</v>
      </c>
      <c r="F10" s="497"/>
      <c r="G10" s="41"/>
      <c r="H10" s="184"/>
      <c r="I10" s="397"/>
      <c r="J10" s="179"/>
      <c r="K10" s="179"/>
      <c r="L10" s="179"/>
      <c r="M10" s="179"/>
    </row>
    <row r="11" spans="1:13" ht="21" customHeight="1" x14ac:dyDescent="0.2">
      <c r="A11" s="612" t="s">
        <v>16</v>
      </c>
      <c r="B11" s="613"/>
      <c r="C11" s="613"/>
      <c r="D11" s="613"/>
      <c r="E11" s="613"/>
      <c r="F11" s="614"/>
      <c r="G11" s="246">
        <f>SUM(G4:G10)</f>
        <v>0</v>
      </c>
      <c r="H11" s="274"/>
      <c r="I11" s="397">
        <f>G11*1.08</f>
        <v>0</v>
      </c>
      <c r="J11" s="179"/>
      <c r="K11" s="179"/>
      <c r="L11" s="179"/>
      <c r="M11" s="179"/>
    </row>
    <row r="12" spans="1:13" x14ac:dyDescent="0.2">
      <c r="A12" s="291"/>
      <c r="B12" s="291"/>
      <c r="C12" s="291"/>
      <c r="D12" s="291"/>
      <c r="E12" s="291"/>
      <c r="F12" s="291"/>
      <c r="G12" s="291"/>
      <c r="H12" s="292"/>
    </row>
    <row r="14" spans="1:13" x14ac:dyDescent="0.2">
      <c r="G14" s="601" t="s">
        <v>293</v>
      </c>
    </row>
    <row r="15" spans="1:13" x14ac:dyDescent="0.2">
      <c r="G15" s="602" t="s">
        <v>294</v>
      </c>
    </row>
  </sheetData>
  <mergeCells count="3">
    <mergeCell ref="A11:F11"/>
    <mergeCell ref="A7:A10"/>
    <mergeCell ref="A3:A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5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64.710937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3" ht="23.45" customHeight="1" x14ac:dyDescent="0.2">
      <c r="A1" s="623" t="s">
        <v>229</v>
      </c>
      <c r="B1" s="623"/>
      <c r="C1" s="623"/>
      <c r="D1" s="456"/>
      <c r="E1" s="456"/>
      <c r="F1" s="456"/>
      <c r="G1" s="456"/>
      <c r="H1" s="456"/>
      <c r="I1" s="456"/>
      <c r="J1" s="48"/>
      <c r="K1" s="49"/>
      <c r="L1" s="50"/>
      <c r="M1" s="51" t="s">
        <v>230</v>
      </c>
    </row>
    <row r="2" spans="1:13" s="59" customFormat="1" ht="35.450000000000003" customHeight="1" x14ac:dyDescent="0.2">
      <c r="A2" s="53" t="s">
        <v>21</v>
      </c>
      <c r="B2" s="53" t="s">
        <v>22</v>
      </c>
      <c r="C2" s="53" t="s">
        <v>23</v>
      </c>
      <c r="D2" s="53" t="s">
        <v>24</v>
      </c>
      <c r="E2" s="53" t="s">
        <v>25</v>
      </c>
      <c r="F2" s="54" t="s">
        <v>26</v>
      </c>
      <c r="G2" s="54" t="s">
        <v>27</v>
      </c>
      <c r="H2" s="55" t="s">
        <v>28</v>
      </c>
      <c r="I2" s="53" t="s">
        <v>9</v>
      </c>
      <c r="J2" s="56" t="s">
        <v>10</v>
      </c>
      <c r="K2" s="57" t="s">
        <v>29</v>
      </c>
      <c r="L2" s="4" t="s">
        <v>12</v>
      </c>
      <c r="M2" s="58" t="s">
        <v>13</v>
      </c>
    </row>
    <row r="3" spans="1:13" s="69" customFormat="1" ht="192.75" customHeight="1" x14ac:dyDescent="0.2">
      <c r="A3" s="488">
        <v>2</v>
      </c>
      <c r="B3" s="489" t="s">
        <v>130</v>
      </c>
      <c r="C3" s="560"/>
      <c r="D3" s="561"/>
      <c r="E3" s="561"/>
      <c r="F3" s="562"/>
      <c r="G3" s="562"/>
      <c r="H3" s="563"/>
      <c r="I3" s="564"/>
      <c r="J3" s="521"/>
      <c r="K3" s="521"/>
      <c r="L3" s="565"/>
      <c r="M3" s="565"/>
    </row>
    <row r="4" spans="1:13" s="69" customFormat="1" ht="20.25" customHeight="1" x14ac:dyDescent="0.2">
      <c r="A4" s="488"/>
      <c r="B4" s="489" t="s">
        <v>122</v>
      </c>
      <c r="C4" s="490"/>
      <c r="D4" s="3" t="s">
        <v>31</v>
      </c>
      <c r="E4" s="3">
        <v>1</v>
      </c>
      <c r="F4" s="491"/>
      <c r="G4" s="491"/>
      <c r="H4" s="492"/>
      <c r="I4" s="80"/>
      <c r="J4" s="493"/>
      <c r="K4" s="4"/>
      <c r="L4" s="68"/>
      <c r="M4" s="68"/>
    </row>
    <row r="5" spans="1:13" s="69" customFormat="1" ht="18.75" customHeight="1" x14ac:dyDescent="0.2">
      <c r="A5" s="488"/>
      <c r="B5" s="489" t="s">
        <v>123</v>
      </c>
      <c r="C5" s="490"/>
      <c r="D5" s="3" t="s">
        <v>31</v>
      </c>
      <c r="E5" s="3">
        <v>1</v>
      </c>
      <c r="F5" s="491"/>
      <c r="G5" s="491"/>
      <c r="H5" s="492"/>
      <c r="I5" s="80"/>
      <c r="J5" s="493"/>
      <c r="K5" s="4"/>
      <c r="L5" s="68"/>
      <c r="M5" s="68"/>
    </row>
    <row r="6" spans="1:13" s="69" customFormat="1" ht="24" customHeight="1" x14ac:dyDescent="0.2">
      <c r="A6" s="488"/>
      <c r="B6" s="489" t="s">
        <v>124</v>
      </c>
      <c r="C6" s="490"/>
      <c r="D6" s="3" t="s">
        <v>31</v>
      </c>
      <c r="E6" s="3">
        <v>1</v>
      </c>
      <c r="F6" s="491"/>
      <c r="G6" s="491"/>
      <c r="H6" s="492"/>
      <c r="I6" s="80"/>
      <c r="J6" s="493"/>
      <c r="K6" s="4"/>
      <c r="L6" s="68"/>
      <c r="M6" s="68"/>
    </row>
    <row r="7" spans="1:13" s="69" customFormat="1" ht="19.5" customHeight="1" x14ac:dyDescent="0.2">
      <c r="A7" s="488"/>
      <c r="B7" s="489" t="s">
        <v>125</v>
      </c>
      <c r="C7" s="490"/>
      <c r="D7" s="3" t="s">
        <v>31</v>
      </c>
      <c r="E7" s="3">
        <v>1</v>
      </c>
      <c r="F7" s="491"/>
      <c r="G7" s="491"/>
      <c r="H7" s="492"/>
      <c r="I7" s="80"/>
      <c r="J7" s="493"/>
      <c r="K7" s="4"/>
      <c r="L7" s="68"/>
      <c r="M7" s="68"/>
    </row>
    <row r="8" spans="1:13" s="69" customFormat="1" ht="24" customHeight="1" x14ac:dyDescent="0.2">
      <c r="A8" s="488"/>
      <c r="B8" s="489" t="s">
        <v>126</v>
      </c>
      <c r="C8" s="490"/>
      <c r="D8" s="3" t="s">
        <v>31</v>
      </c>
      <c r="E8" s="3">
        <v>1</v>
      </c>
      <c r="F8" s="491"/>
      <c r="G8" s="491"/>
      <c r="H8" s="492"/>
      <c r="I8" s="80"/>
      <c r="J8" s="493"/>
      <c r="K8" s="4"/>
      <c r="L8" s="68"/>
      <c r="M8" s="68"/>
    </row>
    <row r="9" spans="1:13" s="69" customFormat="1" ht="24.75" customHeight="1" x14ac:dyDescent="0.2">
      <c r="A9" s="488"/>
      <c r="B9" s="489" t="s">
        <v>127</v>
      </c>
      <c r="C9" s="490"/>
      <c r="D9" s="3" t="s">
        <v>31</v>
      </c>
      <c r="E9" s="3">
        <v>1</v>
      </c>
      <c r="F9" s="491"/>
      <c r="G9" s="491"/>
      <c r="H9" s="492"/>
      <c r="I9" s="80"/>
      <c r="J9" s="493"/>
      <c r="K9" s="4"/>
      <c r="L9" s="68"/>
      <c r="M9" s="68"/>
    </row>
    <row r="10" spans="1:13" s="69" customFormat="1" ht="24.75" customHeight="1" x14ac:dyDescent="0.2">
      <c r="A10" s="488"/>
      <c r="B10" s="489" t="s">
        <v>128</v>
      </c>
      <c r="C10" s="490"/>
      <c r="D10" s="3" t="s">
        <v>31</v>
      </c>
      <c r="E10" s="3">
        <v>1</v>
      </c>
      <c r="F10" s="491"/>
      <c r="G10" s="491"/>
      <c r="H10" s="492"/>
      <c r="I10" s="80"/>
      <c r="J10" s="493"/>
      <c r="K10" s="4"/>
      <c r="L10" s="68"/>
      <c r="M10" s="68"/>
    </row>
    <row r="11" spans="1:13" s="69" customFormat="1" ht="24.75" customHeight="1" x14ac:dyDescent="0.2">
      <c r="A11" s="488"/>
      <c r="B11" s="489" t="s">
        <v>129</v>
      </c>
      <c r="C11" s="490"/>
      <c r="D11" s="3" t="s">
        <v>31</v>
      </c>
      <c r="E11" s="3">
        <v>1</v>
      </c>
      <c r="F11" s="491"/>
      <c r="G11" s="491"/>
      <c r="H11" s="492"/>
      <c r="I11" s="80"/>
      <c r="J11" s="493"/>
      <c r="K11" s="4"/>
      <c r="L11" s="68"/>
      <c r="M11" s="68"/>
    </row>
    <row r="12" spans="1:13" ht="17.25" customHeight="1" x14ac:dyDescent="0.2">
      <c r="A12" s="624" t="s">
        <v>16</v>
      </c>
      <c r="B12" s="624"/>
      <c r="C12" s="624"/>
      <c r="D12" s="624"/>
      <c r="E12" s="624"/>
      <c r="F12" s="624"/>
      <c r="G12" s="79">
        <f>SUM(G3:G11)</f>
        <v>0</v>
      </c>
      <c r="H12" s="457"/>
      <c r="I12" s="80">
        <f>G12*1.08</f>
        <v>0</v>
      </c>
      <c r="J12" s="81"/>
      <c r="K12" s="457"/>
      <c r="L12" s="457"/>
      <c r="M12" s="457"/>
    </row>
    <row r="13" spans="1:13" s="85" customFormat="1" ht="26.25" customHeight="1" x14ac:dyDescent="0.2">
      <c r="A13" s="595"/>
      <c r="B13" s="595"/>
      <c r="C13" s="595"/>
      <c r="D13" s="595"/>
      <c r="E13" s="595"/>
      <c r="F13" s="595"/>
      <c r="G13" s="595"/>
      <c r="H13" s="595"/>
      <c r="I13" s="82"/>
      <c r="J13" s="83"/>
      <c r="K13" s="83"/>
      <c r="L13" s="83"/>
      <c r="M13" s="84"/>
    </row>
    <row r="15" spans="1:13" s="87" customFormat="1" ht="52.15" customHeight="1" x14ac:dyDescent="0.2">
      <c r="A15" s="86"/>
      <c r="B15" s="86"/>
      <c r="C15" s="86"/>
      <c r="D15" s="596"/>
      <c r="E15" s="596"/>
      <c r="F15" s="596"/>
      <c r="G15" s="601" t="s">
        <v>293</v>
      </c>
      <c r="H15" s="596"/>
      <c r="I15" s="596"/>
      <c r="J15" s="603"/>
      <c r="K15" s="603"/>
      <c r="L15" s="603"/>
    </row>
    <row r="16" spans="1:13" s="87" customFormat="1" ht="12.75" x14ac:dyDescent="0.2">
      <c r="D16" s="596"/>
      <c r="E16" s="596"/>
      <c r="F16" s="596"/>
      <c r="G16" s="602" t="s">
        <v>294</v>
      </c>
      <c r="H16" s="596"/>
      <c r="I16" s="596"/>
      <c r="J16" s="604"/>
      <c r="K16" s="604"/>
      <c r="L16" s="604"/>
    </row>
    <row r="17" spans="1:14" s="91" customFormat="1" ht="20.25" customHeight="1" x14ac:dyDescent="0.2">
      <c r="A17" s="88"/>
      <c r="B17" s="89"/>
      <c r="C17" s="89"/>
      <c r="D17" s="89"/>
      <c r="E17" s="90"/>
      <c r="F17" s="90"/>
      <c r="G17" s="90"/>
      <c r="H17" s="90"/>
      <c r="I17" s="89"/>
      <c r="J17" s="89"/>
      <c r="K17" s="89"/>
      <c r="L17" s="89"/>
      <c r="M17" s="88"/>
      <c r="N17" s="88"/>
    </row>
    <row r="18" spans="1:14" x14ac:dyDescent="0.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4" x14ac:dyDescent="0.2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4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14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14" x14ac:dyDescent="0.2">
      <c r="A22" s="93"/>
      <c r="B22" s="93"/>
      <c r="C22" s="93"/>
      <c r="D22" s="93"/>
      <c r="E22" s="93"/>
      <c r="F22" s="93"/>
      <c r="G22" s="93"/>
      <c r="H22" s="93"/>
      <c r="I22" s="93"/>
    </row>
    <row r="23" spans="1:14" x14ac:dyDescent="0.2">
      <c r="A23" s="93"/>
      <c r="B23" s="93"/>
      <c r="C23" s="93"/>
      <c r="D23" s="93"/>
      <c r="E23" s="93"/>
      <c r="F23" s="93"/>
      <c r="G23" s="93"/>
      <c r="H23" s="93"/>
      <c r="I23" s="93"/>
    </row>
    <row r="24" spans="1:14" x14ac:dyDescent="0.2">
      <c r="A24" s="93"/>
      <c r="B24" s="93"/>
      <c r="C24" s="93"/>
      <c r="D24" s="93"/>
      <c r="E24" s="93"/>
      <c r="F24" s="93"/>
      <c r="G24" s="93"/>
      <c r="H24" s="93"/>
      <c r="I24" s="93"/>
    </row>
    <row r="25" spans="1:14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14" x14ac:dyDescent="0.2">
      <c r="A26" s="93"/>
      <c r="B26" s="93"/>
      <c r="C26" s="93"/>
      <c r="D26" s="93"/>
      <c r="E26" s="93"/>
      <c r="F26" s="93"/>
      <c r="G26" s="93"/>
      <c r="H26" s="93"/>
      <c r="I26" s="93"/>
    </row>
    <row r="27" spans="1:14" x14ac:dyDescent="0.2">
      <c r="A27" s="93"/>
      <c r="B27" s="93"/>
      <c r="C27" s="93"/>
      <c r="D27" s="93"/>
      <c r="E27" s="93"/>
      <c r="F27" s="93"/>
      <c r="G27" s="93"/>
      <c r="H27" s="93"/>
      <c r="I27" s="93"/>
    </row>
    <row r="28" spans="1:14" x14ac:dyDescent="0.2">
      <c r="A28" s="93"/>
      <c r="B28" s="93"/>
      <c r="C28" s="93"/>
      <c r="D28" s="93"/>
      <c r="E28" s="93"/>
      <c r="F28" s="93"/>
      <c r="G28" s="93"/>
      <c r="H28" s="93"/>
      <c r="I28" s="93"/>
    </row>
    <row r="34" ht="25.5" customHeight="1" x14ac:dyDescent="0.2"/>
    <row r="50" spans="10:11" ht="32.25" customHeight="1" x14ac:dyDescent="0.2">
      <c r="J50" s="94"/>
      <c r="K50" s="95"/>
    </row>
    <row r="51" spans="10:11" s="96" customFormat="1" ht="58.5" customHeight="1" x14ac:dyDescent="0.2">
      <c r="J51" s="94"/>
      <c r="K51" s="95"/>
    </row>
    <row r="52" spans="10:11" x14ac:dyDescent="0.2">
      <c r="J52" s="94"/>
      <c r="K52" s="95"/>
    </row>
    <row r="53" spans="10:11" x14ac:dyDescent="0.2">
      <c r="J53" s="94"/>
      <c r="K53" s="95"/>
    </row>
    <row r="54" spans="10:11" s="92" customFormat="1" x14ac:dyDescent="0.2">
      <c r="K54" s="95"/>
    </row>
    <row r="55" spans="10:11" x14ac:dyDescent="0.2">
      <c r="K55" s="95"/>
    </row>
    <row r="61" spans="10:11" ht="29.25" customHeight="1" x14ac:dyDescent="0.2"/>
    <row r="62" spans="10:11" ht="24.75" customHeight="1" x14ac:dyDescent="0.2"/>
    <row r="63" spans="10:11" ht="24.75" customHeight="1" x14ac:dyDescent="0.2"/>
    <row r="64" spans="10:11" ht="21.75" customHeight="1" x14ac:dyDescent="0.2"/>
    <row r="95" spans="2:2" s="96" customFormat="1" x14ac:dyDescent="0.2">
      <c r="B95" s="97"/>
    </row>
  </sheetData>
  <mergeCells count="2">
    <mergeCell ref="A1:C1"/>
    <mergeCell ref="A12:F1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7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view="pageBreakPreview" zoomScale="110" zoomScaleNormal="100" zoomScaleSheetLayoutView="110" workbookViewId="0">
      <selection activeCell="B1" sqref="B1:E1"/>
    </sheetView>
  </sheetViews>
  <sheetFormatPr defaultRowHeight="12.75" x14ac:dyDescent="0.2"/>
  <cols>
    <col min="2" max="2" width="39.28515625" customWidth="1"/>
    <col min="3" max="3" width="18.28515625" customWidth="1"/>
    <col min="4" max="4" width="7.42578125" customWidth="1"/>
    <col min="6" max="6" width="13.7109375" customWidth="1"/>
    <col min="7" max="7" width="12.140625" customWidth="1"/>
    <col min="8" max="8" width="8.140625" customWidth="1"/>
    <col min="9" max="9" width="14.42578125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196" t="s">
        <v>231</v>
      </c>
      <c r="C1" s="196"/>
      <c r="D1" s="196"/>
      <c r="E1" s="196"/>
      <c r="F1" s="196"/>
      <c r="G1" s="196"/>
      <c r="H1" s="196"/>
      <c r="I1" s="197"/>
      <c r="J1" s="198"/>
      <c r="K1" s="199"/>
      <c r="L1" s="200"/>
      <c r="M1" s="172" t="s">
        <v>232</v>
      </c>
    </row>
    <row r="2" spans="1:13" ht="38.25" x14ac:dyDescent="0.2">
      <c r="A2" s="105" t="s">
        <v>1</v>
      </c>
      <c r="B2" s="201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11" customHeight="1" x14ac:dyDescent="0.2">
      <c r="A3" s="16">
        <v>1</v>
      </c>
      <c r="B3" s="203" t="s">
        <v>48</v>
      </c>
      <c r="C3" s="203"/>
      <c r="D3" s="204" t="s">
        <v>31</v>
      </c>
      <c r="E3" s="111">
        <v>9</v>
      </c>
      <c r="F3" s="118"/>
      <c r="G3" s="205"/>
      <c r="H3" s="206"/>
      <c r="I3" s="207"/>
      <c r="J3" s="105"/>
      <c r="K3" s="179"/>
      <c r="L3" s="179"/>
      <c r="M3" s="179"/>
    </row>
    <row r="4" spans="1:13" ht="111" customHeight="1" x14ac:dyDescent="0.2">
      <c r="A4" s="16">
        <v>2</v>
      </c>
      <c r="B4" s="203" t="s">
        <v>49</v>
      </c>
      <c r="C4" s="203"/>
      <c r="D4" s="204" t="s">
        <v>31</v>
      </c>
      <c r="E4" s="111">
        <v>1</v>
      </c>
      <c r="F4" s="118"/>
      <c r="G4" s="205"/>
      <c r="H4" s="206"/>
      <c r="I4" s="207"/>
      <c r="J4" s="105"/>
      <c r="K4" s="179"/>
      <c r="L4" s="208"/>
      <c r="M4" s="179"/>
    </row>
    <row r="5" spans="1:13" s="461" customFormat="1" ht="167.25" customHeight="1" x14ac:dyDescent="0.2">
      <c r="A5" s="16">
        <v>3</v>
      </c>
      <c r="B5" s="203" t="s">
        <v>112</v>
      </c>
      <c r="C5" s="203"/>
      <c r="D5" s="204" t="s">
        <v>31</v>
      </c>
      <c r="E5" s="111">
        <v>5</v>
      </c>
      <c r="F5" s="118"/>
      <c r="G5" s="205"/>
      <c r="H5" s="206"/>
      <c r="I5" s="207"/>
      <c r="J5" s="105"/>
      <c r="K5" s="179"/>
      <c r="L5" s="208"/>
      <c r="M5" s="179"/>
    </row>
    <row r="6" spans="1:13" s="461" customFormat="1" ht="42.75" customHeight="1" x14ac:dyDescent="0.2">
      <c r="A6" s="16">
        <v>4</v>
      </c>
      <c r="B6" s="203" t="s">
        <v>141</v>
      </c>
      <c r="C6" s="203"/>
      <c r="D6" s="485" t="s">
        <v>51</v>
      </c>
      <c r="E6" s="111">
        <v>1</v>
      </c>
      <c r="F6" s="118"/>
      <c r="G6" s="205"/>
      <c r="H6" s="206"/>
      <c r="I6" s="207"/>
      <c r="J6" s="105"/>
      <c r="K6" s="179"/>
      <c r="L6" s="208"/>
      <c r="M6" s="179"/>
    </row>
    <row r="7" spans="1:13" x14ac:dyDescent="0.2">
      <c r="A7" s="458"/>
      <c r="B7" s="459"/>
      <c r="C7" s="459"/>
      <c r="D7" s="459"/>
      <c r="E7" s="459"/>
      <c r="F7" s="591" t="s">
        <v>16</v>
      </c>
      <c r="G7" s="210">
        <f>SUM(G3:G6)</f>
        <v>0</v>
      </c>
      <c r="H7" s="211"/>
      <c r="I7" s="212">
        <f>G7*1.08</f>
        <v>0</v>
      </c>
      <c r="K7" s="211"/>
      <c r="L7" s="211"/>
    </row>
    <row r="8" spans="1:13" ht="15" x14ac:dyDescent="0.25">
      <c r="A8" s="213"/>
      <c r="B8" s="608"/>
      <c r="C8" s="608"/>
      <c r="D8" s="213"/>
      <c r="E8" s="214"/>
      <c r="F8" s="213"/>
      <c r="G8" s="213"/>
      <c r="H8" s="213"/>
      <c r="I8" s="213"/>
      <c r="J8" s="213"/>
      <c r="K8" s="213"/>
      <c r="L8" s="215"/>
    </row>
    <row r="10" spans="1:13" ht="15" x14ac:dyDescent="0.25">
      <c r="A10" s="45"/>
      <c r="B10" s="45"/>
      <c r="C10" s="45"/>
      <c r="D10" s="45"/>
      <c r="E10" s="45"/>
      <c r="F10" s="45"/>
      <c r="G10" s="45"/>
      <c r="H10" s="601" t="s">
        <v>293</v>
      </c>
      <c r="I10" s="45"/>
      <c r="J10" s="45"/>
      <c r="K10" s="215"/>
      <c r="L10" s="215"/>
    </row>
    <row r="11" spans="1:13" x14ac:dyDescent="0.2">
      <c r="H11" s="602" t="s">
        <v>294</v>
      </c>
    </row>
  </sheetData>
  <mergeCells count="1"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="90" zoomScaleNormal="100" zoomScaleSheetLayoutView="90" workbookViewId="0">
      <selection activeCell="B1" sqref="B1:C1"/>
    </sheetView>
  </sheetViews>
  <sheetFormatPr defaultRowHeight="12.75" x14ac:dyDescent="0.2"/>
  <cols>
    <col min="1" max="1" width="5.42578125" customWidth="1"/>
    <col min="2" max="2" width="29.140625" customWidth="1"/>
    <col min="3" max="3" width="26.140625" customWidth="1"/>
    <col min="4" max="4" width="8.140625" customWidth="1"/>
    <col min="6" max="6" width="14.42578125" customWidth="1"/>
    <col min="7" max="7" width="12.140625" customWidth="1"/>
    <col min="8" max="8" width="8" customWidth="1"/>
    <col min="9" max="9" width="16.42578125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233</v>
      </c>
      <c r="C1" s="225"/>
      <c r="D1" s="225"/>
      <c r="E1" s="225"/>
      <c r="F1" s="225"/>
      <c r="G1" s="225"/>
      <c r="H1" s="225"/>
      <c r="I1" s="197"/>
      <c r="J1" s="198"/>
      <c r="K1" s="226"/>
      <c r="L1" s="218"/>
      <c r="M1" s="172" t="s">
        <v>234</v>
      </c>
    </row>
    <row r="2" spans="1:13" ht="38.25" x14ac:dyDescent="0.2">
      <c r="A2" s="107" t="s">
        <v>1</v>
      </c>
      <c r="B2" s="201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17.75" customHeight="1" x14ac:dyDescent="0.2">
      <c r="A3" s="219">
        <v>1</v>
      </c>
      <c r="B3" s="220" t="s">
        <v>52</v>
      </c>
      <c r="C3" s="220"/>
      <c r="D3" s="204" t="s">
        <v>31</v>
      </c>
      <c r="E3" s="221">
        <v>10</v>
      </c>
      <c r="F3" s="222"/>
      <c r="G3" s="205"/>
      <c r="H3" s="206"/>
      <c r="I3" s="207"/>
      <c r="J3" s="105"/>
      <c r="K3" s="179"/>
      <c r="L3" s="179"/>
      <c r="M3" s="179"/>
    </row>
    <row r="4" spans="1:13" x14ac:dyDescent="0.2">
      <c r="A4" s="223"/>
      <c r="B4" s="224"/>
      <c r="C4" s="224"/>
      <c r="D4" s="224"/>
      <c r="E4" s="224"/>
      <c r="F4" s="592" t="s">
        <v>16</v>
      </c>
      <c r="G4" s="205">
        <f>SUM(G3)</f>
        <v>0</v>
      </c>
      <c r="H4" s="211"/>
      <c r="I4" s="207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7" spans="1:13" ht="15" x14ac:dyDescent="0.25">
      <c r="A7" s="45"/>
      <c r="B7" s="45"/>
      <c r="C7" s="45"/>
      <c r="D7" s="45"/>
      <c r="E7" s="45"/>
      <c r="F7" s="45"/>
      <c r="G7" s="45"/>
      <c r="H7" s="601" t="s">
        <v>293</v>
      </c>
      <c r="I7" s="45"/>
      <c r="J7" s="45"/>
      <c r="K7" s="215"/>
      <c r="L7" s="215"/>
    </row>
    <row r="8" spans="1:13" x14ac:dyDescent="0.2">
      <c r="H8" s="602" t="s">
        <v>294</v>
      </c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view="pageBreakPreview" zoomScaleNormal="90" zoomScaleSheetLayoutView="100" workbookViewId="0">
      <selection activeCell="B1" sqref="B1"/>
    </sheetView>
  </sheetViews>
  <sheetFormatPr defaultColWidth="9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354" customWidth="1"/>
    <col min="6" max="6" width="10.7109375" style="354" customWidth="1"/>
    <col min="7" max="7" width="13.85546875" style="193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9" style="20"/>
  </cols>
  <sheetData>
    <row r="1" spans="1:13" s="21" customFormat="1" ht="32.25" customHeight="1" x14ac:dyDescent="0.2">
      <c r="B1" s="349" t="s">
        <v>235</v>
      </c>
      <c r="C1" s="349"/>
      <c r="D1" s="349"/>
      <c r="E1" s="349"/>
      <c r="F1" s="349"/>
      <c r="G1" s="349"/>
      <c r="I1" s="20"/>
      <c r="J1" s="23"/>
      <c r="K1" s="23"/>
      <c r="M1" s="24" t="s">
        <v>236</v>
      </c>
    </row>
    <row r="2" spans="1:13" s="26" customFormat="1" ht="37.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25" t="s">
        <v>11</v>
      </c>
      <c r="L2" s="145" t="s">
        <v>12</v>
      </c>
      <c r="M2" s="145" t="s">
        <v>13</v>
      </c>
    </row>
    <row r="3" spans="1:13" ht="51" customHeight="1" x14ac:dyDescent="0.2">
      <c r="A3" s="27">
        <v>1</v>
      </c>
      <c r="B3" s="350" t="s">
        <v>83</v>
      </c>
      <c r="C3" s="316"/>
      <c r="D3" s="27" t="s">
        <v>31</v>
      </c>
      <c r="E3" s="29">
        <v>3</v>
      </c>
      <c r="F3" s="351"/>
      <c r="G3" s="315"/>
      <c r="H3" s="318"/>
      <c r="I3" s="352"/>
      <c r="J3" s="316"/>
      <c r="K3" s="317"/>
      <c r="L3" s="36"/>
      <c r="M3" s="36"/>
    </row>
    <row r="4" spans="1:13" s="44" customFormat="1" ht="23.1" customHeight="1" x14ac:dyDescent="0.2">
      <c r="A4" s="625" t="s">
        <v>16</v>
      </c>
      <c r="B4" s="625"/>
      <c r="C4" s="625"/>
      <c r="D4" s="625"/>
      <c r="E4" s="625"/>
      <c r="F4" s="625"/>
      <c r="G4" s="315">
        <f>SUM(G3)</f>
        <v>0</v>
      </c>
      <c r="H4" s="353"/>
      <c r="I4" s="352">
        <f>G4*1.08</f>
        <v>0</v>
      </c>
      <c r="J4" s="18"/>
    </row>
    <row r="5" spans="1:13" x14ac:dyDescent="0.2">
      <c r="H5" s="46"/>
    </row>
    <row r="6" spans="1:13" ht="20.25" customHeight="1" x14ac:dyDescent="0.2">
      <c r="G6" s="601" t="s">
        <v>293</v>
      </c>
    </row>
    <row r="7" spans="1:13" x14ac:dyDescent="0.2">
      <c r="G7" s="602" t="s">
        <v>294</v>
      </c>
    </row>
    <row r="22" ht="23.45" customHeight="1" x14ac:dyDescent="0.2"/>
  </sheetData>
  <sheetProtection selectLockedCells="1" selectUnlockedCells="1"/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5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"/>
  <sheetViews>
    <sheetView view="pageBreakPreview" zoomScale="110" zoomScaleNormal="100" zoomScaleSheetLayoutView="110" workbookViewId="0">
      <selection activeCell="B1" sqref="B1:C1"/>
    </sheetView>
  </sheetViews>
  <sheetFormatPr defaultRowHeight="12.75" x14ac:dyDescent="0.2"/>
  <cols>
    <col min="1" max="1" width="4.85546875" customWidth="1"/>
    <col min="2" max="2" width="27.42578125" customWidth="1"/>
    <col min="3" max="3" width="26.5703125" customWidth="1"/>
    <col min="4" max="4" width="6.42578125" customWidth="1"/>
    <col min="6" max="6" width="13.42578125" customWidth="1"/>
    <col min="7" max="7" width="12.140625" customWidth="1"/>
    <col min="8" max="8" width="9.28515625" customWidth="1"/>
    <col min="9" max="9" width="12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237</v>
      </c>
      <c r="C1" s="225"/>
      <c r="D1" s="225"/>
      <c r="E1" s="225"/>
      <c r="F1" s="225"/>
      <c r="G1" s="225"/>
      <c r="H1" s="225"/>
      <c r="I1" s="197"/>
      <c r="J1" s="198"/>
      <c r="K1" s="226"/>
      <c r="L1" s="218"/>
      <c r="M1" s="172" t="s">
        <v>238</v>
      </c>
    </row>
    <row r="2" spans="1:13" ht="38.25" x14ac:dyDescent="0.2">
      <c r="A2" s="107" t="s">
        <v>1</v>
      </c>
      <c r="B2" s="201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40.25" customHeight="1" x14ac:dyDescent="0.2">
      <c r="A3" s="219">
        <v>1</v>
      </c>
      <c r="B3" s="220" t="s">
        <v>53</v>
      </c>
      <c r="C3" s="220"/>
      <c r="D3" s="204" t="s">
        <v>51</v>
      </c>
      <c r="E3" s="221">
        <v>150</v>
      </c>
      <c r="F3" s="222"/>
      <c r="G3" s="205"/>
      <c r="H3" s="206"/>
      <c r="I3" s="207"/>
      <c r="K3" s="105"/>
      <c r="L3" s="179"/>
      <c r="M3" s="179"/>
    </row>
    <row r="4" spans="1:13" x14ac:dyDescent="0.2">
      <c r="A4" s="626" t="s">
        <v>16</v>
      </c>
      <c r="B4" s="627"/>
      <c r="C4" s="627"/>
      <c r="D4" s="627"/>
      <c r="E4" s="627"/>
      <c r="F4" s="621"/>
      <c r="G4" s="205">
        <f>SUM(G3)</f>
        <v>0</v>
      </c>
      <c r="H4" s="211"/>
      <c r="I4" s="207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8" spans="1:13" x14ac:dyDescent="0.2">
      <c r="H8" s="601" t="s">
        <v>293</v>
      </c>
    </row>
    <row r="9" spans="1:13" x14ac:dyDescent="0.2">
      <c r="H9" s="602" t="s">
        <v>294</v>
      </c>
    </row>
  </sheetData>
  <mergeCells count="2">
    <mergeCell ref="A4:F4"/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view="pageBreakPreview" topLeftCell="A4" zoomScale="80" zoomScaleSheetLayoutView="80" workbookViewId="0">
      <selection activeCell="B1" sqref="B1"/>
    </sheetView>
  </sheetViews>
  <sheetFormatPr defaultRowHeight="12.75" x14ac:dyDescent="0.2"/>
  <cols>
    <col min="1" max="1" width="4.140625" customWidth="1"/>
    <col min="2" max="2" width="85.140625" customWidth="1"/>
    <col min="3" max="3" width="22.140625" customWidth="1"/>
    <col min="4" max="4" width="5.28515625" customWidth="1"/>
    <col min="5" max="5" width="10.5703125" style="308" customWidth="1"/>
    <col min="6" max="6" width="10.7109375" customWidth="1"/>
    <col min="7" max="7" width="13.7109375" customWidth="1"/>
    <col min="8" max="8" width="7.28515625" customWidth="1"/>
    <col min="9" max="9" width="14.42578125" customWidth="1"/>
    <col min="11" max="11" width="9.140625" customWidth="1"/>
    <col min="12" max="12" width="11.5703125" customWidth="1"/>
    <col min="13" max="13" width="19.42578125" customWidth="1"/>
  </cols>
  <sheetData>
    <row r="1" spans="1:13" s="21" customFormat="1" ht="32.25" customHeight="1" x14ac:dyDescent="0.2">
      <c r="A1" s="163"/>
      <c r="B1" s="216" t="s">
        <v>239</v>
      </c>
      <c r="C1" s="216"/>
      <c r="D1" s="163"/>
      <c r="E1" s="293"/>
      <c r="F1" s="165"/>
      <c r="G1" s="166"/>
      <c r="H1" s="243"/>
      <c r="I1" s="168"/>
      <c r="J1" s="269"/>
      <c r="K1" s="269"/>
      <c r="M1" s="24" t="s">
        <v>102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s="20" customFormat="1" ht="51.6" customHeight="1" x14ac:dyDescent="0.2">
      <c r="A3" s="282">
        <v>1</v>
      </c>
      <c r="B3" s="294" t="s">
        <v>64</v>
      </c>
      <c r="C3" s="9"/>
      <c r="D3" s="295" t="s">
        <v>51</v>
      </c>
      <c r="E3" s="296">
        <v>1800</v>
      </c>
      <c r="F3" s="297"/>
      <c r="G3" s="298"/>
      <c r="H3" s="285"/>
      <c r="I3" s="284"/>
      <c r="J3" s="286"/>
      <c r="K3" s="186"/>
      <c r="L3" s="36"/>
      <c r="M3" s="36"/>
    </row>
    <row r="4" spans="1:13" s="20" customFormat="1" ht="55.5" customHeight="1" x14ac:dyDescent="0.2">
      <c r="A4" s="282">
        <v>2</v>
      </c>
      <c r="B4" s="294" t="s">
        <v>65</v>
      </c>
      <c r="C4" s="9"/>
      <c r="D4" s="295" t="s">
        <v>51</v>
      </c>
      <c r="E4" s="296">
        <v>50</v>
      </c>
      <c r="F4" s="297"/>
      <c r="G4" s="298"/>
      <c r="H4" s="285"/>
      <c r="I4" s="284"/>
      <c r="J4" s="286"/>
      <c r="K4" s="186"/>
      <c r="L4" s="36"/>
      <c r="M4" s="36"/>
    </row>
    <row r="5" spans="1:13" s="20" customFormat="1" ht="67.5" customHeight="1" x14ac:dyDescent="0.2">
      <c r="A5" s="282">
        <v>3</v>
      </c>
      <c r="B5" s="294" t="s">
        <v>66</v>
      </c>
      <c r="C5" s="9"/>
      <c r="D5" s="295" t="s">
        <v>51</v>
      </c>
      <c r="E5" s="296">
        <v>50</v>
      </c>
      <c r="F5" s="299"/>
      <c r="G5" s="298"/>
      <c r="H5" s="285"/>
      <c r="I5" s="284"/>
      <c r="J5" s="286"/>
      <c r="K5" s="186"/>
      <c r="L5" s="36"/>
      <c r="M5" s="36"/>
    </row>
    <row r="6" spans="1:13" s="20" customFormat="1" ht="219" customHeight="1" x14ac:dyDescent="0.2">
      <c r="A6" s="282">
        <v>4</v>
      </c>
      <c r="B6" s="294" t="s">
        <v>67</v>
      </c>
      <c r="C6" s="9"/>
      <c r="D6" s="295" t="s">
        <v>51</v>
      </c>
      <c r="E6" s="296">
        <v>20</v>
      </c>
      <c r="F6" s="297"/>
      <c r="G6" s="298"/>
      <c r="H6" s="285"/>
      <c r="I6" s="284"/>
      <c r="J6" s="286"/>
      <c r="K6" s="186"/>
      <c r="L6" s="36"/>
      <c r="M6" s="36"/>
    </row>
    <row r="7" spans="1:13" s="20" customFormat="1" ht="333" customHeight="1" x14ac:dyDescent="0.2">
      <c r="A7" s="282">
        <v>5</v>
      </c>
      <c r="B7" s="300" t="s">
        <v>172</v>
      </c>
      <c r="C7" s="9"/>
      <c r="D7" s="549" t="s">
        <v>51</v>
      </c>
      <c r="E7" s="301">
        <v>30</v>
      </c>
      <c r="F7" s="302"/>
      <c r="G7" s="303"/>
      <c r="H7" s="304"/>
      <c r="I7" s="11"/>
      <c r="J7" s="41"/>
      <c r="K7" s="10"/>
      <c r="L7" s="36"/>
      <c r="M7" s="36"/>
    </row>
    <row r="8" spans="1:13" s="20" customFormat="1" ht="25.9" customHeight="1" x14ac:dyDescent="0.2">
      <c r="A8" s="628" t="s">
        <v>16</v>
      </c>
      <c r="B8" s="629"/>
      <c r="C8" s="629"/>
      <c r="D8" s="629"/>
      <c r="E8" s="629"/>
      <c r="F8" s="630"/>
      <c r="G8" s="273">
        <f>SUM(G3:G7)</f>
        <v>0</v>
      </c>
      <c r="H8" s="305"/>
      <c r="I8" s="284">
        <f>G8*1.08</f>
        <v>0</v>
      </c>
      <c r="J8" s="289"/>
      <c r="K8" s="290"/>
    </row>
    <row r="9" spans="1:13" s="20" customFormat="1" ht="25.9" customHeight="1" x14ac:dyDescent="0.2">
      <c r="A9" s="291"/>
      <c r="B9" s="291"/>
      <c r="C9" s="291"/>
      <c r="D9" s="291"/>
      <c r="E9" s="306"/>
      <c r="F9" s="291"/>
      <c r="G9" s="291"/>
      <c r="H9" s="292"/>
      <c r="I9" s="291"/>
      <c r="J9" s="291"/>
      <c r="K9" s="291"/>
    </row>
    <row r="11" spans="1:13" x14ac:dyDescent="0.2">
      <c r="F11" s="601" t="s">
        <v>293</v>
      </c>
    </row>
    <row r="12" spans="1:13" x14ac:dyDescent="0.2">
      <c r="F12" s="602" t="s">
        <v>294</v>
      </c>
    </row>
  </sheetData>
  <mergeCells count="1">
    <mergeCell ref="A8:F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view="pageBreakPreview" topLeftCell="B1" zoomScale="90" zoomScaleNormal="100" zoomScaleSheetLayoutView="90" workbookViewId="0">
      <selection activeCell="B1" sqref="B1:D1"/>
    </sheetView>
  </sheetViews>
  <sheetFormatPr defaultRowHeight="12.75" x14ac:dyDescent="0.2"/>
  <cols>
    <col min="1" max="1" width="3.5703125" customWidth="1"/>
    <col min="2" max="2" width="25.28515625" customWidth="1"/>
    <col min="3" max="3" width="23.140625" customWidth="1"/>
    <col min="4" max="4" width="22" customWidth="1"/>
    <col min="6" max="6" width="11.7109375" customWidth="1"/>
    <col min="7" max="8" width="14" customWidth="1"/>
    <col min="9" max="9" width="17.28515625" customWidth="1"/>
    <col min="10" max="10" width="16.7109375" customWidth="1"/>
    <col min="11" max="11" width="12.1406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206</v>
      </c>
      <c r="C1" s="225"/>
      <c r="D1" s="225"/>
      <c r="E1" s="225"/>
      <c r="F1" s="225"/>
      <c r="G1" s="225"/>
      <c r="H1" s="225"/>
      <c r="I1" s="197"/>
      <c r="J1" s="198"/>
      <c r="K1" s="217"/>
      <c r="L1" s="218"/>
      <c r="M1" s="172" t="s">
        <v>208</v>
      </c>
    </row>
    <row r="2" spans="1:13" ht="38.25" x14ac:dyDescent="0.2">
      <c r="A2" s="107" t="s">
        <v>1</v>
      </c>
      <c r="B2" s="105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97.5" customHeight="1" x14ac:dyDescent="0.2">
      <c r="A3" s="227">
        <v>1</v>
      </c>
      <c r="B3" s="228" t="s">
        <v>58</v>
      </c>
      <c r="C3" s="228"/>
      <c r="D3" s="229" t="s">
        <v>31</v>
      </c>
      <c r="E3" s="230">
        <v>20</v>
      </c>
      <c r="F3" s="231"/>
      <c r="G3" s="232"/>
      <c r="H3" s="233"/>
      <c r="I3" s="234"/>
      <c r="J3" s="179"/>
      <c r="K3" s="235"/>
      <c r="L3" s="179"/>
      <c r="M3" s="179"/>
    </row>
    <row r="4" spans="1:13" ht="68.25" customHeight="1" x14ac:dyDescent="0.2">
      <c r="A4" s="236">
        <v>2</v>
      </c>
      <c r="B4" s="228" t="s">
        <v>59</v>
      </c>
      <c r="C4" s="228"/>
      <c r="D4" s="204" t="s">
        <v>51</v>
      </c>
      <c r="E4" s="240">
        <v>1500</v>
      </c>
      <c r="F4" s="241"/>
      <c r="G4" s="205"/>
      <c r="H4" s="206"/>
      <c r="I4" s="207"/>
      <c r="J4" s="179"/>
      <c r="K4" s="105"/>
      <c r="L4" s="208"/>
      <c r="M4" s="179"/>
    </row>
    <row r="5" spans="1:13" x14ac:dyDescent="0.2">
      <c r="A5" s="223"/>
      <c r="B5" s="224"/>
      <c r="C5" s="224"/>
      <c r="D5" s="224"/>
      <c r="E5" s="224"/>
      <c r="F5" s="592" t="s">
        <v>16</v>
      </c>
      <c r="G5" s="210">
        <f>SUM(G3:G4)</f>
        <v>0</v>
      </c>
      <c r="H5" s="211"/>
      <c r="I5" s="212">
        <f>G5*1.08</f>
        <v>0</v>
      </c>
      <c r="K5" s="211"/>
      <c r="L5" s="211"/>
    </row>
    <row r="6" spans="1:13" ht="15" x14ac:dyDescent="0.25">
      <c r="A6" s="213"/>
      <c r="B6" s="608"/>
      <c r="C6" s="608"/>
      <c r="D6" s="213"/>
      <c r="E6" s="214"/>
      <c r="F6" s="213"/>
      <c r="G6" s="213"/>
      <c r="H6" s="213"/>
      <c r="I6" s="213"/>
      <c r="J6" s="213"/>
      <c r="K6" s="213"/>
      <c r="L6" s="215"/>
    </row>
    <row r="8" spans="1:13" ht="15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215"/>
      <c r="L8" s="215"/>
    </row>
    <row r="9" spans="1:13" x14ac:dyDescent="0.2">
      <c r="H9" s="601" t="s">
        <v>293</v>
      </c>
    </row>
    <row r="10" spans="1:13" x14ac:dyDescent="0.2">
      <c r="H10" s="602" t="s">
        <v>294</v>
      </c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view="pageBreakPreview" topLeftCell="B1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15" customWidth="1"/>
    <col min="2" max="2" width="85.140625" style="515" customWidth="1"/>
    <col min="3" max="3" width="22.140625" style="515" customWidth="1"/>
    <col min="4" max="4" width="5.28515625" style="515" customWidth="1"/>
    <col min="5" max="5" width="10.5703125" style="308" customWidth="1"/>
    <col min="6" max="6" width="10.7109375" style="515" customWidth="1"/>
    <col min="7" max="7" width="13.7109375" style="515" customWidth="1"/>
    <col min="8" max="8" width="7.28515625" style="515" customWidth="1"/>
    <col min="9" max="9" width="14.42578125" style="515" customWidth="1"/>
    <col min="10" max="10" width="9.140625" style="515"/>
    <col min="11" max="11" width="9.140625" style="515" customWidth="1"/>
    <col min="12" max="12" width="11.5703125" style="515" customWidth="1"/>
    <col min="13" max="13" width="19.42578125" style="515" customWidth="1"/>
    <col min="14" max="16384" width="9.140625" style="515"/>
  </cols>
  <sheetData>
    <row r="1" spans="1:13" s="21" customFormat="1" ht="32.25" customHeight="1" x14ac:dyDescent="0.2">
      <c r="A1" s="163"/>
      <c r="B1" s="216" t="s">
        <v>240</v>
      </c>
      <c r="C1" s="216"/>
      <c r="D1" s="163"/>
      <c r="E1" s="293"/>
      <c r="F1" s="165"/>
      <c r="G1" s="166"/>
      <c r="H1" s="243"/>
      <c r="I1" s="168"/>
      <c r="J1" s="269"/>
      <c r="K1" s="269"/>
      <c r="M1" s="24" t="s">
        <v>100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s="20" customFormat="1" ht="75.75" customHeight="1" x14ac:dyDescent="0.2">
      <c r="A3" s="282">
        <v>1</v>
      </c>
      <c r="B3" s="294" t="s">
        <v>157</v>
      </c>
      <c r="C3" s="9"/>
      <c r="D3" s="295" t="s">
        <v>51</v>
      </c>
      <c r="E3" s="296">
        <v>120</v>
      </c>
      <c r="F3" s="297"/>
      <c r="G3" s="298"/>
      <c r="H3" s="285"/>
      <c r="I3" s="284"/>
      <c r="J3" s="286"/>
      <c r="K3" s="516"/>
      <c r="L3" s="36"/>
      <c r="M3" s="36"/>
    </row>
    <row r="4" spans="1:13" s="20" customFormat="1" ht="84" customHeight="1" x14ac:dyDescent="0.2">
      <c r="A4" s="282">
        <v>2</v>
      </c>
      <c r="B4" s="294" t="s">
        <v>158</v>
      </c>
      <c r="C4" s="9"/>
      <c r="D4" s="295" t="s">
        <v>51</v>
      </c>
      <c r="E4" s="296">
        <v>20</v>
      </c>
      <c r="F4" s="297"/>
      <c r="G4" s="298"/>
      <c r="H4" s="285"/>
      <c r="I4" s="284"/>
      <c r="J4" s="286"/>
      <c r="K4" s="516"/>
      <c r="L4" s="36"/>
      <c r="M4" s="36"/>
    </row>
    <row r="5" spans="1:13" s="20" customFormat="1" ht="51.75" customHeight="1" x14ac:dyDescent="0.2">
      <c r="A5" s="282">
        <v>3</v>
      </c>
      <c r="B5" s="294" t="s">
        <v>159</v>
      </c>
      <c r="C5" s="9"/>
      <c r="D5" s="295" t="s">
        <v>51</v>
      </c>
      <c r="E5" s="296">
        <v>140</v>
      </c>
      <c r="F5" s="299"/>
      <c r="G5" s="298"/>
      <c r="H5" s="285"/>
      <c r="I5" s="284"/>
      <c r="J5" s="286"/>
      <c r="K5" s="516"/>
      <c r="L5" s="36"/>
      <c r="M5" s="36"/>
    </row>
    <row r="6" spans="1:13" s="20" customFormat="1" ht="25.9" customHeight="1" x14ac:dyDescent="0.2">
      <c r="A6" s="628" t="s">
        <v>16</v>
      </c>
      <c r="B6" s="629"/>
      <c r="C6" s="629"/>
      <c r="D6" s="629"/>
      <c r="E6" s="629"/>
      <c r="F6" s="630"/>
      <c r="G6" s="273">
        <f>SUM(G3:G5)</f>
        <v>0</v>
      </c>
      <c r="H6" s="305"/>
      <c r="I6" s="284">
        <f>G6*1.08</f>
        <v>0</v>
      </c>
      <c r="J6" s="289"/>
      <c r="K6" s="290"/>
    </row>
    <row r="7" spans="1:13" s="20" customFormat="1" ht="25.9" customHeight="1" x14ac:dyDescent="0.2">
      <c r="A7" s="291"/>
      <c r="B7" s="291"/>
      <c r="C7" s="291"/>
      <c r="D7" s="291"/>
      <c r="E7" s="306"/>
      <c r="F7" s="291"/>
      <c r="G7" s="291"/>
      <c r="H7" s="292"/>
      <c r="I7" s="291"/>
      <c r="J7" s="291"/>
      <c r="K7" s="291"/>
    </row>
    <row r="9" spans="1:13" x14ac:dyDescent="0.2">
      <c r="F9" s="601" t="s">
        <v>293</v>
      </c>
    </row>
    <row r="10" spans="1:13" x14ac:dyDescent="0.2">
      <c r="F10" s="602" t="s">
        <v>294</v>
      </c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view="pageBreakPreview" zoomScale="90" zoomScaleNormal="90" zoomScaleSheetLayoutView="90" workbookViewId="0">
      <selection activeCell="B1" sqref="B1"/>
    </sheetView>
  </sheetViews>
  <sheetFormatPr defaultColWidth="9" defaultRowHeight="11.25" x14ac:dyDescent="0.2"/>
  <cols>
    <col min="1" max="1" width="4.140625" style="45" customWidth="1"/>
    <col min="2" max="2" width="60.7109375" style="45" customWidth="1"/>
    <col min="3" max="3" width="22.140625" style="45" customWidth="1"/>
    <col min="4" max="4" width="5.28515625" style="45" customWidth="1"/>
    <col min="5" max="5" width="10.5703125" style="45" customWidth="1"/>
    <col min="6" max="6" width="10.7109375" style="45" customWidth="1"/>
    <col min="7" max="7" width="13.85546875" style="45" customWidth="1"/>
    <col min="8" max="8" width="7.5703125" style="45" customWidth="1"/>
    <col min="9" max="9" width="13.85546875" style="45" customWidth="1"/>
    <col min="10" max="10" width="9.28515625" style="45" customWidth="1"/>
    <col min="11" max="11" width="10.42578125" style="45" customWidth="1"/>
    <col min="12" max="12" width="11.5703125" style="45" customWidth="1"/>
    <col min="13" max="13" width="19.42578125" style="45" customWidth="1"/>
    <col min="14" max="16384" width="9" style="45"/>
  </cols>
  <sheetData>
    <row r="1" spans="1:13" s="407" customFormat="1" ht="32.25" customHeight="1" x14ac:dyDescent="0.2">
      <c r="B1" s="22" t="s">
        <v>292</v>
      </c>
      <c r="C1" s="22"/>
      <c r="D1" s="22"/>
      <c r="E1" s="22"/>
      <c r="F1" s="22"/>
      <c r="G1" s="22"/>
      <c r="I1" s="45"/>
      <c r="J1" s="408"/>
      <c r="K1" s="408"/>
      <c r="M1" s="2" t="s">
        <v>241</v>
      </c>
    </row>
    <row r="2" spans="1:13" s="409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7" t="s">
        <v>12</v>
      </c>
      <c r="M2" s="6" t="s">
        <v>13</v>
      </c>
    </row>
    <row r="3" spans="1:13" ht="164.25" customHeight="1" x14ac:dyDescent="0.2">
      <c r="A3" s="410">
        <v>1</v>
      </c>
      <c r="B3" s="411" t="s">
        <v>291</v>
      </c>
      <c r="C3" s="412"/>
      <c r="D3" s="413" t="s">
        <v>51</v>
      </c>
      <c r="E3" s="413">
        <v>250</v>
      </c>
      <c r="F3" s="414"/>
      <c r="G3" s="41"/>
      <c r="H3" s="415"/>
      <c r="I3" s="416"/>
      <c r="J3" s="10"/>
      <c r="K3" s="417"/>
      <c r="L3" s="417"/>
      <c r="M3" s="417"/>
    </row>
    <row r="4" spans="1:13" ht="27.95" customHeight="1" x14ac:dyDescent="0.2">
      <c r="A4" s="631" t="s">
        <v>99</v>
      </c>
      <c r="B4" s="631"/>
      <c r="C4" s="631"/>
      <c r="D4" s="631"/>
      <c r="E4" s="632"/>
      <c r="F4" s="632"/>
      <c r="G4" s="41">
        <f>SUM(G3)</f>
        <v>0</v>
      </c>
      <c r="H4" s="353"/>
      <c r="I4" s="416">
        <f>G4*1.08</f>
        <v>0</v>
      </c>
    </row>
    <row r="5" spans="1:13" ht="27.95" customHeight="1" x14ac:dyDescent="0.2">
      <c r="A5" s="633" t="s">
        <v>290</v>
      </c>
      <c r="B5" s="634"/>
      <c r="C5" s="634"/>
      <c r="D5" s="418"/>
      <c r="E5" s="418"/>
      <c r="F5" s="418"/>
      <c r="G5" s="419"/>
      <c r="H5" s="420"/>
      <c r="I5" s="421"/>
    </row>
    <row r="6" spans="1:13" x14ac:dyDescent="0.2">
      <c r="H6" s="340"/>
    </row>
    <row r="7" spans="1:13" ht="20.25" customHeight="1" x14ac:dyDescent="0.2"/>
    <row r="8" spans="1:13" x14ac:dyDescent="0.2">
      <c r="G8" s="601" t="s">
        <v>293</v>
      </c>
    </row>
    <row r="9" spans="1:13" x14ac:dyDescent="0.2">
      <c r="G9" s="602" t="s">
        <v>294</v>
      </c>
    </row>
    <row r="13" spans="1:13" ht="37.5" customHeight="1" x14ac:dyDescent="0.2"/>
    <row r="16" spans="1:13" ht="27.95" customHeight="1" x14ac:dyDescent="0.2"/>
    <row r="17" ht="27.95" customHeight="1" x14ac:dyDescent="0.2"/>
    <row r="18" ht="27.95" customHeight="1" x14ac:dyDescent="0.2"/>
    <row r="19" ht="27.95" customHeight="1" x14ac:dyDescent="0.2"/>
    <row r="21" ht="37.5" customHeight="1" x14ac:dyDescent="0.2"/>
    <row r="22" ht="81" customHeight="1" x14ac:dyDescent="0.2"/>
    <row r="23" ht="23.45" customHeight="1" x14ac:dyDescent="0.2"/>
  </sheetData>
  <sheetProtection selectLockedCells="1" selectUnlockedCells="1"/>
  <mergeCells count="2">
    <mergeCell ref="A4:F4"/>
    <mergeCell ref="A5:C5"/>
  </mergeCells>
  <pageMargins left="0.70866141732283472" right="0.70866141732283472" top="0.74803149606299213" bottom="0.74803149606299213" header="0.31496062992125984" footer="0.31496062992125984"/>
  <pageSetup paperSize="9" scale="50" firstPageNumber="0" orientation="landscape" r:id="rId1"/>
  <rowBreaks count="1" manualBreakCount="1">
    <brk id="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4"/>
  <sheetViews>
    <sheetView view="pageBreakPreview" zoomScaleNormal="100" zoomScaleSheetLayoutView="100" workbookViewId="0">
      <selection sqref="A1:C1"/>
    </sheetView>
  </sheetViews>
  <sheetFormatPr defaultRowHeight="12.75" x14ac:dyDescent="0.2"/>
  <cols>
    <col min="2" max="2" width="35.42578125" customWidth="1"/>
    <col min="3" max="3" width="28.7109375" customWidth="1"/>
    <col min="5" max="5" width="12.5703125" customWidth="1"/>
    <col min="6" max="6" width="15.7109375" customWidth="1"/>
    <col min="7" max="7" width="12.7109375" customWidth="1"/>
    <col min="9" max="9" width="13.28515625" customWidth="1"/>
    <col min="10" max="10" width="13.140625" customWidth="1"/>
    <col min="11" max="11" width="14.28515625" customWidth="1"/>
    <col min="12" max="12" width="11.5703125" customWidth="1"/>
    <col min="13" max="13" width="19.42578125" customWidth="1"/>
  </cols>
  <sheetData>
    <row r="1" spans="1:13" x14ac:dyDescent="0.2">
      <c r="A1" s="637" t="s">
        <v>242</v>
      </c>
      <c r="B1" s="637"/>
      <c r="C1" s="637"/>
      <c r="D1" s="242"/>
      <c r="E1" s="242"/>
      <c r="F1" s="165"/>
      <c r="G1" s="166"/>
      <c r="H1" s="243"/>
      <c r="I1" s="168"/>
      <c r="J1" s="244"/>
      <c r="K1" s="244"/>
      <c r="M1" s="172" t="s">
        <v>243</v>
      </c>
    </row>
    <row r="2" spans="1:13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09" t="s">
        <v>12</v>
      </c>
      <c r="M2" s="109" t="s">
        <v>13</v>
      </c>
    </row>
    <row r="3" spans="1:13" ht="41.25" customHeight="1" x14ac:dyDescent="0.2">
      <c r="A3" s="10">
        <v>1</v>
      </c>
      <c r="B3" s="178" t="s">
        <v>204</v>
      </c>
      <c r="C3" s="245"/>
      <c r="D3" s="186" t="s">
        <v>51</v>
      </c>
      <c r="E3" s="181">
        <v>100</v>
      </c>
      <c r="F3" s="182"/>
      <c r="G3" s="183"/>
      <c r="H3" s="184"/>
      <c r="I3" s="248"/>
      <c r="J3" s="186"/>
      <c r="K3" s="186"/>
      <c r="L3" s="179"/>
      <c r="M3" s="179"/>
    </row>
    <row r="4" spans="1:13" ht="20.25" customHeight="1" x14ac:dyDescent="0.2">
      <c r="A4" s="638" t="s">
        <v>61</v>
      </c>
      <c r="B4" s="638"/>
      <c r="C4" s="638"/>
      <c r="D4" s="638"/>
      <c r="E4" s="638"/>
      <c r="F4" s="638"/>
      <c r="G4" s="183">
        <f>SUM(G3)</f>
        <v>0</v>
      </c>
      <c r="H4" s="247"/>
      <c r="I4" s="248">
        <f>G4*1.08</f>
        <v>0</v>
      </c>
      <c r="J4" s="249"/>
      <c r="K4" s="20"/>
    </row>
    <row r="5" spans="1:13" x14ac:dyDescent="0.2">
      <c r="A5" s="639"/>
      <c r="B5" s="639"/>
      <c r="C5" s="639"/>
      <c r="D5" s="639"/>
      <c r="E5" s="639"/>
      <c r="F5" s="639"/>
      <c r="G5" s="192"/>
      <c r="H5" s="192"/>
      <c r="I5" s="192"/>
      <c r="J5" s="192"/>
      <c r="K5" s="192"/>
    </row>
    <row r="6" spans="1:13" ht="20.25" customHeight="1" x14ac:dyDescent="0.2">
      <c r="A6" s="20"/>
      <c r="B6" s="45"/>
      <c r="C6" s="640"/>
      <c r="D6" s="640"/>
      <c r="E6" s="193"/>
      <c r="F6" s="45"/>
      <c r="G6" s="194"/>
      <c r="H6" s="194"/>
      <c r="I6" s="194"/>
      <c r="J6" s="194"/>
      <c r="K6" s="194"/>
    </row>
    <row r="7" spans="1:13" x14ac:dyDescent="0.2">
      <c r="G7" s="250"/>
      <c r="H7" s="601" t="s">
        <v>293</v>
      </c>
      <c r="I7" s="250"/>
      <c r="J7" s="250"/>
      <c r="K7" s="250"/>
    </row>
    <row r="8" spans="1:13" x14ac:dyDescent="0.2">
      <c r="D8" s="641"/>
      <c r="E8" s="641"/>
      <c r="H8" s="602" t="s">
        <v>294</v>
      </c>
    </row>
    <row r="25" spans="1:8" x14ac:dyDescent="0.2">
      <c r="A25" s="251"/>
      <c r="B25" s="251"/>
      <c r="C25" s="251"/>
      <c r="D25" s="251"/>
      <c r="E25" s="251"/>
      <c r="F25" s="251"/>
      <c r="G25" s="251"/>
      <c r="H25" s="251"/>
    </row>
    <row r="26" spans="1:8" x14ac:dyDescent="0.2">
      <c r="A26" s="642"/>
      <c r="B26" s="642"/>
      <c r="C26" s="642"/>
      <c r="D26" s="642"/>
      <c r="E26" s="642"/>
      <c r="F26" s="642"/>
      <c r="G26" s="642"/>
      <c r="H26" s="642"/>
    </row>
    <row r="27" spans="1:8" x14ac:dyDescent="0.2">
      <c r="A27" s="252"/>
      <c r="B27" s="252"/>
      <c r="C27" s="253"/>
      <c r="D27" s="253"/>
      <c r="E27" s="253"/>
      <c r="F27" s="253"/>
      <c r="G27" s="253"/>
      <c r="H27" s="253"/>
    </row>
    <row r="28" spans="1:8" x14ac:dyDescent="0.2">
      <c r="A28" s="252"/>
      <c r="B28" s="254"/>
      <c r="C28" s="255"/>
      <c r="D28" s="256"/>
      <c r="E28" s="257"/>
      <c r="F28" s="258"/>
      <c r="G28" s="259"/>
      <c r="H28" s="260"/>
    </row>
    <row r="29" spans="1:8" x14ac:dyDescent="0.2">
      <c r="A29" s="635"/>
      <c r="B29" s="635"/>
      <c r="C29" s="635"/>
      <c r="D29" s="635"/>
      <c r="E29" s="261"/>
      <c r="F29" s="261"/>
      <c r="G29" s="262"/>
      <c r="H29" s="260"/>
    </row>
    <row r="30" spans="1:8" x14ac:dyDescent="0.2">
      <c r="A30" s="263"/>
      <c r="B30" s="264"/>
      <c r="C30" s="264"/>
      <c r="D30" s="265"/>
      <c r="E30" s="266"/>
      <c r="F30" s="266"/>
      <c r="G30" s="267"/>
      <c r="H30" s="260"/>
    </row>
    <row r="31" spans="1:8" x14ac:dyDescent="0.2">
      <c r="A31" s="263"/>
      <c r="B31" s="263"/>
      <c r="C31" s="263"/>
      <c r="D31" s="263"/>
      <c r="E31" s="263"/>
      <c r="F31" s="263"/>
      <c r="G31" s="263"/>
      <c r="H31" s="263"/>
    </row>
    <row r="32" spans="1:8" x14ac:dyDescent="0.2">
      <c r="A32" s="260"/>
      <c r="B32" s="636"/>
      <c r="C32" s="636"/>
      <c r="D32" s="636"/>
      <c r="E32" s="636"/>
      <c r="F32" s="636"/>
      <c r="G32" s="636"/>
      <c r="H32" s="636"/>
    </row>
    <row r="33" spans="1:8" x14ac:dyDescent="0.2">
      <c r="A33" s="260"/>
      <c r="B33" s="636"/>
      <c r="C33" s="636"/>
      <c r="D33" s="636"/>
      <c r="E33" s="636"/>
      <c r="F33" s="636"/>
      <c r="G33" s="636"/>
      <c r="H33" s="636"/>
    </row>
    <row r="34" spans="1:8" x14ac:dyDescent="0.2">
      <c r="A34" s="250"/>
      <c r="B34" s="250"/>
      <c r="C34" s="250"/>
      <c r="D34" s="250"/>
      <c r="E34" s="250"/>
      <c r="F34" s="250"/>
      <c r="G34" s="250"/>
      <c r="H34" s="250"/>
    </row>
  </sheetData>
  <mergeCells count="9">
    <mergeCell ref="A29:D29"/>
    <mergeCell ref="B32:H32"/>
    <mergeCell ref="B33:H33"/>
    <mergeCell ref="A1:C1"/>
    <mergeCell ref="A4:F4"/>
    <mergeCell ref="A5:F5"/>
    <mergeCell ref="C6:D6"/>
    <mergeCell ref="D8:E8"/>
    <mergeCell ref="A26:H2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view="pageBreakPreview" topLeftCell="B1" zoomScaleSheetLayoutView="100" workbookViewId="0">
      <selection activeCell="B1" sqref="B1:C1"/>
    </sheetView>
  </sheetViews>
  <sheetFormatPr defaultColWidth="9.140625" defaultRowHeight="12.75" x14ac:dyDescent="0.2"/>
  <cols>
    <col min="1" max="1" width="4.140625" style="567" customWidth="1"/>
    <col min="2" max="2" width="60.7109375" style="567" customWidth="1"/>
    <col min="3" max="3" width="30.42578125" style="567" customWidth="1"/>
    <col min="4" max="4" width="5.28515625" style="567" customWidth="1"/>
    <col min="5" max="5" width="7.140625" style="567" customWidth="1"/>
    <col min="6" max="6" width="12.7109375" style="567" customWidth="1"/>
    <col min="7" max="7" width="12.28515625" style="567" customWidth="1"/>
    <col min="8" max="8" width="9.28515625" style="567" customWidth="1"/>
    <col min="9" max="9" width="14" style="567" customWidth="1"/>
    <col min="10" max="10" width="9.140625" style="567"/>
    <col min="11" max="11" width="12" style="567" customWidth="1"/>
    <col min="12" max="12" width="11.5703125" style="567" customWidth="1"/>
    <col min="13" max="13" width="19.42578125" style="567" customWidth="1"/>
    <col min="14" max="16384" width="9.140625" style="567"/>
  </cols>
  <sheetData>
    <row r="1" spans="1:13" s="21" customFormat="1" ht="32.25" customHeight="1" x14ac:dyDescent="0.2">
      <c r="A1" s="163"/>
      <c r="B1" s="566" t="s">
        <v>244</v>
      </c>
      <c r="C1" s="566"/>
      <c r="D1" s="163"/>
      <c r="E1" s="163"/>
      <c r="F1" s="165"/>
      <c r="G1" s="166"/>
      <c r="H1" s="243"/>
      <c r="I1" s="168"/>
      <c r="J1" s="464"/>
      <c r="K1" s="464"/>
      <c r="M1" s="24" t="s">
        <v>98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33.75" customHeight="1" x14ac:dyDescent="0.2">
      <c r="A3" s="568">
        <v>1</v>
      </c>
      <c r="B3" s="584" t="s">
        <v>176</v>
      </c>
      <c r="C3" s="495"/>
      <c r="D3" s="496" t="s">
        <v>51</v>
      </c>
      <c r="E3" s="588">
        <v>10</v>
      </c>
      <c r="F3" s="585"/>
      <c r="G3" s="590"/>
      <c r="H3" s="184"/>
      <c r="I3" s="397"/>
      <c r="J3" s="179"/>
      <c r="K3" s="179"/>
      <c r="L3" s="179"/>
      <c r="M3" s="179"/>
    </row>
    <row r="4" spans="1:13" ht="21" customHeight="1" x14ac:dyDescent="0.2">
      <c r="A4" s="570">
        <v>2</v>
      </c>
      <c r="B4" s="584" t="s">
        <v>177</v>
      </c>
      <c r="C4" s="495"/>
      <c r="D4" s="496" t="s">
        <v>51</v>
      </c>
      <c r="E4" s="588">
        <v>10</v>
      </c>
      <c r="F4" s="585"/>
      <c r="G4" s="590"/>
      <c r="H4" s="184"/>
      <c r="I4" s="397"/>
      <c r="J4" s="179"/>
      <c r="K4" s="179"/>
      <c r="L4" s="179"/>
      <c r="M4" s="179"/>
    </row>
    <row r="5" spans="1:13" ht="31.5" customHeight="1" x14ac:dyDescent="0.2">
      <c r="A5" s="568">
        <v>3</v>
      </c>
      <c r="B5" s="584" t="s">
        <v>183</v>
      </c>
      <c r="C5" s="495"/>
      <c r="D5" s="496" t="s">
        <v>31</v>
      </c>
      <c r="E5" s="588">
        <v>6</v>
      </c>
      <c r="F5" s="585"/>
      <c r="G5" s="590"/>
      <c r="H5" s="184"/>
      <c r="I5" s="397"/>
      <c r="J5" s="179"/>
      <c r="K5" s="179"/>
      <c r="L5" s="179"/>
      <c r="M5" s="179"/>
    </row>
    <row r="6" spans="1:13" ht="29.25" customHeight="1" x14ac:dyDescent="0.2">
      <c r="A6" s="570">
        <v>4</v>
      </c>
      <c r="B6" s="584" t="s">
        <v>184</v>
      </c>
      <c r="C6" s="495"/>
      <c r="D6" s="496" t="s">
        <v>31</v>
      </c>
      <c r="E6" s="588">
        <v>6</v>
      </c>
      <c r="F6" s="585"/>
      <c r="G6" s="590"/>
      <c r="H6" s="184"/>
      <c r="I6" s="397"/>
      <c r="J6" s="179"/>
      <c r="K6" s="179"/>
      <c r="L6" s="179"/>
      <c r="M6" s="179"/>
    </row>
    <row r="7" spans="1:13" ht="30" customHeight="1" x14ac:dyDescent="0.2">
      <c r="A7" s="568">
        <v>5</v>
      </c>
      <c r="B7" s="584" t="s">
        <v>178</v>
      </c>
      <c r="C7" s="495"/>
      <c r="D7" s="496" t="s">
        <v>51</v>
      </c>
      <c r="E7" s="588">
        <v>10</v>
      </c>
      <c r="F7" s="585"/>
      <c r="G7" s="590"/>
      <c r="H7" s="184"/>
      <c r="I7" s="397"/>
      <c r="J7" s="179"/>
      <c r="K7" s="179"/>
      <c r="L7" s="179"/>
      <c r="M7" s="179"/>
    </row>
    <row r="8" spans="1:13" ht="24" customHeight="1" x14ac:dyDescent="0.2">
      <c r="A8" s="570">
        <v>6</v>
      </c>
      <c r="B8" s="584" t="s">
        <v>179</v>
      </c>
      <c r="C8" s="495"/>
      <c r="D8" s="496" t="s">
        <v>51</v>
      </c>
      <c r="E8" s="588">
        <v>10</v>
      </c>
      <c r="F8" s="585"/>
      <c r="G8" s="590"/>
      <c r="H8" s="184"/>
      <c r="I8" s="397"/>
      <c r="J8" s="179"/>
      <c r="K8" s="179"/>
      <c r="L8" s="179"/>
      <c r="M8" s="179"/>
    </row>
    <row r="9" spans="1:13" ht="27" customHeight="1" x14ac:dyDescent="0.2">
      <c r="A9" s="568">
        <v>7</v>
      </c>
      <c r="B9" s="584" t="s">
        <v>180</v>
      </c>
      <c r="C9" s="495"/>
      <c r="D9" s="496" t="s">
        <v>51</v>
      </c>
      <c r="E9" s="588">
        <v>4</v>
      </c>
      <c r="F9" s="585"/>
      <c r="G9" s="590"/>
      <c r="H9" s="184"/>
      <c r="I9" s="397"/>
      <c r="J9" s="179"/>
      <c r="K9" s="179"/>
      <c r="L9" s="179"/>
      <c r="M9" s="179"/>
    </row>
    <row r="10" spans="1:13" ht="19.5" customHeight="1" x14ac:dyDescent="0.2">
      <c r="A10" s="570">
        <v>8</v>
      </c>
      <c r="B10" s="584" t="s">
        <v>181</v>
      </c>
      <c r="C10" s="495"/>
      <c r="D10" s="496" t="s">
        <v>51</v>
      </c>
      <c r="E10" s="588">
        <v>4</v>
      </c>
      <c r="F10" s="585"/>
      <c r="G10" s="590"/>
      <c r="H10" s="184"/>
      <c r="I10" s="397"/>
      <c r="J10" s="179"/>
      <c r="K10" s="179"/>
      <c r="L10" s="179"/>
      <c r="M10" s="179"/>
    </row>
    <row r="11" spans="1:13" ht="20.25" customHeight="1" x14ac:dyDescent="0.2">
      <c r="A11" s="568">
        <v>9</v>
      </c>
      <c r="B11" s="584" t="s">
        <v>185</v>
      </c>
      <c r="C11" s="495"/>
      <c r="D11" s="496" t="s">
        <v>31</v>
      </c>
      <c r="E11" s="588">
        <v>40</v>
      </c>
      <c r="F11" s="585"/>
      <c r="G11" s="590"/>
      <c r="H11" s="184"/>
      <c r="I11" s="397"/>
      <c r="J11" s="179"/>
      <c r="K11" s="179"/>
      <c r="L11" s="179"/>
      <c r="M11" s="179"/>
    </row>
    <row r="12" spans="1:13" ht="24" customHeight="1" x14ac:dyDescent="0.2">
      <c r="A12" s="570">
        <v>10</v>
      </c>
      <c r="B12" s="584" t="s">
        <v>182</v>
      </c>
      <c r="C12" s="495"/>
      <c r="D12" s="496" t="s">
        <v>51</v>
      </c>
      <c r="E12" s="588">
        <v>10</v>
      </c>
      <c r="F12" s="585"/>
      <c r="G12" s="590"/>
      <c r="H12" s="184"/>
      <c r="I12" s="397"/>
      <c r="J12" s="179"/>
      <c r="K12" s="179"/>
      <c r="L12" s="179"/>
      <c r="M12" s="179"/>
    </row>
    <row r="13" spans="1:13" ht="24.75" customHeight="1" x14ac:dyDescent="0.2">
      <c r="A13" s="568">
        <v>11</v>
      </c>
      <c r="B13" s="584" t="s">
        <v>186</v>
      </c>
      <c r="C13" s="495"/>
      <c r="D13" s="496" t="s">
        <v>31</v>
      </c>
      <c r="E13" s="588">
        <v>2</v>
      </c>
      <c r="F13" s="585"/>
      <c r="G13" s="590"/>
      <c r="H13" s="184"/>
      <c r="I13" s="397"/>
      <c r="J13" s="179"/>
      <c r="K13" s="179"/>
      <c r="L13" s="179"/>
      <c r="M13" s="179"/>
    </row>
    <row r="14" spans="1:13" ht="20.25" customHeight="1" x14ac:dyDescent="0.2">
      <c r="A14" s="570">
        <v>12</v>
      </c>
      <c r="B14" s="584" t="s">
        <v>187</v>
      </c>
      <c r="C14" s="495"/>
      <c r="D14" s="496" t="s">
        <v>31</v>
      </c>
      <c r="E14" s="588">
        <v>2</v>
      </c>
      <c r="F14" s="585"/>
      <c r="G14" s="590"/>
      <c r="H14" s="184"/>
      <c r="I14" s="397"/>
      <c r="J14" s="179"/>
      <c r="K14" s="179"/>
      <c r="L14" s="179"/>
      <c r="M14" s="179"/>
    </row>
    <row r="15" spans="1:13" ht="26.25" customHeight="1" x14ac:dyDescent="0.2">
      <c r="A15" s="568">
        <v>13</v>
      </c>
      <c r="B15" s="584" t="s">
        <v>188</v>
      </c>
      <c r="C15" s="495"/>
      <c r="D15" s="496" t="s">
        <v>31</v>
      </c>
      <c r="E15" s="588">
        <v>1</v>
      </c>
      <c r="F15" s="585"/>
      <c r="G15" s="590"/>
      <c r="H15" s="184"/>
      <c r="I15" s="397"/>
      <c r="J15" s="179"/>
      <c r="K15" s="179"/>
      <c r="L15" s="179"/>
      <c r="M15" s="179"/>
    </row>
    <row r="16" spans="1:13" x14ac:dyDescent="0.2">
      <c r="A16" s="643" t="s">
        <v>16</v>
      </c>
      <c r="B16" s="643"/>
      <c r="C16" s="643"/>
      <c r="D16" s="643"/>
      <c r="E16" s="643"/>
      <c r="F16" s="643"/>
      <c r="G16" s="589">
        <f>SUM(G3:G15)</f>
        <v>0</v>
      </c>
      <c r="H16" s="179"/>
      <c r="I16" s="397">
        <f t="shared" ref="I16" si="0">G16*1.08</f>
        <v>0</v>
      </c>
      <c r="J16" s="179"/>
      <c r="K16" s="179"/>
      <c r="L16" s="179"/>
      <c r="M16" s="179"/>
    </row>
    <row r="17" spans="1:6" x14ac:dyDescent="0.2">
      <c r="A17" s="291"/>
      <c r="B17" s="291"/>
      <c r="C17" s="291"/>
      <c r="D17" s="291"/>
      <c r="E17" s="291"/>
      <c r="F17" s="291"/>
    </row>
    <row r="19" spans="1:6" x14ac:dyDescent="0.2">
      <c r="F19" s="601" t="s">
        <v>293</v>
      </c>
    </row>
    <row r="20" spans="1:6" x14ac:dyDescent="0.2">
      <c r="F20" s="602" t="s">
        <v>294</v>
      </c>
    </row>
  </sheetData>
  <mergeCells count="1">
    <mergeCell ref="A16:F1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5" customWidth="1"/>
    <col min="2" max="2" width="60.7109375" style="505" customWidth="1"/>
    <col min="3" max="3" width="22.140625" style="505" customWidth="1"/>
    <col min="4" max="4" width="5.28515625" style="505" customWidth="1"/>
    <col min="5" max="5" width="10.5703125" style="505" customWidth="1"/>
    <col min="6" max="6" width="12.140625" style="505" customWidth="1"/>
    <col min="7" max="7" width="13.85546875" style="505" customWidth="1"/>
    <col min="8" max="8" width="9.28515625" style="505" customWidth="1"/>
    <col min="9" max="9" width="14" style="505" customWidth="1"/>
    <col min="10" max="10" width="9.140625" style="505"/>
    <col min="11" max="11" width="12" style="505" customWidth="1"/>
    <col min="12" max="12" width="11.5703125" style="505" customWidth="1"/>
    <col min="13" max="13" width="19.42578125" style="505" customWidth="1"/>
    <col min="14" max="16384" width="9.140625" style="505"/>
  </cols>
  <sheetData>
    <row r="1" spans="1:13" s="21" customFormat="1" ht="32.25" customHeight="1" x14ac:dyDescent="0.2">
      <c r="A1" s="163"/>
      <c r="B1" s="504" t="s">
        <v>245</v>
      </c>
      <c r="C1" s="504"/>
      <c r="D1" s="163"/>
      <c r="E1" s="163"/>
      <c r="F1" s="165"/>
      <c r="G1" s="166"/>
      <c r="H1" s="243"/>
      <c r="I1" s="168"/>
      <c r="J1" s="464"/>
      <c r="K1" s="464"/>
      <c r="M1" s="24" t="s">
        <v>246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26.75" customHeight="1" x14ac:dyDescent="0.2">
      <c r="A3" s="506">
        <v>1</v>
      </c>
      <c r="B3" s="494" t="s">
        <v>163</v>
      </c>
      <c r="C3" s="495"/>
      <c r="D3" s="496" t="s">
        <v>31</v>
      </c>
      <c r="E3" s="10">
        <v>83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05" t="s">
        <v>16</v>
      </c>
      <c r="B4" s="606"/>
      <c r="C4" s="606"/>
      <c r="D4" s="606"/>
      <c r="E4" s="606"/>
      <c r="F4" s="607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x14ac:dyDescent="0.2">
      <c r="A5" s="291"/>
      <c r="B5" s="291"/>
      <c r="C5" s="291"/>
      <c r="D5" s="291"/>
      <c r="E5" s="291"/>
      <c r="F5" s="291"/>
      <c r="G5" s="291"/>
      <c r="H5" s="292"/>
    </row>
    <row r="7" spans="1:13" x14ac:dyDescent="0.2">
      <c r="G7" s="601" t="s">
        <v>293</v>
      </c>
    </row>
    <row r="8" spans="1:13" x14ac:dyDescent="0.2">
      <c r="G8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56" customWidth="1"/>
    <col min="2" max="2" width="60.7109375" style="556" customWidth="1"/>
    <col min="3" max="3" width="22.140625" style="556" customWidth="1"/>
    <col min="4" max="4" width="5.28515625" style="556" customWidth="1"/>
    <col min="5" max="5" width="10.5703125" style="556" customWidth="1"/>
    <col min="6" max="6" width="12.140625" style="556" customWidth="1"/>
    <col min="7" max="7" width="13.85546875" style="556" customWidth="1"/>
    <col min="8" max="8" width="9.28515625" style="556" customWidth="1"/>
    <col min="9" max="9" width="14" style="556" customWidth="1"/>
    <col min="10" max="10" width="9.140625" style="556"/>
    <col min="11" max="11" width="12" style="556" customWidth="1"/>
    <col min="12" max="12" width="11.5703125" style="556" customWidth="1"/>
    <col min="13" max="13" width="19.42578125" style="556" customWidth="1"/>
    <col min="14" max="16384" width="9.140625" style="556"/>
  </cols>
  <sheetData>
    <row r="1" spans="1:13" s="21" customFormat="1" ht="32.25" customHeight="1" x14ac:dyDescent="0.2">
      <c r="A1" s="163"/>
      <c r="B1" s="555" t="s">
        <v>247</v>
      </c>
      <c r="C1" s="555"/>
      <c r="D1" s="163"/>
      <c r="E1" s="163"/>
      <c r="F1" s="165"/>
      <c r="G1" s="166"/>
      <c r="H1" s="243"/>
      <c r="I1" s="168"/>
      <c r="J1" s="464"/>
      <c r="K1" s="464"/>
      <c r="M1" s="24" t="s">
        <v>248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26.75" customHeight="1" x14ac:dyDescent="0.2">
      <c r="A3" s="557">
        <v>1</v>
      </c>
      <c r="B3" s="494" t="s">
        <v>205</v>
      </c>
      <c r="C3" s="495"/>
      <c r="D3" s="496" t="s">
        <v>51</v>
      </c>
      <c r="E3" s="10">
        <v>100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05" t="s">
        <v>16</v>
      </c>
      <c r="B4" s="606"/>
      <c r="C4" s="606"/>
      <c r="D4" s="606"/>
      <c r="E4" s="606"/>
      <c r="F4" s="607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ht="64.5" customHeight="1" x14ac:dyDescent="0.2">
      <c r="A5" s="291"/>
      <c r="B5" s="569" t="s">
        <v>116</v>
      </c>
      <c r="C5" s="291"/>
      <c r="D5" s="291"/>
      <c r="E5" s="291"/>
      <c r="F5" s="291"/>
      <c r="G5" s="291"/>
      <c r="H5" s="601" t="s">
        <v>293</v>
      </c>
    </row>
    <row r="6" spans="1:13" x14ac:dyDescent="0.2">
      <c r="H6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3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46.2851562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4" ht="23.45" customHeight="1" x14ac:dyDescent="0.2">
      <c r="A1" s="623" t="s">
        <v>249</v>
      </c>
      <c r="B1" s="623"/>
      <c r="C1" s="623"/>
      <c r="D1" s="462"/>
      <c r="E1" s="462"/>
      <c r="F1" s="462"/>
      <c r="G1" s="462"/>
      <c r="H1" s="462"/>
      <c r="I1" s="462"/>
      <c r="J1" s="48"/>
      <c r="K1" s="49"/>
      <c r="L1" s="50"/>
      <c r="M1" s="51" t="s">
        <v>250</v>
      </c>
    </row>
    <row r="2" spans="1:14" s="59" customFormat="1" ht="35.450000000000003" customHeight="1" x14ac:dyDescent="0.2">
      <c r="A2" s="507" t="s">
        <v>21</v>
      </c>
      <c r="B2" s="507" t="s">
        <v>22</v>
      </c>
      <c r="C2" s="507" t="s">
        <v>23</v>
      </c>
      <c r="D2" s="507" t="s">
        <v>24</v>
      </c>
      <c r="E2" s="507" t="s">
        <v>25</v>
      </c>
      <c r="F2" s="508" t="s">
        <v>26</v>
      </c>
      <c r="G2" s="508" t="s">
        <v>27</v>
      </c>
      <c r="H2" s="509" t="s">
        <v>28</v>
      </c>
      <c r="I2" s="507" t="s">
        <v>9</v>
      </c>
      <c r="J2" s="510" t="s">
        <v>10</v>
      </c>
      <c r="K2" s="511" t="s">
        <v>29</v>
      </c>
      <c r="L2" s="486" t="s">
        <v>12</v>
      </c>
      <c r="M2" s="512" t="s">
        <v>13</v>
      </c>
    </row>
    <row r="3" spans="1:14" s="59" customFormat="1" ht="75" customHeight="1" x14ac:dyDescent="0.2">
      <c r="A3" s="645">
        <v>1</v>
      </c>
      <c r="B3" s="513" t="s">
        <v>134</v>
      </c>
      <c r="C3" s="57"/>
      <c r="D3" s="518"/>
      <c r="E3" s="518"/>
      <c r="F3" s="519"/>
      <c r="G3" s="520"/>
      <c r="H3" s="521"/>
      <c r="I3" s="518"/>
      <c r="J3" s="518"/>
      <c r="K3" s="518"/>
      <c r="L3" s="521"/>
      <c r="M3" s="522"/>
    </row>
    <row r="4" spans="1:14" s="59" customFormat="1" ht="18.75" customHeight="1" x14ac:dyDescent="0.2">
      <c r="A4" s="646"/>
      <c r="B4" s="513" t="s">
        <v>135</v>
      </c>
      <c r="C4" s="57"/>
      <c r="D4" s="57" t="s">
        <v>51</v>
      </c>
      <c r="E4" s="57">
        <v>200</v>
      </c>
      <c r="F4" s="517"/>
      <c r="G4" s="517"/>
      <c r="H4" s="492"/>
      <c r="I4" s="548"/>
      <c r="J4" s="57"/>
      <c r="K4" s="57"/>
      <c r="L4" s="4"/>
      <c r="M4" s="58"/>
    </row>
    <row r="5" spans="1:14" s="59" customFormat="1" ht="18.75" customHeight="1" x14ac:dyDescent="0.2">
      <c r="A5" s="646"/>
      <c r="B5" s="513" t="s">
        <v>136</v>
      </c>
      <c r="C5" s="57"/>
      <c r="D5" s="57" t="s">
        <v>51</v>
      </c>
      <c r="E5" s="57">
        <v>200</v>
      </c>
      <c r="F5" s="517"/>
      <c r="G5" s="517"/>
      <c r="H5" s="492"/>
      <c r="I5" s="548"/>
      <c r="J5" s="57"/>
      <c r="K5" s="57"/>
      <c r="L5" s="4"/>
      <c r="M5" s="58"/>
    </row>
    <row r="6" spans="1:14" s="59" customFormat="1" ht="19.5" customHeight="1" x14ac:dyDescent="0.2">
      <c r="A6" s="646"/>
      <c r="B6" s="513" t="s">
        <v>137</v>
      </c>
      <c r="C6" s="57"/>
      <c r="D6" s="57" t="s">
        <v>51</v>
      </c>
      <c r="E6" s="57">
        <v>600</v>
      </c>
      <c r="F6" s="517"/>
      <c r="G6" s="517"/>
      <c r="H6" s="492"/>
      <c r="I6" s="548"/>
      <c r="J6" s="57"/>
      <c r="K6" s="57"/>
      <c r="L6" s="4"/>
      <c r="M6" s="58"/>
    </row>
    <row r="7" spans="1:14" s="59" customFormat="1" ht="21" customHeight="1" x14ac:dyDescent="0.2">
      <c r="A7" s="646"/>
      <c r="B7" s="513" t="s">
        <v>138</v>
      </c>
      <c r="C7" s="57"/>
      <c r="D7" s="57" t="s">
        <v>51</v>
      </c>
      <c r="E7" s="57">
        <v>900</v>
      </c>
      <c r="F7" s="517"/>
      <c r="G7" s="517"/>
      <c r="H7" s="492"/>
      <c r="I7" s="548"/>
      <c r="J7" s="57"/>
      <c r="K7" s="57"/>
      <c r="L7" s="4"/>
      <c r="M7" s="58"/>
    </row>
    <row r="8" spans="1:14" s="59" customFormat="1" ht="21.75" customHeight="1" x14ac:dyDescent="0.2">
      <c r="A8" s="647"/>
      <c r="B8" s="513" t="s">
        <v>139</v>
      </c>
      <c r="C8" s="57"/>
      <c r="D8" s="57" t="s">
        <v>51</v>
      </c>
      <c r="E8" s="57">
        <v>1200</v>
      </c>
      <c r="F8" s="517"/>
      <c r="G8" s="517"/>
      <c r="H8" s="492"/>
      <c r="I8" s="548"/>
      <c r="J8" s="57"/>
      <c r="K8" s="57"/>
      <c r="L8" s="4"/>
      <c r="M8" s="58"/>
    </row>
    <row r="9" spans="1:14" s="59" customFormat="1" ht="149.25" customHeight="1" x14ac:dyDescent="0.2">
      <c r="A9" s="57">
        <v>2</v>
      </c>
      <c r="B9" s="513" t="s">
        <v>140</v>
      </c>
      <c r="C9" s="57"/>
      <c r="D9" s="57" t="s">
        <v>51</v>
      </c>
      <c r="E9" s="57">
        <v>300</v>
      </c>
      <c r="F9" s="517"/>
      <c r="G9" s="517"/>
      <c r="H9" s="492"/>
      <c r="I9" s="548"/>
      <c r="J9" s="57"/>
      <c r="K9" s="57"/>
      <c r="L9" s="4"/>
      <c r="M9" s="58"/>
    </row>
    <row r="10" spans="1:14" ht="17.25" customHeight="1" x14ac:dyDescent="0.2">
      <c r="A10" s="624" t="s">
        <v>16</v>
      </c>
      <c r="B10" s="624"/>
      <c r="C10" s="624"/>
      <c r="D10" s="624"/>
      <c r="E10" s="624"/>
      <c r="F10" s="624"/>
      <c r="G10" s="79">
        <f>SUM(G4:G9)</f>
        <v>0</v>
      </c>
      <c r="H10" s="463"/>
      <c r="I10" s="80">
        <f>G10*1.08</f>
        <v>0</v>
      </c>
      <c r="J10" s="81"/>
      <c r="K10" s="463"/>
      <c r="L10" s="463"/>
      <c r="M10" s="463"/>
    </row>
    <row r="11" spans="1:14" s="85" customFormat="1" ht="26.25" customHeight="1" x14ac:dyDescent="0.2">
      <c r="A11" s="644"/>
      <c r="B11" s="644"/>
      <c r="C11" s="644"/>
      <c r="D11" s="644"/>
      <c r="E11" s="644"/>
      <c r="F11" s="644"/>
      <c r="G11" s="644"/>
      <c r="H11" s="644"/>
      <c r="I11" s="82"/>
      <c r="J11" s="83"/>
      <c r="K11" s="83"/>
      <c r="L11" s="83"/>
      <c r="M11" s="84"/>
    </row>
    <row r="12" spans="1:14" x14ac:dyDescent="0.2">
      <c r="B12" s="559" t="s">
        <v>116</v>
      </c>
    </row>
    <row r="13" spans="1:14" s="87" customFormat="1" ht="52.15" customHeight="1" x14ac:dyDescent="0.2">
      <c r="A13" s="86"/>
      <c r="B13" s="86"/>
      <c r="C13" s="86"/>
      <c r="D13" s="596"/>
      <c r="E13" s="596"/>
      <c r="F13" s="596"/>
      <c r="G13" s="596"/>
      <c r="H13" s="601" t="s">
        <v>293</v>
      </c>
      <c r="I13" s="597"/>
      <c r="J13" s="598"/>
      <c r="K13" s="598"/>
      <c r="L13" s="598"/>
    </row>
    <row r="14" spans="1:14" s="87" customFormat="1" ht="12.75" x14ac:dyDescent="0.2">
      <c r="D14" s="596"/>
      <c r="E14" s="596"/>
      <c r="F14" s="596"/>
      <c r="G14" s="596"/>
      <c r="H14" s="602" t="s">
        <v>294</v>
      </c>
      <c r="I14" s="597"/>
      <c r="J14" s="599"/>
      <c r="K14" s="599"/>
      <c r="L14" s="599"/>
    </row>
    <row r="15" spans="1:14" s="91" customFormat="1" ht="20.25" customHeight="1" x14ac:dyDescent="0.2">
      <c r="A15" s="88"/>
      <c r="B15" s="89"/>
      <c r="C15" s="89"/>
      <c r="D15" s="89"/>
      <c r="E15" s="90"/>
      <c r="F15" s="90"/>
      <c r="G15" s="90"/>
      <c r="H15" s="90"/>
      <c r="I15" s="89"/>
      <c r="J15" s="89"/>
      <c r="K15" s="89"/>
      <c r="L15" s="89"/>
      <c r="M15" s="88"/>
      <c r="N15" s="88"/>
    </row>
    <row r="16" spans="1:14" x14ac:dyDescent="0.2"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x14ac:dyDescent="0.2"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12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12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12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12" x14ac:dyDescent="0.2">
      <c r="A22" s="93"/>
      <c r="B22" s="93"/>
      <c r="C22" s="93"/>
      <c r="D22" s="93"/>
      <c r="E22" s="93"/>
      <c r="F22" s="93"/>
      <c r="G22" s="93"/>
      <c r="H22" s="93"/>
      <c r="I22" s="93"/>
    </row>
    <row r="23" spans="1:12" x14ac:dyDescent="0.2">
      <c r="A23" s="93"/>
      <c r="B23" s="93"/>
      <c r="C23" s="93"/>
      <c r="D23" s="93"/>
      <c r="E23" s="93"/>
      <c r="F23" s="93"/>
      <c r="G23" s="93"/>
      <c r="H23" s="93"/>
      <c r="I23" s="93"/>
    </row>
    <row r="24" spans="1:12" x14ac:dyDescent="0.2">
      <c r="A24" s="93"/>
      <c r="B24" s="93"/>
      <c r="C24" s="93"/>
      <c r="D24" s="93"/>
      <c r="E24" s="93"/>
      <c r="F24" s="93"/>
      <c r="G24" s="93"/>
      <c r="H24" s="93"/>
      <c r="I24" s="93"/>
    </row>
    <row r="25" spans="1:12" x14ac:dyDescent="0.2">
      <c r="A25" s="93"/>
      <c r="B25" s="93"/>
      <c r="C25" s="93"/>
      <c r="D25" s="93"/>
      <c r="E25" s="93"/>
      <c r="F25" s="93"/>
      <c r="G25" s="93"/>
      <c r="H25" s="93"/>
      <c r="I25" s="93"/>
    </row>
    <row r="26" spans="1:12" x14ac:dyDescent="0.2">
      <c r="A26" s="93"/>
      <c r="B26" s="93"/>
      <c r="C26" s="93"/>
      <c r="D26" s="93"/>
      <c r="E26" s="93"/>
      <c r="F26" s="93"/>
      <c r="G26" s="93"/>
      <c r="H26" s="93"/>
      <c r="I26" s="93"/>
    </row>
    <row r="32" spans="1:12" ht="25.5" customHeight="1" x14ac:dyDescent="0.2"/>
    <row r="48" spans="10:11" ht="32.25" customHeight="1" x14ac:dyDescent="0.2">
      <c r="J48" s="94"/>
      <c r="K48" s="95"/>
    </row>
    <row r="49" spans="10:11" s="96" customFormat="1" ht="58.5" customHeight="1" x14ac:dyDescent="0.2">
      <c r="J49" s="94"/>
      <c r="K49" s="95"/>
    </row>
    <row r="50" spans="10:11" x14ac:dyDescent="0.2">
      <c r="J50" s="94"/>
      <c r="K50" s="95"/>
    </row>
    <row r="51" spans="10:11" x14ac:dyDescent="0.2">
      <c r="J51" s="94"/>
      <c r="K51" s="95"/>
    </row>
    <row r="52" spans="10:11" s="92" customFormat="1" x14ac:dyDescent="0.2">
      <c r="K52" s="95"/>
    </row>
    <row r="53" spans="10:11" x14ac:dyDescent="0.2">
      <c r="K53" s="95"/>
    </row>
    <row r="59" spans="10:11" ht="29.25" customHeight="1" x14ac:dyDescent="0.2"/>
    <row r="60" spans="10:11" ht="24.75" customHeight="1" x14ac:dyDescent="0.2"/>
    <row r="61" spans="10:11" ht="24.75" customHeight="1" x14ac:dyDescent="0.2"/>
    <row r="62" spans="10:11" ht="21.75" customHeight="1" x14ac:dyDescent="0.2"/>
    <row r="93" spans="2:2" s="96" customFormat="1" x14ac:dyDescent="0.2">
      <c r="B93" s="97"/>
    </row>
  </sheetData>
  <mergeCells count="4">
    <mergeCell ref="A1:C1"/>
    <mergeCell ref="A10:F10"/>
    <mergeCell ref="A11:H11"/>
    <mergeCell ref="A3:A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73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90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46.2851562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4" ht="23.45" customHeight="1" x14ac:dyDescent="0.2">
      <c r="A1" s="623" t="s">
        <v>251</v>
      </c>
      <c r="B1" s="623"/>
      <c r="C1" s="623"/>
      <c r="D1" s="462"/>
      <c r="E1" s="462"/>
      <c r="F1" s="462"/>
      <c r="G1" s="462"/>
      <c r="H1" s="462"/>
      <c r="I1" s="462"/>
      <c r="J1" s="48"/>
      <c r="K1" s="49"/>
      <c r="L1" s="50"/>
      <c r="M1" s="51" t="s">
        <v>252</v>
      </c>
    </row>
    <row r="2" spans="1:14" s="59" customFormat="1" ht="35.450000000000003" customHeight="1" x14ac:dyDescent="0.2">
      <c r="A2" s="53" t="s">
        <v>21</v>
      </c>
      <c r="B2" s="53" t="s">
        <v>22</v>
      </c>
      <c r="C2" s="53" t="s">
        <v>23</v>
      </c>
      <c r="D2" s="53" t="s">
        <v>24</v>
      </c>
      <c r="E2" s="53" t="s">
        <v>25</v>
      </c>
      <c r="F2" s="54" t="s">
        <v>26</v>
      </c>
      <c r="G2" s="54" t="s">
        <v>27</v>
      </c>
      <c r="H2" s="55" t="s">
        <v>28</v>
      </c>
      <c r="I2" s="53" t="s">
        <v>9</v>
      </c>
      <c r="J2" s="56" t="s">
        <v>10</v>
      </c>
      <c r="K2" s="57" t="s">
        <v>29</v>
      </c>
      <c r="L2" s="4" t="s">
        <v>12</v>
      </c>
      <c r="M2" s="58" t="s">
        <v>13</v>
      </c>
    </row>
    <row r="3" spans="1:14" s="69" customFormat="1" ht="68.25" customHeight="1" x14ac:dyDescent="0.2">
      <c r="A3" s="70">
        <v>1</v>
      </c>
      <c r="B3" s="586" t="s">
        <v>189</v>
      </c>
      <c r="C3" s="72"/>
      <c r="D3" s="73" t="s">
        <v>51</v>
      </c>
      <c r="E3" s="73">
        <v>300</v>
      </c>
      <c r="F3" s="74"/>
      <c r="G3" s="74"/>
      <c r="H3" s="75"/>
      <c r="I3" s="76"/>
      <c r="J3" s="67"/>
      <c r="K3" s="486"/>
      <c r="L3" s="487"/>
      <c r="M3" s="487"/>
    </row>
    <row r="4" spans="1:14" s="69" customFormat="1" ht="45" customHeight="1" x14ac:dyDescent="0.2">
      <c r="A4" s="488">
        <v>2</v>
      </c>
      <c r="B4" s="587" t="s">
        <v>190</v>
      </c>
      <c r="C4" s="490"/>
      <c r="D4" s="73" t="s">
        <v>51</v>
      </c>
      <c r="E4" s="3">
        <v>200</v>
      </c>
      <c r="F4" s="491"/>
      <c r="G4" s="74"/>
      <c r="H4" s="75"/>
      <c r="I4" s="76"/>
      <c r="J4" s="4"/>
      <c r="K4" s="4"/>
      <c r="L4" s="68"/>
      <c r="M4" s="68"/>
    </row>
    <row r="5" spans="1:14" s="69" customFormat="1" ht="43.5" customHeight="1" x14ac:dyDescent="0.2">
      <c r="A5" s="488">
        <v>3</v>
      </c>
      <c r="B5" s="587" t="s">
        <v>192</v>
      </c>
      <c r="C5" s="490"/>
      <c r="D5" s="73" t="s">
        <v>31</v>
      </c>
      <c r="E5" s="3">
        <v>80</v>
      </c>
      <c r="F5" s="491"/>
      <c r="G5" s="74"/>
      <c r="H5" s="75"/>
      <c r="I5" s="76"/>
      <c r="J5" s="4"/>
      <c r="K5" s="4"/>
      <c r="L5" s="68"/>
      <c r="M5" s="68"/>
    </row>
    <row r="6" spans="1:14" s="69" customFormat="1" ht="42.75" customHeight="1" x14ac:dyDescent="0.2">
      <c r="A6" s="488">
        <v>4</v>
      </c>
      <c r="B6" s="587" t="s">
        <v>191</v>
      </c>
      <c r="C6" s="490"/>
      <c r="D6" s="73" t="s">
        <v>51</v>
      </c>
      <c r="E6" s="3">
        <v>400</v>
      </c>
      <c r="F6" s="491"/>
      <c r="G6" s="74"/>
      <c r="H6" s="75"/>
      <c r="I6" s="76"/>
      <c r="J6" s="4"/>
      <c r="K6" s="4"/>
      <c r="L6" s="68"/>
      <c r="M6" s="68"/>
    </row>
    <row r="7" spans="1:14" ht="17.25" customHeight="1" x14ac:dyDescent="0.2">
      <c r="A7" s="624" t="s">
        <v>16</v>
      </c>
      <c r="B7" s="624"/>
      <c r="C7" s="624"/>
      <c r="D7" s="624"/>
      <c r="E7" s="624"/>
      <c r="F7" s="624"/>
      <c r="G7" s="79">
        <f>SUM(G3:G6)</f>
        <v>0</v>
      </c>
      <c r="H7" s="463"/>
      <c r="I7" s="80">
        <f>G7*1.08</f>
        <v>0</v>
      </c>
      <c r="J7" s="81"/>
      <c r="K7" s="463"/>
      <c r="L7" s="463"/>
      <c r="M7" s="463"/>
    </row>
    <row r="8" spans="1:14" s="85" customFormat="1" ht="26.25" customHeight="1" x14ac:dyDescent="0.2">
      <c r="A8" s="644"/>
      <c r="B8" s="644"/>
      <c r="C8" s="644"/>
      <c r="D8" s="644"/>
      <c r="E8" s="644"/>
      <c r="F8" s="644"/>
      <c r="G8" s="644"/>
      <c r="H8" s="644"/>
      <c r="I8" s="82"/>
      <c r="J8" s="83"/>
      <c r="K8" s="83"/>
      <c r="L8" s="83"/>
      <c r="M8" s="84"/>
    </row>
    <row r="9" spans="1:14" x14ac:dyDescent="0.2">
      <c r="B9" s="523" t="s">
        <v>116</v>
      </c>
    </row>
    <row r="10" spans="1:14" s="87" customFormat="1" ht="52.15" customHeight="1" x14ac:dyDescent="0.2">
      <c r="A10" s="86"/>
      <c r="B10" s="86"/>
      <c r="C10" s="86"/>
      <c r="D10" s="596"/>
      <c r="E10" s="596"/>
      <c r="F10" s="596"/>
      <c r="G10" s="601" t="s">
        <v>293</v>
      </c>
      <c r="H10" s="596"/>
      <c r="I10" s="597"/>
      <c r="J10" s="598"/>
      <c r="K10" s="598"/>
      <c r="L10" s="598"/>
    </row>
    <row r="11" spans="1:14" s="87" customFormat="1" ht="12.75" x14ac:dyDescent="0.2">
      <c r="D11" s="596"/>
      <c r="E11" s="596"/>
      <c r="F11" s="596"/>
      <c r="G11" s="602" t="s">
        <v>294</v>
      </c>
      <c r="H11" s="596"/>
      <c r="I11" s="597"/>
      <c r="J11" s="599"/>
      <c r="K11" s="599"/>
      <c r="L11" s="599"/>
    </row>
    <row r="12" spans="1:14" s="91" customFormat="1" ht="20.25" customHeight="1" x14ac:dyDescent="0.2">
      <c r="A12" s="88"/>
      <c r="B12" s="89"/>
      <c r="C12" s="89"/>
      <c r="D12" s="89"/>
      <c r="E12" s="90"/>
      <c r="F12" s="90"/>
      <c r="G12" s="90"/>
      <c r="H12" s="90"/>
      <c r="I12" s="89"/>
      <c r="J12" s="89"/>
      <c r="K12" s="89"/>
      <c r="L12" s="89"/>
      <c r="M12" s="88"/>
      <c r="N12" s="88"/>
    </row>
    <row r="13" spans="1:14" x14ac:dyDescent="0.2"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4" x14ac:dyDescent="0.2"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4" x14ac:dyDescent="0.2">
      <c r="A15" s="93"/>
      <c r="B15" s="93"/>
      <c r="C15" s="93"/>
      <c r="D15" s="93"/>
      <c r="E15" s="93"/>
      <c r="F15" s="93"/>
      <c r="G15" s="93"/>
      <c r="H15" s="93"/>
      <c r="I15" s="93"/>
    </row>
    <row r="16" spans="1:14" x14ac:dyDescent="0.2">
      <c r="A16" s="93"/>
      <c r="B16" s="93"/>
      <c r="C16" s="93"/>
      <c r="D16" s="93"/>
      <c r="E16" s="93"/>
      <c r="F16" s="93"/>
      <c r="G16" s="93"/>
      <c r="H16" s="93"/>
      <c r="I16" s="93"/>
    </row>
    <row r="17" spans="1:9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9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2" spans="1:9" x14ac:dyDescent="0.2">
      <c r="A22" s="93"/>
      <c r="B22" s="93"/>
      <c r="C22" s="93"/>
      <c r="D22" s="93"/>
      <c r="E22" s="93"/>
      <c r="F22" s="93"/>
      <c r="G22" s="93"/>
      <c r="H22" s="93"/>
      <c r="I22" s="93"/>
    </row>
    <row r="23" spans="1:9" x14ac:dyDescent="0.2">
      <c r="A23" s="93"/>
      <c r="B23" s="93"/>
      <c r="C23" s="93"/>
      <c r="D23" s="93"/>
      <c r="E23" s="93"/>
      <c r="F23" s="93"/>
      <c r="G23" s="93"/>
      <c r="H23" s="93"/>
      <c r="I23" s="93"/>
    </row>
    <row r="29" spans="1:9" ht="25.5" customHeight="1" x14ac:dyDescent="0.2"/>
    <row r="45" spans="10:11" ht="32.25" customHeight="1" x14ac:dyDescent="0.2">
      <c r="J45" s="94"/>
      <c r="K45" s="95"/>
    </row>
    <row r="46" spans="10:11" s="96" customFormat="1" ht="58.5" customHeight="1" x14ac:dyDescent="0.2">
      <c r="J46" s="94"/>
      <c r="K46" s="95"/>
    </row>
    <row r="47" spans="10:11" x14ac:dyDescent="0.2">
      <c r="J47" s="94"/>
      <c r="K47" s="95"/>
    </row>
    <row r="48" spans="10:11" x14ac:dyDescent="0.2">
      <c r="J48" s="94"/>
      <c r="K48" s="95"/>
    </row>
    <row r="49" spans="11:11" s="92" customFormat="1" x14ac:dyDescent="0.2">
      <c r="K49" s="95"/>
    </row>
    <row r="50" spans="11:11" x14ac:dyDescent="0.2">
      <c r="K50" s="95"/>
    </row>
    <row r="56" spans="11:11" ht="29.25" customHeight="1" x14ac:dyDescent="0.2"/>
    <row r="57" spans="11:11" ht="24.75" customHeight="1" x14ac:dyDescent="0.2"/>
    <row r="58" spans="11:11" ht="24.75" customHeight="1" x14ac:dyDescent="0.2"/>
    <row r="59" spans="11:11" ht="21.75" customHeight="1" x14ac:dyDescent="0.2"/>
    <row r="90" spans="2:2" s="96" customFormat="1" x14ac:dyDescent="0.2">
      <c r="B90" s="97"/>
    </row>
  </sheetData>
  <mergeCells count="3">
    <mergeCell ref="A1:C1"/>
    <mergeCell ref="A7:F7"/>
    <mergeCell ref="A8:H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7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7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46.2851562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4" ht="23.45" customHeight="1" x14ac:dyDescent="0.2">
      <c r="A1" s="623" t="s">
        <v>253</v>
      </c>
      <c r="B1" s="623"/>
      <c r="C1" s="623"/>
      <c r="D1" s="552"/>
      <c r="E1" s="552"/>
      <c r="F1" s="552"/>
      <c r="G1" s="552"/>
      <c r="H1" s="552"/>
      <c r="I1" s="552"/>
      <c r="J1" s="48"/>
      <c r="K1" s="49"/>
      <c r="L1" s="50"/>
      <c r="M1" s="51" t="s">
        <v>254</v>
      </c>
    </row>
    <row r="2" spans="1:14" s="59" customFormat="1" ht="35.450000000000003" customHeight="1" x14ac:dyDescent="0.2">
      <c r="A2" s="53" t="s">
        <v>21</v>
      </c>
      <c r="B2" s="53" t="s">
        <v>22</v>
      </c>
      <c r="C2" s="53" t="s">
        <v>23</v>
      </c>
      <c r="D2" s="53" t="s">
        <v>24</v>
      </c>
      <c r="E2" s="53" t="s">
        <v>25</v>
      </c>
      <c r="F2" s="54" t="s">
        <v>26</v>
      </c>
      <c r="G2" s="54" t="s">
        <v>27</v>
      </c>
      <c r="H2" s="55" t="s">
        <v>28</v>
      </c>
      <c r="I2" s="53" t="s">
        <v>9</v>
      </c>
      <c r="J2" s="56" t="s">
        <v>10</v>
      </c>
      <c r="K2" s="57" t="s">
        <v>29</v>
      </c>
      <c r="L2" s="4" t="s">
        <v>12</v>
      </c>
      <c r="M2" s="58" t="s">
        <v>13</v>
      </c>
    </row>
    <row r="3" spans="1:14" s="69" customFormat="1" ht="68.25" customHeight="1" x14ac:dyDescent="0.2">
      <c r="A3" s="70">
        <v>1</v>
      </c>
      <c r="B3" s="71" t="s">
        <v>113</v>
      </c>
      <c r="C3" s="72"/>
      <c r="D3" s="73" t="s">
        <v>51</v>
      </c>
      <c r="E3" s="73">
        <v>1600</v>
      </c>
      <c r="F3" s="74"/>
      <c r="G3" s="74"/>
      <c r="H3" s="75"/>
      <c r="I3" s="76"/>
      <c r="J3" s="67"/>
      <c r="K3" s="486"/>
      <c r="L3" s="487"/>
      <c r="M3" s="487"/>
    </row>
    <row r="4" spans="1:14" ht="17.25" customHeight="1" x14ac:dyDescent="0.2">
      <c r="A4" s="648" t="s">
        <v>16</v>
      </c>
      <c r="B4" s="648"/>
      <c r="C4" s="648"/>
      <c r="D4" s="648"/>
      <c r="E4" s="648"/>
      <c r="F4" s="648"/>
      <c r="G4" s="79">
        <f>SUM(G3:G3)</f>
        <v>0</v>
      </c>
      <c r="H4" s="553"/>
      <c r="I4" s="80">
        <f>G4*1.08</f>
        <v>0</v>
      </c>
      <c r="J4" s="81"/>
      <c r="K4" s="553"/>
      <c r="L4" s="553"/>
      <c r="M4" s="553"/>
    </row>
    <row r="5" spans="1:14" s="85" customFormat="1" ht="26.25" customHeight="1" x14ac:dyDescent="0.2">
      <c r="A5" s="644"/>
      <c r="B5" s="644"/>
      <c r="C5" s="644"/>
      <c r="D5" s="644"/>
      <c r="E5" s="644"/>
      <c r="F5" s="644"/>
      <c r="G5" s="644"/>
      <c r="H5" s="644"/>
      <c r="I5" s="82"/>
      <c r="J5" s="83"/>
      <c r="K5" s="83"/>
      <c r="L5" s="83"/>
      <c r="M5" s="84"/>
    </row>
    <row r="6" spans="1:14" x14ac:dyDescent="0.2">
      <c r="B6" s="558" t="s">
        <v>116</v>
      </c>
    </row>
    <row r="7" spans="1:14" s="87" customFormat="1" ht="52.15" customHeight="1" x14ac:dyDescent="0.2">
      <c r="A7" s="86"/>
      <c r="B7" s="86"/>
      <c r="C7" s="86"/>
      <c r="D7" s="596"/>
      <c r="E7" s="596"/>
      <c r="F7" s="596"/>
      <c r="G7" s="596"/>
      <c r="H7" s="601" t="s">
        <v>293</v>
      </c>
      <c r="I7" s="597"/>
      <c r="J7" s="598"/>
      <c r="K7" s="598"/>
      <c r="L7" s="598"/>
    </row>
    <row r="8" spans="1:14" s="87" customFormat="1" ht="12.75" x14ac:dyDescent="0.2">
      <c r="D8" s="596"/>
      <c r="E8" s="596"/>
      <c r="F8" s="596"/>
      <c r="G8" s="596"/>
      <c r="H8" s="602" t="s">
        <v>294</v>
      </c>
      <c r="I8" s="597"/>
      <c r="J8" s="599"/>
      <c r="K8" s="599"/>
      <c r="L8" s="599"/>
    </row>
    <row r="9" spans="1:14" s="91" customFormat="1" ht="20.25" customHeight="1" x14ac:dyDescent="0.2">
      <c r="A9" s="88"/>
      <c r="B9" s="89"/>
      <c r="C9" s="89"/>
      <c r="D9" s="89"/>
      <c r="E9" s="90"/>
      <c r="F9" s="90"/>
      <c r="G9" s="90"/>
      <c r="H9" s="90"/>
      <c r="I9" s="89"/>
      <c r="J9" s="89"/>
      <c r="K9" s="89"/>
      <c r="L9" s="89"/>
      <c r="M9" s="88"/>
      <c r="N9" s="88"/>
    </row>
    <row r="10" spans="1:14" x14ac:dyDescent="0.2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4" x14ac:dyDescent="0.2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4" x14ac:dyDescent="0.2">
      <c r="A12" s="93"/>
      <c r="B12" s="93"/>
      <c r="C12" s="93"/>
      <c r="D12" s="93"/>
      <c r="E12" s="93"/>
      <c r="F12" s="93"/>
      <c r="G12" s="93"/>
      <c r="H12" s="93"/>
      <c r="I12" s="93"/>
    </row>
    <row r="13" spans="1:14" x14ac:dyDescent="0.2">
      <c r="A13" s="93"/>
      <c r="B13" s="93"/>
      <c r="C13" s="93"/>
      <c r="D13" s="93"/>
      <c r="E13" s="93"/>
      <c r="F13" s="93"/>
      <c r="G13" s="93"/>
      <c r="H13" s="93"/>
      <c r="I13" s="93"/>
    </row>
    <row r="14" spans="1:14" x14ac:dyDescent="0.2">
      <c r="A14" s="93"/>
      <c r="B14" s="93"/>
      <c r="C14" s="93"/>
      <c r="D14" s="93"/>
      <c r="E14" s="93"/>
      <c r="F14" s="93"/>
      <c r="G14" s="93"/>
      <c r="H14" s="93"/>
      <c r="I14" s="93"/>
    </row>
    <row r="15" spans="1:14" x14ac:dyDescent="0.2">
      <c r="A15" s="93"/>
      <c r="B15" s="93"/>
      <c r="C15" s="93"/>
      <c r="D15" s="93"/>
      <c r="E15" s="93"/>
      <c r="F15" s="93"/>
      <c r="G15" s="93"/>
      <c r="H15" s="93"/>
      <c r="I15" s="93"/>
    </row>
    <row r="16" spans="1:14" x14ac:dyDescent="0.2">
      <c r="A16" s="93"/>
      <c r="B16" s="93"/>
      <c r="C16" s="93"/>
      <c r="D16" s="93"/>
      <c r="E16" s="93"/>
      <c r="F16" s="93"/>
      <c r="G16" s="93"/>
      <c r="H16" s="93"/>
      <c r="I16" s="93"/>
    </row>
    <row r="17" spans="1:9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9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6" spans="1:9" ht="25.5" customHeight="1" x14ac:dyDescent="0.2"/>
    <row r="42" spans="10:11" ht="32.25" customHeight="1" x14ac:dyDescent="0.2">
      <c r="J42" s="94"/>
      <c r="K42" s="95"/>
    </row>
    <row r="43" spans="10:11" s="96" customFormat="1" ht="58.5" customHeight="1" x14ac:dyDescent="0.2">
      <c r="J43" s="94"/>
      <c r="K43" s="95"/>
    </row>
    <row r="44" spans="10:11" x14ac:dyDescent="0.2">
      <c r="J44" s="94"/>
      <c r="K44" s="95"/>
    </row>
    <row r="45" spans="10:11" x14ac:dyDescent="0.2">
      <c r="J45" s="94"/>
      <c r="K45" s="95"/>
    </row>
    <row r="46" spans="10:11" s="92" customFormat="1" x14ac:dyDescent="0.2">
      <c r="K46" s="95"/>
    </row>
    <row r="47" spans="10:11" x14ac:dyDescent="0.2">
      <c r="K47" s="95"/>
    </row>
    <row r="53" ht="29.25" customHeight="1" x14ac:dyDescent="0.2"/>
    <row r="54" ht="24.75" customHeight="1" x14ac:dyDescent="0.2"/>
    <row r="55" ht="24.75" customHeight="1" x14ac:dyDescent="0.2"/>
    <row r="56" ht="21.75" customHeight="1" x14ac:dyDescent="0.2"/>
    <row r="87" spans="2:2" s="96" customFormat="1" x14ac:dyDescent="0.2">
      <c r="B87" s="97"/>
    </row>
  </sheetData>
  <mergeCells count="3">
    <mergeCell ref="A1:C1"/>
    <mergeCell ref="A4:F4"/>
    <mergeCell ref="A5:H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67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8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46.2851562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4" ht="23.45" customHeight="1" x14ac:dyDescent="0.2">
      <c r="A1" s="623" t="s">
        <v>255</v>
      </c>
      <c r="B1" s="623"/>
      <c r="C1" s="623"/>
      <c r="D1" s="502"/>
      <c r="E1" s="502"/>
      <c r="F1" s="502"/>
      <c r="G1" s="502"/>
      <c r="H1" s="502"/>
      <c r="I1" s="502"/>
      <c r="J1" s="48"/>
      <c r="K1" s="49"/>
      <c r="L1" s="50"/>
      <c r="M1" s="51" t="s">
        <v>256</v>
      </c>
    </row>
    <row r="2" spans="1:14" s="59" customFormat="1" ht="35.450000000000003" customHeight="1" x14ac:dyDescent="0.2">
      <c r="A2" s="53" t="s">
        <v>21</v>
      </c>
      <c r="B2" s="53" t="s">
        <v>22</v>
      </c>
      <c r="C2" s="53" t="s">
        <v>23</v>
      </c>
      <c r="D2" s="53" t="s">
        <v>24</v>
      </c>
      <c r="E2" s="53" t="s">
        <v>25</v>
      </c>
      <c r="F2" s="54" t="s">
        <v>26</v>
      </c>
      <c r="G2" s="54" t="s">
        <v>27</v>
      </c>
      <c r="H2" s="55" t="s">
        <v>28</v>
      </c>
      <c r="I2" s="53" t="s">
        <v>9</v>
      </c>
      <c r="J2" s="56" t="s">
        <v>10</v>
      </c>
      <c r="K2" s="57" t="s">
        <v>29</v>
      </c>
      <c r="L2" s="4" t="s">
        <v>12</v>
      </c>
      <c r="M2" s="58" t="s">
        <v>13</v>
      </c>
    </row>
    <row r="3" spans="1:14" s="69" customFormat="1" ht="45" customHeight="1" x14ac:dyDescent="0.2">
      <c r="A3" s="488">
        <v>2</v>
      </c>
      <c r="B3" s="489" t="s">
        <v>114</v>
      </c>
      <c r="C3" s="490"/>
      <c r="D3" s="73" t="s">
        <v>51</v>
      </c>
      <c r="E3" s="3">
        <v>500</v>
      </c>
      <c r="F3" s="491"/>
      <c r="G3" s="491"/>
      <c r="H3" s="492"/>
      <c r="I3" s="80"/>
      <c r="J3" s="4"/>
      <c r="K3" s="4"/>
      <c r="L3" s="68"/>
      <c r="M3" s="68"/>
    </row>
    <row r="4" spans="1:14" s="69" customFormat="1" ht="43.5" customHeight="1" x14ac:dyDescent="0.2">
      <c r="A4" s="488">
        <v>3</v>
      </c>
      <c r="B4" s="489" t="s">
        <v>115</v>
      </c>
      <c r="C4" s="490"/>
      <c r="D4" s="73" t="s">
        <v>51</v>
      </c>
      <c r="E4" s="3">
        <v>300</v>
      </c>
      <c r="F4" s="491"/>
      <c r="G4" s="491"/>
      <c r="H4" s="492"/>
      <c r="I4" s="80"/>
      <c r="J4" s="4"/>
      <c r="K4" s="4"/>
      <c r="L4" s="68"/>
      <c r="M4" s="68"/>
    </row>
    <row r="5" spans="1:14" ht="17.25" customHeight="1" x14ac:dyDescent="0.2">
      <c r="A5" s="648" t="s">
        <v>16</v>
      </c>
      <c r="B5" s="648"/>
      <c r="C5" s="648"/>
      <c r="D5" s="648"/>
      <c r="E5" s="648"/>
      <c r="F5" s="648"/>
      <c r="G5" s="79">
        <f>SUM(G3:G4)</f>
        <v>0</v>
      </c>
      <c r="H5" s="503"/>
      <c r="I5" s="80">
        <f>G5*1.08</f>
        <v>0</v>
      </c>
      <c r="J5" s="81"/>
      <c r="K5" s="503"/>
      <c r="L5" s="503"/>
      <c r="M5" s="503"/>
    </row>
    <row r="6" spans="1:14" s="85" customFormat="1" ht="26.25" customHeight="1" x14ac:dyDescent="0.2">
      <c r="A6" s="644"/>
      <c r="B6" s="644"/>
      <c r="C6" s="644"/>
      <c r="D6" s="644"/>
      <c r="E6" s="644"/>
      <c r="F6" s="644"/>
      <c r="G6" s="644"/>
      <c r="H6" s="644"/>
      <c r="I6" s="82"/>
      <c r="J6" s="83"/>
      <c r="K6" s="83"/>
      <c r="L6" s="83"/>
      <c r="M6" s="84"/>
    </row>
    <row r="7" spans="1:14" x14ac:dyDescent="0.2">
      <c r="B7" s="558" t="s">
        <v>116</v>
      </c>
    </row>
    <row r="8" spans="1:14" s="87" customFormat="1" ht="52.15" customHeight="1" x14ac:dyDescent="0.2">
      <c r="A8" s="86"/>
      <c r="B8" s="86"/>
      <c r="C8" s="86"/>
      <c r="D8" s="596"/>
      <c r="E8" s="596"/>
      <c r="F8" s="596"/>
      <c r="G8" s="601" t="s">
        <v>293</v>
      </c>
      <c r="H8" s="596"/>
      <c r="I8" s="597"/>
      <c r="J8" s="598"/>
      <c r="K8" s="598"/>
      <c r="L8" s="598"/>
    </row>
    <row r="9" spans="1:14" s="87" customFormat="1" ht="12.75" x14ac:dyDescent="0.2">
      <c r="D9" s="596"/>
      <c r="E9" s="596"/>
      <c r="F9" s="596"/>
      <c r="G9" s="602" t="s">
        <v>294</v>
      </c>
      <c r="H9" s="596"/>
      <c r="I9" s="597"/>
      <c r="J9" s="599"/>
      <c r="K9" s="599"/>
      <c r="L9" s="599"/>
    </row>
    <row r="10" spans="1:14" s="91" customFormat="1" ht="20.25" customHeight="1" x14ac:dyDescent="0.2">
      <c r="A10" s="88"/>
      <c r="B10" s="89"/>
      <c r="C10" s="89"/>
      <c r="D10" s="89"/>
      <c r="E10" s="90"/>
      <c r="F10" s="90"/>
      <c r="G10" s="90"/>
      <c r="H10" s="90"/>
      <c r="I10" s="89"/>
      <c r="J10" s="89"/>
      <c r="K10" s="89"/>
      <c r="L10" s="89"/>
      <c r="M10" s="88"/>
      <c r="N10" s="88"/>
    </row>
    <row r="11" spans="1:14" x14ac:dyDescent="0.2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4" x14ac:dyDescent="0.2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4" x14ac:dyDescent="0.2">
      <c r="A13" s="93"/>
      <c r="B13" s="93"/>
      <c r="C13" s="93"/>
      <c r="D13" s="93"/>
      <c r="E13" s="93"/>
      <c r="F13" s="93"/>
      <c r="G13" s="93"/>
      <c r="H13" s="93"/>
      <c r="I13" s="93"/>
    </row>
    <row r="14" spans="1:14" x14ac:dyDescent="0.2">
      <c r="A14" s="93"/>
      <c r="B14" s="93"/>
      <c r="C14" s="93"/>
      <c r="D14" s="93"/>
      <c r="E14" s="93"/>
      <c r="F14" s="93"/>
      <c r="G14" s="93"/>
      <c r="H14" s="93"/>
      <c r="I14" s="93"/>
    </row>
    <row r="15" spans="1:14" x14ac:dyDescent="0.2">
      <c r="A15" s="93"/>
      <c r="B15" s="93"/>
      <c r="C15" s="93"/>
      <c r="D15" s="93"/>
      <c r="E15" s="93"/>
      <c r="F15" s="93"/>
      <c r="G15" s="93"/>
      <c r="H15" s="93"/>
      <c r="I15" s="93"/>
    </row>
    <row r="16" spans="1:14" x14ac:dyDescent="0.2">
      <c r="A16" s="93"/>
      <c r="B16" s="93"/>
      <c r="C16" s="93"/>
      <c r="D16" s="93"/>
      <c r="E16" s="93"/>
      <c r="F16" s="93"/>
      <c r="G16" s="93"/>
      <c r="H16" s="93"/>
      <c r="I16" s="93"/>
    </row>
    <row r="17" spans="1:9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9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7" spans="1:9" ht="25.5" customHeight="1" x14ac:dyDescent="0.2"/>
    <row r="43" spans="10:11" ht="32.25" customHeight="1" x14ac:dyDescent="0.2">
      <c r="J43" s="94"/>
      <c r="K43" s="95"/>
    </row>
    <row r="44" spans="10:11" s="96" customFormat="1" ht="58.5" customHeight="1" x14ac:dyDescent="0.2">
      <c r="J44" s="94"/>
      <c r="K44" s="95"/>
    </row>
    <row r="45" spans="10:11" x14ac:dyDescent="0.2">
      <c r="J45" s="94"/>
      <c r="K45" s="95"/>
    </row>
    <row r="46" spans="10:11" x14ac:dyDescent="0.2">
      <c r="J46" s="94"/>
      <c r="K46" s="95"/>
    </row>
    <row r="47" spans="10:11" s="92" customFormat="1" x14ac:dyDescent="0.2">
      <c r="K47" s="95"/>
    </row>
    <row r="48" spans="10:11" x14ac:dyDescent="0.2">
      <c r="K48" s="95"/>
    </row>
    <row r="54" ht="29.25" customHeight="1" x14ac:dyDescent="0.2"/>
    <row r="55" ht="24.75" customHeight="1" x14ac:dyDescent="0.2"/>
    <row r="56" ht="24.75" customHeight="1" x14ac:dyDescent="0.2"/>
    <row r="57" ht="21.75" customHeight="1" x14ac:dyDescent="0.2"/>
    <row r="88" spans="2:2" s="96" customFormat="1" x14ac:dyDescent="0.2">
      <c r="B88" s="97"/>
    </row>
  </sheetData>
  <mergeCells count="3">
    <mergeCell ref="A1:C1"/>
    <mergeCell ref="A5:F5"/>
    <mergeCell ref="A6: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8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15" customWidth="1"/>
    <col min="2" max="2" width="60.7109375" style="515" customWidth="1"/>
    <col min="3" max="3" width="27.140625" style="515" customWidth="1"/>
    <col min="4" max="4" width="5.28515625" style="515" customWidth="1"/>
    <col min="5" max="5" width="10.5703125" style="515" customWidth="1"/>
    <col min="6" max="6" width="12.140625" style="515" customWidth="1"/>
    <col min="7" max="7" width="13.85546875" style="515" customWidth="1"/>
    <col min="8" max="8" width="9.28515625" style="515" customWidth="1"/>
    <col min="9" max="9" width="14" style="515" customWidth="1"/>
    <col min="10" max="10" width="9.140625" style="515"/>
    <col min="11" max="11" width="12" style="515" customWidth="1"/>
    <col min="12" max="12" width="11.5703125" style="515" customWidth="1"/>
    <col min="13" max="13" width="19.42578125" style="515" customWidth="1"/>
    <col min="14" max="16384" width="9.140625" style="515"/>
  </cols>
  <sheetData>
    <row r="1" spans="1:13" s="21" customFormat="1" ht="32.25" customHeight="1" x14ac:dyDescent="0.2">
      <c r="A1" s="163"/>
      <c r="B1" s="514" t="s">
        <v>207</v>
      </c>
      <c r="C1" s="514"/>
      <c r="D1" s="163"/>
      <c r="E1" s="163"/>
      <c r="F1" s="165"/>
      <c r="G1" s="166"/>
      <c r="H1" s="243"/>
      <c r="I1" s="168"/>
      <c r="J1" s="464"/>
      <c r="K1" s="464"/>
      <c r="M1" s="24" t="s">
        <v>209</v>
      </c>
    </row>
    <row r="2" spans="1:13" s="134" customFormat="1" ht="37.5" customHeight="1" x14ac:dyDescent="0.2">
      <c r="A2" s="3" t="s">
        <v>1</v>
      </c>
      <c r="B2" s="3"/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29.25" customHeight="1" x14ac:dyDescent="0.2">
      <c r="A3" s="609">
        <v>1</v>
      </c>
      <c r="B3" s="494" t="s">
        <v>197</v>
      </c>
      <c r="C3" s="524"/>
      <c r="D3" s="525"/>
      <c r="E3" s="526"/>
      <c r="F3" s="527"/>
      <c r="G3" s="528"/>
      <c r="H3" s="529"/>
      <c r="I3" s="530"/>
      <c r="J3" s="475"/>
      <c r="K3" s="475"/>
      <c r="L3" s="475"/>
      <c r="M3" s="475"/>
    </row>
    <row r="4" spans="1:13" s="567" customFormat="1" ht="29.25" customHeight="1" x14ac:dyDescent="0.2">
      <c r="A4" s="610"/>
      <c r="B4" s="494" t="s">
        <v>193</v>
      </c>
      <c r="C4" s="495"/>
      <c r="D4" s="496" t="s">
        <v>51</v>
      </c>
      <c r="E4" s="570">
        <v>40</v>
      </c>
      <c r="F4" s="497"/>
      <c r="G4" s="41"/>
      <c r="H4" s="184"/>
      <c r="I4" s="397"/>
      <c r="J4" s="179"/>
      <c r="K4" s="179"/>
      <c r="L4" s="179"/>
      <c r="M4" s="179"/>
    </row>
    <row r="5" spans="1:13" s="567" customFormat="1" ht="29.25" customHeight="1" x14ac:dyDescent="0.2">
      <c r="A5" s="611"/>
      <c r="B5" s="494" t="s">
        <v>194</v>
      </c>
      <c r="C5" s="495"/>
      <c r="D5" s="496" t="s">
        <v>196</v>
      </c>
      <c r="E5" s="570">
        <v>100</v>
      </c>
      <c r="F5" s="497"/>
      <c r="G5" s="41"/>
      <c r="H5" s="184"/>
      <c r="I5" s="397"/>
      <c r="J5" s="179"/>
      <c r="K5" s="179"/>
      <c r="L5" s="179"/>
      <c r="M5" s="179"/>
    </row>
    <row r="6" spans="1:13" s="551" customFormat="1" ht="37.5" customHeight="1" x14ac:dyDescent="0.2">
      <c r="A6" s="10">
        <v>2</v>
      </c>
      <c r="B6" s="494" t="s">
        <v>195</v>
      </c>
      <c r="C6" s="495"/>
      <c r="D6" s="496" t="s">
        <v>51</v>
      </c>
      <c r="E6" s="10">
        <v>1700</v>
      </c>
      <c r="F6" s="497"/>
      <c r="G6" s="41"/>
      <c r="H6" s="184"/>
      <c r="I6" s="397"/>
      <c r="J6" s="179"/>
      <c r="K6" s="179"/>
      <c r="L6" s="179"/>
      <c r="M6" s="179"/>
    </row>
    <row r="7" spans="1:13" s="567" customFormat="1" ht="43.5" customHeight="1" x14ac:dyDescent="0.2">
      <c r="A7" s="570">
        <v>3</v>
      </c>
      <c r="B7" s="494" t="s">
        <v>198</v>
      </c>
      <c r="C7" s="495"/>
      <c r="D7" s="496" t="s">
        <v>51</v>
      </c>
      <c r="E7" s="570">
        <v>1000</v>
      </c>
      <c r="F7" s="497"/>
      <c r="G7" s="41"/>
      <c r="H7" s="184"/>
      <c r="I7" s="397"/>
      <c r="J7" s="179"/>
      <c r="K7" s="179"/>
      <c r="L7" s="179"/>
      <c r="M7" s="179"/>
    </row>
    <row r="8" spans="1:13" s="582" customFormat="1" ht="43.5" customHeight="1" x14ac:dyDescent="0.2">
      <c r="A8" s="609">
        <v>4</v>
      </c>
      <c r="B8" s="494" t="s">
        <v>201</v>
      </c>
      <c r="C8" s="524"/>
      <c r="D8" s="525"/>
      <c r="E8" s="526"/>
      <c r="F8" s="527"/>
      <c r="G8" s="528"/>
      <c r="H8" s="529"/>
      <c r="I8" s="530"/>
      <c r="J8" s="475"/>
      <c r="K8" s="475"/>
      <c r="L8" s="475"/>
      <c r="M8" s="475"/>
    </row>
    <row r="9" spans="1:13" s="582" customFormat="1" ht="26.25" customHeight="1" x14ac:dyDescent="0.2">
      <c r="A9" s="610"/>
      <c r="B9" s="494" t="s">
        <v>202</v>
      </c>
      <c r="C9" s="495"/>
      <c r="D9" s="496" t="s">
        <v>51</v>
      </c>
      <c r="E9" s="583">
        <v>200</v>
      </c>
      <c r="F9" s="497"/>
      <c r="G9" s="41"/>
      <c r="H9" s="184"/>
      <c r="I9" s="397"/>
      <c r="J9" s="179"/>
      <c r="K9" s="179"/>
      <c r="L9" s="179"/>
      <c r="M9" s="179"/>
    </row>
    <row r="10" spans="1:13" s="582" customFormat="1" ht="25.5" customHeight="1" x14ac:dyDescent="0.2">
      <c r="A10" s="611"/>
      <c r="B10" s="494" t="s">
        <v>203</v>
      </c>
      <c r="C10" s="495"/>
      <c r="D10" s="496" t="s">
        <v>51</v>
      </c>
      <c r="E10" s="583">
        <v>200</v>
      </c>
      <c r="F10" s="497"/>
      <c r="G10" s="41"/>
      <c r="H10" s="184"/>
      <c r="I10" s="397"/>
      <c r="J10" s="179"/>
      <c r="K10" s="179"/>
      <c r="L10" s="179"/>
      <c r="M10" s="179"/>
    </row>
    <row r="11" spans="1:13" ht="21" customHeight="1" x14ac:dyDescent="0.2">
      <c r="A11" s="605" t="s">
        <v>16</v>
      </c>
      <c r="B11" s="606"/>
      <c r="C11" s="606"/>
      <c r="D11" s="606"/>
      <c r="E11" s="606"/>
      <c r="F11" s="607"/>
      <c r="G11" s="246">
        <f>SUM(G3:G10)</f>
        <v>0</v>
      </c>
      <c r="H11" s="274"/>
      <c r="I11" s="397">
        <f>G11*1.08</f>
        <v>0</v>
      </c>
      <c r="J11" s="179"/>
      <c r="K11" s="179"/>
      <c r="L11" s="179"/>
      <c r="M11" s="179"/>
    </row>
    <row r="12" spans="1:13" x14ac:dyDescent="0.2">
      <c r="A12" s="291"/>
      <c r="B12" s="291"/>
      <c r="C12" s="291"/>
      <c r="D12" s="291"/>
      <c r="E12" s="291"/>
      <c r="F12" s="291"/>
      <c r="G12" s="291"/>
      <c r="H12" s="292"/>
    </row>
    <row r="17" spans="6:6" x14ac:dyDescent="0.2">
      <c r="F17" s="601" t="s">
        <v>293</v>
      </c>
    </row>
    <row r="18" spans="6:6" x14ac:dyDescent="0.2">
      <c r="F18" s="602" t="s">
        <v>294</v>
      </c>
    </row>
  </sheetData>
  <mergeCells count="3">
    <mergeCell ref="A11:F11"/>
    <mergeCell ref="A3:A5"/>
    <mergeCell ref="A8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1" customWidth="1"/>
    <col min="2" max="2" width="60.7109375" style="501" customWidth="1"/>
    <col min="3" max="3" width="22.140625" style="501" customWidth="1"/>
    <col min="4" max="4" width="5.28515625" style="501" customWidth="1"/>
    <col min="5" max="5" width="10.5703125" style="501" customWidth="1"/>
    <col min="6" max="6" width="12.140625" style="501" customWidth="1"/>
    <col min="7" max="7" width="13.85546875" style="501" customWidth="1"/>
    <col min="8" max="8" width="9.28515625" style="501" customWidth="1"/>
    <col min="9" max="9" width="14" style="501" customWidth="1"/>
    <col min="10" max="10" width="9.140625" style="501"/>
    <col min="11" max="11" width="12" style="501" customWidth="1"/>
    <col min="12" max="12" width="11.5703125" style="501" customWidth="1"/>
    <col min="13" max="13" width="19.42578125" style="501" customWidth="1"/>
    <col min="14" max="16384" width="9.140625" style="501"/>
  </cols>
  <sheetData>
    <row r="1" spans="1:13" s="21" customFormat="1" ht="32.25" customHeight="1" x14ac:dyDescent="0.2">
      <c r="A1" s="163"/>
      <c r="B1" s="500" t="s">
        <v>257</v>
      </c>
      <c r="C1" s="500"/>
      <c r="D1" s="163"/>
      <c r="E1" s="163"/>
      <c r="F1" s="165"/>
      <c r="G1" s="166"/>
      <c r="H1" s="243"/>
      <c r="I1" s="168"/>
      <c r="J1" s="464"/>
      <c r="K1" s="464"/>
      <c r="M1" s="24" t="s">
        <v>258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00.5" customHeight="1" x14ac:dyDescent="0.2">
      <c r="A3" s="460">
        <v>13</v>
      </c>
      <c r="B3" s="494" t="s">
        <v>133</v>
      </c>
      <c r="C3" s="495"/>
      <c r="D3" s="496" t="s">
        <v>51</v>
      </c>
      <c r="E3" s="10">
        <v>2000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05" t="s">
        <v>16</v>
      </c>
      <c r="B4" s="606"/>
      <c r="C4" s="606"/>
      <c r="D4" s="606"/>
      <c r="E4" s="606"/>
      <c r="F4" s="607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x14ac:dyDescent="0.2">
      <c r="A5" s="291"/>
      <c r="B5" s="291"/>
      <c r="C5" s="291"/>
      <c r="D5" s="291"/>
      <c r="E5" s="291"/>
      <c r="F5" s="291"/>
      <c r="G5" s="291"/>
      <c r="H5" s="292"/>
    </row>
    <row r="7" spans="1:13" x14ac:dyDescent="0.2">
      <c r="G7" s="601" t="s">
        <v>293</v>
      </c>
    </row>
    <row r="8" spans="1:13" x14ac:dyDescent="0.2">
      <c r="G8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view="pageBreakPreview" zoomScaleSheetLayoutView="100" workbookViewId="0">
      <selection activeCell="B1" sqref="B1"/>
    </sheetView>
  </sheetViews>
  <sheetFormatPr defaultColWidth="9.140625" defaultRowHeight="11.25" x14ac:dyDescent="0.15"/>
  <cols>
    <col min="1" max="1" width="4.28515625" style="135" customWidth="1"/>
    <col min="2" max="2" width="58.140625" style="162" customWidth="1"/>
    <col min="3" max="3" width="23.28515625" style="135" customWidth="1"/>
    <col min="4" max="4" width="5.85546875" style="135" customWidth="1"/>
    <col min="5" max="5" width="11.28515625" style="137" customWidth="1"/>
    <col min="6" max="6" width="12.140625" style="137" customWidth="1"/>
    <col min="7" max="7" width="13.85546875" style="137" customWidth="1"/>
    <col min="8" max="10" width="17" style="135" customWidth="1"/>
    <col min="11" max="11" width="10.140625" style="141" customWidth="1"/>
    <col min="12" max="12" width="11.5703125" style="141" customWidth="1"/>
    <col min="13" max="13" width="19.42578125" style="141" customWidth="1"/>
    <col min="14" max="16384" width="9.140625" style="141"/>
  </cols>
  <sheetData>
    <row r="1" spans="1:13" ht="19.5" customHeight="1" x14ac:dyDescent="0.15">
      <c r="B1" s="136" t="s">
        <v>259</v>
      </c>
      <c r="H1" s="138"/>
      <c r="I1" s="138"/>
      <c r="J1" s="139"/>
      <c r="K1" s="140"/>
      <c r="M1" s="142" t="s">
        <v>109</v>
      </c>
    </row>
    <row r="2" spans="1:13" ht="36" customHeight="1" x14ac:dyDescent="0.15">
      <c r="A2" s="143" t="s">
        <v>38</v>
      </c>
      <c r="B2" s="144" t="s">
        <v>2</v>
      </c>
      <c r="C2" s="154" t="s">
        <v>39</v>
      </c>
      <c r="D2" s="155" t="s">
        <v>24</v>
      </c>
      <c r="E2" s="152" t="s">
        <v>5</v>
      </c>
      <c r="F2" s="156" t="s">
        <v>40</v>
      </c>
      <c r="G2" s="156" t="s">
        <v>41</v>
      </c>
      <c r="H2" s="152" t="s">
        <v>42</v>
      </c>
      <c r="I2" s="152" t="s">
        <v>43</v>
      </c>
      <c r="J2" s="571" t="s">
        <v>10</v>
      </c>
      <c r="K2" s="154" t="s">
        <v>11</v>
      </c>
      <c r="L2" s="154" t="s">
        <v>12</v>
      </c>
      <c r="M2" s="154" t="s">
        <v>13</v>
      </c>
    </row>
    <row r="3" spans="1:13" ht="92.25" customHeight="1" x14ac:dyDescent="0.15">
      <c r="A3" s="649">
        <v>1</v>
      </c>
      <c r="B3" s="147" t="s">
        <v>175</v>
      </c>
      <c r="C3" s="580"/>
      <c r="D3" s="580"/>
      <c r="E3" s="580"/>
      <c r="F3" s="581"/>
      <c r="G3" s="581"/>
      <c r="H3" s="580"/>
      <c r="I3" s="580"/>
      <c r="J3" s="580"/>
      <c r="K3" s="580"/>
      <c r="L3" s="580"/>
      <c r="M3" s="580"/>
    </row>
    <row r="4" spans="1:13" ht="26.25" customHeight="1" x14ac:dyDescent="0.15">
      <c r="A4" s="650"/>
      <c r="B4" s="147" t="s">
        <v>173</v>
      </c>
      <c r="C4" s="572"/>
      <c r="D4" s="573" t="s">
        <v>31</v>
      </c>
      <c r="E4" s="574">
        <v>50</v>
      </c>
      <c r="F4" s="575"/>
      <c r="G4" s="575"/>
      <c r="H4" s="576"/>
      <c r="I4" s="577"/>
      <c r="J4" s="578"/>
      <c r="K4" s="579"/>
      <c r="L4" s="579"/>
      <c r="M4" s="579"/>
    </row>
    <row r="5" spans="1:13" ht="24.75" customHeight="1" x14ac:dyDescent="0.15">
      <c r="A5" s="651"/>
      <c r="B5" s="153" t="s">
        <v>174</v>
      </c>
      <c r="C5" s="154"/>
      <c r="D5" s="155" t="s">
        <v>31</v>
      </c>
      <c r="E5" s="152">
        <v>5</v>
      </c>
      <c r="F5" s="156"/>
      <c r="G5" s="146"/>
      <c r="H5" s="148"/>
      <c r="I5" s="149"/>
      <c r="J5" s="150"/>
      <c r="K5" s="151"/>
      <c r="L5" s="151"/>
      <c r="M5" s="151"/>
    </row>
    <row r="6" spans="1:13" ht="21" customHeight="1" x14ac:dyDescent="0.15">
      <c r="A6" s="652" t="s">
        <v>16</v>
      </c>
      <c r="B6" s="652"/>
      <c r="C6" s="652"/>
      <c r="D6" s="652"/>
      <c r="E6" s="652"/>
      <c r="F6" s="652"/>
      <c r="G6" s="157">
        <f>SUM(G4:G5)</f>
        <v>0</v>
      </c>
      <c r="H6" s="146"/>
      <c r="I6" s="158">
        <f>SUM(I4:I5)</f>
        <v>0</v>
      </c>
      <c r="J6" s="159"/>
    </row>
    <row r="7" spans="1:13" ht="46.15" customHeight="1" x14ac:dyDescent="0.15">
      <c r="A7" s="160"/>
      <c r="B7" s="653" t="s">
        <v>44</v>
      </c>
      <c r="C7" s="653"/>
      <c r="D7" s="653"/>
      <c r="E7" s="653"/>
      <c r="F7" s="161"/>
      <c r="H7" s="159"/>
      <c r="I7" s="159"/>
      <c r="J7" s="159"/>
    </row>
    <row r="9" spans="1:13" x14ac:dyDescent="0.15">
      <c r="H9" s="601" t="s">
        <v>293</v>
      </c>
    </row>
    <row r="10" spans="1:13" x14ac:dyDescent="0.15">
      <c r="H10" s="602" t="s">
        <v>294</v>
      </c>
    </row>
  </sheetData>
  <sheetProtection selectLockedCells="1" selectUnlockedCells="1"/>
  <mergeCells count="3">
    <mergeCell ref="A3:A5"/>
    <mergeCell ref="A6:F6"/>
    <mergeCell ref="B7:E7"/>
  </mergeCells>
  <pageMargins left="0.70866141732283472" right="0.70866141732283472" top="0.74803149606299213" bottom="0.74803149606299213" header="0.31496062992125984" footer="0.31496062992125984"/>
  <pageSetup paperSize="9" scale="5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1" customWidth="1"/>
    <col min="2" max="2" width="60.7109375" style="501" customWidth="1"/>
    <col min="3" max="3" width="22.140625" style="501" customWidth="1"/>
    <col min="4" max="4" width="5.28515625" style="501" customWidth="1"/>
    <col min="5" max="5" width="10.5703125" style="501" customWidth="1"/>
    <col min="6" max="6" width="12.140625" style="501" customWidth="1"/>
    <col min="7" max="7" width="13.85546875" style="501" customWidth="1"/>
    <col min="8" max="8" width="9.28515625" style="501" customWidth="1"/>
    <col min="9" max="9" width="14" style="501" customWidth="1"/>
    <col min="10" max="10" width="9.140625" style="501"/>
    <col min="11" max="11" width="12" style="501" customWidth="1"/>
    <col min="12" max="12" width="11.5703125" style="501" customWidth="1"/>
    <col min="13" max="13" width="19.42578125" style="501" customWidth="1"/>
    <col min="14" max="16384" width="9.140625" style="501"/>
  </cols>
  <sheetData>
    <row r="1" spans="1:13" s="21" customFormat="1" ht="32.25" customHeight="1" x14ac:dyDescent="0.2">
      <c r="A1" s="163"/>
      <c r="B1" s="500" t="s">
        <v>260</v>
      </c>
      <c r="C1" s="500"/>
      <c r="D1" s="163"/>
      <c r="E1" s="163"/>
      <c r="F1" s="165"/>
      <c r="G1" s="166"/>
      <c r="H1" s="243"/>
      <c r="I1" s="168"/>
      <c r="J1" s="464"/>
      <c r="K1" s="464"/>
      <c r="M1" s="24" t="s">
        <v>261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00.5" customHeight="1" x14ac:dyDescent="0.2">
      <c r="A3" s="460">
        <v>13</v>
      </c>
      <c r="B3" s="494" t="s">
        <v>131</v>
      </c>
      <c r="C3" s="495"/>
      <c r="D3" s="496" t="s">
        <v>31</v>
      </c>
      <c r="E3" s="10">
        <v>42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05" t="s">
        <v>16</v>
      </c>
      <c r="B4" s="606"/>
      <c r="C4" s="606"/>
      <c r="D4" s="606"/>
      <c r="E4" s="606"/>
      <c r="F4" s="607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x14ac:dyDescent="0.2">
      <c r="A5" s="291"/>
      <c r="B5" s="291"/>
      <c r="C5" s="291"/>
      <c r="D5" s="291"/>
      <c r="E5" s="291"/>
      <c r="F5" s="291"/>
      <c r="G5" s="291"/>
      <c r="H5" s="292"/>
    </row>
    <row r="8" spans="1:13" x14ac:dyDescent="0.2">
      <c r="G8" s="601" t="s">
        <v>293</v>
      </c>
    </row>
    <row r="9" spans="1:13" x14ac:dyDescent="0.2">
      <c r="G9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"/>
  <sheetViews>
    <sheetView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5.85546875" customWidth="1"/>
    <col min="2" max="2" width="50.7109375" customWidth="1"/>
    <col min="3" max="3" width="20.140625" customWidth="1"/>
    <col min="6" max="6" width="13.42578125" customWidth="1"/>
    <col min="7" max="7" width="13.28515625" customWidth="1"/>
    <col min="8" max="8" width="8.7109375" customWidth="1"/>
    <col min="9" max="9" width="12.42578125" customWidth="1"/>
    <col min="10" max="10" width="18.85546875" customWidth="1"/>
    <col min="11" max="11" width="10.85546875" customWidth="1"/>
    <col min="12" max="12" width="11.5703125" customWidth="1"/>
    <col min="13" max="13" width="19.42578125" customWidth="1"/>
  </cols>
  <sheetData>
    <row r="1" spans="1:13" x14ac:dyDescent="0.2">
      <c r="A1" s="163"/>
      <c r="B1" s="164" t="s">
        <v>262</v>
      </c>
      <c r="C1" s="163"/>
      <c r="D1" s="163"/>
      <c r="E1" s="165"/>
      <c r="F1" s="166"/>
      <c r="G1" s="167"/>
      <c r="H1" s="168"/>
      <c r="I1" s="169"/>
      <c r="J1" s="170"/>
      <c r="K1" s="171"/>
      <c r="M1" s="172" t="s">
        <v>95</v>
      </c>
    </row>
    <row r="2" spans="1:13" ht="38.25" x14ac:dyDescent="0.2">
      <c r="A2" s="173" t="s">
        <v>38</v>
      </c>
      <c r="B2" s="174" t="s">
        <v>2</v>
      </c>
      <c r="C2" s="109" t="s">
        <v>39</v>
      </c>
      <c r="D2" s="175" t="s">
        <v>24</v>
      </c>
      <c r="E2" s="173" t="s">
        <v>5</v>
      </c>
      <c r="F2" s="176" t="s">
        <v>40</v>
      </c>
      <c r="G2" s="176" t="s">
        <v>41</v>
      </c>
      <c r="H2" s="173" t="s">
        <v>42</v>
      </c>
      <c r="I2" s="174" t="s">
        <v>43</v>
      </c>
      <c r="J2" s="177" t="s">
        <v>10</v>
      </c>
      <c r="K2" s="177" t="s">
        <v>11</v>
      </c>
      <c r="L2" s="109" t="s">
        <v>12</v>
      </c>
      <c r="M2" s="109" t="s">
        <v>13</v>
      </c>
    </row>
    <row r="3" spans="1:13" ht="33.75" customHeight="1" x14ac:dyDescent="0.2">
      <c r="A3" s="10">
        <v>1</v>
      </c>
      <c r="B3" s="178" t="s">
        <v>45</v>
      </c>
      <c r="C3" s="179"/>
      <c r="D3" s="180" t="s">
        <v>31</v>
      </c>
      <c r="E3" s="181">
        <v>35</v>
      </c>
      <c r="F3" s="182"/>
      <c r="G3" s="183"/>
      <c r="H3" s="184"/>
      <c r="I3" s="185"/>
      <c r="J3" s="186"/>
      <c r="K3" s="186"/>
      <c r="L3" s="179"/>
      <c r="M3" s="179"/>
    </row>
    <row r="4" spans="1:13" ht="87" customHeight="1" x14ac:dyDescent="0.2">
      <c r="A4" s="10">
        <v>2</v>
      </c>
      <c r="B4" s="187" t="s">
        <v>46</v>
      </c>
      <c r="C4" s="179"/>
      <c r="D4" s="180" t="s">
        <v>47</v>
      </c>
      <c r="E4" s="181">
        <v>10</v>
      </c>
      <c r="F4" s="182"/>
      <c r="G4" s="183"/>
      <c r="H4" s="184"/>
      <c r="I4" s="188"/>
      <c r="J4" s="186"/>
      <c r="K4" s="186"/>
      <c r="L4" s="179"/>
      <c r="M4" s="179"/>
    </row>
    <row r="5" spans="1:13" x14ac:dyDescent="0.2">
      <c r="A5" s="652" t="s">
        <v>16</v>
      </c>
      <c r="B5" s="652"/>
      <c r="C5" s="652"/>
      <c r="D5" s="652"/>
      <c r="E5" s="652"/>
      <c r="F5" s="652"/>
      <c r="G5" s="189">
        <f>SUM(G3:G4)</f>
        <v>0</v>
      </c>
      <c r="H5" s="190"/>
      <c r="I5" s="191">
        <f>SUM(I3:I4)</f>
        <v>0</v>
      </c>
      <c r="J5" s="20"/>
    </row>
    <row r="6" spans="1:13" ht="43.5" customHeight="1" x14ac:dyDescent="0.2">
      <c r="A6" s="192"/>
      <c r="B6" s="192"/>
      <c r="C6" s="192"/>
      <c r="D6" s="192"/>
      <c r="E6" s="192"/>
      <c r="F6" s="192"/>
      <c r="G6" s="192"/>
      <c r="H6" s="601" t="s">
        <v>293</v>
      </c>
      <c r="I6" s="192"/>
      <c r="J6" s="192"/>
      <c r="K6" s="556"/>
      <c r="L6" s="556"/>
      <c r="M6" s="556"/>
    </row>
    <row r="7" spans="1:13" x14ac:dyDescent="0.2">
      <c r="H7" s="602" t="s">
        <v>294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88"/>
  <sheetViews>
    <sheetView view="pageBreakPreview" zoomScale="106" zoomScaleNormal="100" zoomScaleSheetLayoutView="106" workbookViewId="0">
      <selection sqref="A1:C1"/>
    </sheetView>
  </sheetViews>
  <sheetFormatPr defaultRowHeight="12" x14ac:dyDescent="0.2"/>
  <cols>
    <col min="1" max="1" width="4.28515625" style="52" customWidth="1"/>
    <col min="2" max="2" width="46.28515625" style="52" customWidth="1"/>
    <col min="3" max="3" width="26.5703125" style="52" customWidth="1"/>
    <col min="4" max="4" width="4.28515625" style="52" customWidth="1"/>
    <col min="5" max="5" width="6.7109375" style="52" customWidth="1"/>
    <col min="6" max="6" width="9.7109375" style="52" customWidth="1"/>
    <col min="7" max="7" width="11" style="52" customWidth="1"/>
    <col min="8" max="8" width="9" style="52" customWidth="1"/>
    <col min="9" max="10" width="11.7109375" style="52" customWidth="1"/>
    <col min="11" max="12" width="11.5703125" style="52" customWidth="1"/>
    <col min="13" max="13" width="19.42578125" style="52" customWidth="1"/>
    <col min="14" max="256" width="9.140625" style="52"/>
    <col min="257" max="257" width="4.42578125" style="52" customWidth="1"/>
    <col min="258" max="258" width="44.140625" style="52" customWidth="1"/>
    <col min="259" max="259" width="23" style="52" customWidth="1"/>
    <col min="260" max="260" width="6.7109375" style="52" customWidth="1"/>
    <col min="261" max="261" width="9.140625" style="52"/>
    <col min="262" max="262" width="10.85546875" style="52" customWidth="1"/>
    <col min="263" max="263" width="13.7109375" style="52" customWidth="1"/>
    <col min="264" max="264" width="6" style="52" customWidth="1"/>
    <col min="265" max="265" width="9.140625" style="52"/>
    <col min="266" max="266" width="12.5703125" style="52" customWidth="1"/>
    <col min="267" max="267" width="10.85546875" style="52" customWidth="1"/>
    <col min="268" max="512" width="9.140625" style="52"/>
    <col min="513" max="513" width="4.42578125" style="52" customWidth="1"/>
    <col min="514" max="514" width="44.140625" style="52" customWidth="1"/>
    <col min="515" max="515" width="23" style="52" customWidth="1"/>
    <col min="516" max="516" width="6.7109375" style="52" customWidth="1"/>
    <col min="517" max="517" width="9.140625" style="52"/>
    <col min="518" max="518" width="10.85546875" style="52" customWidth="1"/>
    <col min="519" max="519" width="13.7109375" style="52" customWidth="1"/>
    <col min="520" max="520" width="6" style="52" customWidth="1"/>
    <col min="521" max="521" width="9.140625" style="52"/>
    <col min="522" max="522" width="12.5703125" style="52" customWidth="1"/>
    <col min="523" max="523" width="10.85546875" style="52" customWidth="1"/>
    <col min="524" max="768" width="9.140625" style="52"/>
    <col min="769" max="769" width="4.42578125" style="52" customWidth="1"/>
    <col min="770" max="770" width="44.140625" style="52" customWidth="1"/>
    <col min="771" max="771" width="23" style="52" customWidth="1"/>
    <col min="772" max="772" width="6.7109375" style="52" customWidth="1"/>
    <col min="773" max="773" width="9.140625" style="52"/>
    <col min="774" max="774" width="10.85546875" style="52" customWidth="1"/>
    <col min="775" max="775" width="13.7109375" style="52" customWidth="1"/>
    <col min="776" max="776" width="6" style="52" customWidth="1"/>
    <col min="777" max="777" width="9.140625" style="52"/>
    <col min="778" max="778" width="12.5703125" style="52" customWidth="1"/>
    <col min="779" max="779" width="10.85546875" style="52" customWidth="1"/>
    <col min="780" max="1024" width="9.140625" style="52"/>
    <col min="1025" max="1025" width="4.42578125" style="52" customWidth="1"/>
    <col min="1026" max="1026" width="44.140625" style="52" customWidth="1"/>
    <col min="1027" max="1027" width="23" style="52" customWidth="1"/>
    <col min="1028" max="1028" width="6.7109375" style="52" customWidth="1"/>
    <col min="1029" max="1029" width="9.140625" style="52"/>
    <col min="1030" max="1030" width="10.85546875" style="52" customWidth="1"/>
    <col min="1031" max="1031" width="13.7109375" style="52" customWidth="1"/>
    <col min="1032" max="1032" width="6" style="52" customWidth="1"/>
    <col min="1033" max="1033" width="9.140625" style="52"/>
    <col min="1034" max="1034" width="12.5703125" style="52" customWidth="1"/>
    <col min="1035" max="1035" width="10.85546875" style="52" customWidth="1"/>
    <col min="1036" max="1280" width="9.140625" style="52"/>
    <col min="1281" max="1281" width="4.42578125" style="52" customWidth="1"/>
    <col min="1282" max="1282" width="44.140625" style="52" customWidth="1"/>
    <col min="1283" max="1283" width="23" style="52" customWidth="1"/>
    <col min="1284" max="1284" width="6.7109375" style="52" customWidth="1"/>
    <col min="1285" max="1285" width="9.140625" style="52"/>
    <col min="1286" max="1286" width="10.85546875" style="52" customWidth="1"/>
    <col min="1287" max="1287" width="13.7109375" style="52" customWidth="1"/>
    <col min="1288" max="1288" width="6" style="52" customWidth="1"/>
    <col min="1289" max="1289" width="9.140625" style="52"/>
    <col min="1290" max="1290" width="12.5703125" style="52" customWidth="1"/>
    <col min="1291" max="1291" width="10.85546875" style="52" customWidth="1"/>
    <col min="1292" max="1536" width="9.140625" style="52"/>
    <col min="1537" max="1537" width="4.42578125" style="52" customWidth="1"/>
    <col min="1538" max="1538" width="44.140625" style="52" customWidth="1"/>
    <col min="1539" max="1539" width="23" style="52" customWidth="1"/>
    <col min="1540" max="1540" width="6.7109375" style="52" customWidth="1"/>
    <col min="1541" max="1541" width="9.140625" style="52"/>
    <col min="1542" max="1542" width="10.85546875" style="52" customWidth="1"/>
    <col min="1543" max="1543" width="13.7109375" style="52" customWidth="1"/>
    <col min="1544" max="1544" width="6" style="52" customWidth="1"/>
    <col min="1545" max="1545" width="9.140625" style="52"/>
    <col min="1546" max="1546" width="12.5703125" style="52" customWidth="1"/>
    <col min="1547" max="1547" width="10.85546875" style="52" customWidth="1"/>
    <col min="1548" max="1792" width="9.140625" style="52"/>
    <col min="1793" max="1793" width="4.42578125" style="52" customWidth="1"/>
    <col min="1794" max="1794" width="44.140625" style="52" customWidth="1"/>
    <col min="1795" max="1795" width="23" style="52" customWidth="1"/>
    <col min="1796" max="1796" width="6.7109375" style="52" customWidth="1"/>
    <col min="1797" max="1797" width="9.140625" style="52"/>
    <col min="1798" max="1798" width="10.85546875" style="52" customWidth="1"/>
    <col min="1799" max="1799" width="13.7109375" style="52" customWidth="1"/>
    <col min="1800" max="1800" width="6" style="52" customWidth="1"/>
    <col min="1801" max="1801" width="9.140625" style="52"/>
    <col min="1802" max="1802" width="12.5703125" style="52" customWidth="1"/>
    <col min="1803" max="1803" width="10.85546875" style="52" customWidth="1"/>
    <col min="1804" max="2048" width="9.140625" style="52"/>
    <col min="2049" max="2049" width="4.42578125" style="52" customWidth="1"/>
    <col min="2050" max="2050" width="44.140625" style="52" customWidth="1"/>
    <col min="2051" max="2051" width="23" style="52" customWidth="1"/>
    <col min="2052" max="2052" width="6.7109375" style="52" customWidth="1"/>
    <col min="2053" max="2053" width="9.140625" style="52"/>
    <col min="2054" max="2054" width="10.85546875" style="52" customWidth="1"/>
    <col min="2055" max="2055" width="13.7109375" style="52" customWidth="1"/>
    <col min="2056" max="2056" width="6" style="52" customWidth="1"/>
    <col min="2057" max="2057" width="9.140625" style="52"/>
    <col min="2058" max="2058" width="12.5703125" style="52" customWidth="1"/>
    <col min="2059" max="2059" width="10.85546875" style="52" customWidth="1"/>
    <col min="2060" max="2304" width="9.140625" style="52"/>
    <col min="2305" max="2305" width="4.42578125" style="52" customWidth="1"/>
    <col min="2306" max="2306" width="44.140625" style="52" customWidth="1"/>
    <col min="2307" max="2307" width="23" style="52" customWidth="1"/>
    <col min="2308" max="2308" width="6.7109375" style="52" customWidth="1"/>
    <col min="2309" max="2309" width="9.140625" style="52"/>
    <col min="2310" max="2310" width="10.85546875" style="52" customWidth="1"/>
    <col min="2311" max="2311" width="13.7109375" style="52" customWidth="1"/>
    <col min="2312" max="2312" width="6" style="52" customWidth="1"/>
    <col min="2313" max="2313" width="9.140625" style="52"/>
    <col min="2314" max="2314" width="12.5703125" style="52" customWidth="1"/>
    <col min="2315" max="2315" width="10.85546875" style="52" customWidth="1"/>
    <col min="2316" max="2560" width="9.140625" style="52"/>
    <col min="2561" max="2561" width="4.42578125" style="52" customWidth="1"/>
    <col min="2562" max="2562" width="44.140625" style="52" customWidth="1"/>
    <col min="2563" max="2563" width="23" style="52" customWidth="1"/>
    <col min="2564" max="2564" width="6.7109375" style="52" customWidth="1"/>
    <col min="2565" max="2565" width="9.140625" style="52"/>
    <col min="2566" max="2566" width="10.85546875" style="52" customWidth="1"/>
    <col min="2567" max="2567" width="13.7109375" style="52" customWidth="1"/>
    <col min="2568" max="2568" width="6" style="52" customWidth="1"/>
    <col min="2569" max="2569" width="9.140625" style="52"/>
    <col min="2570" max="2570" width="12.5703125" style="52" customWidth="1"/>
    <col min="2571" max="2571" width="10.85546875" style="52" customWidth="1"/>
    <col min="2572" max="2816" width="9.140625" style="52"/>
    <col min="2817" max="2817" width="4.42578125" style="52" customWidth="1"/>
    <col min="2818" max="2818" width="44.140625" style="52" customWidth="1"/>
    <col min="2819" max="2819" width="23" style="52" customWidth="1"/>
    <col min="2820" max="2820" width="6.7109375" style="52" customWidth="1"/>
    <col min="2821" max="2821" width="9.140625" style="52"/>
    <col min="2822" max="2822" width="10.85546875" style="52" customWidth="1"/>
    <col min="2823" max="2823" width="13.7109375" style="52" customWidth="1"/>
    <col min="2824" max="2824" width="6" style="52" customWidth="1"/>
    <col min="2825" max="2825" width="9.140625" style="52"/>
    <col min="2826" max="2826" width="12.5703125" style="52" customWidth="1"/>
    <col min="2827" max="2827" width="10.85546875" style="52" customWidth="1"/>
    <col min="2828" max="3072" width="9.140625" style="52"/>
    <col min="3073" max="3073" width="4.42578125" style="52" customWidth="1"/>
    <col min="3074" max="3074" width="44.140625" style="52" customWidth="1"/>
    <col min="3075" max="3075" width="23" style="52" customWidth="1"/>
    <col min="3076" max="3076" width="6.7109375" style="52" customWidth="1"/>
    <col min="3077" max="3077" width="9.140625" style="52"/>
    <col min="3078" max="3078" width="10.85546875" style="52" customWidth="1"/>
    <col min="3079" max="3079" width="13.7109375" style="52" customWidth="1"/>
    <col min="3080" max="3080" width="6" style="52" customWidth="1"/>
    <col min="3081" max="3081" width="9.140625" style="52"/>
    <col min="3082" max="3082" width="12.5703125" style="52" customWidth="1"/>
    <col min="3083" max="3083" width="10.85546875" style="52" customWidth="1"/>
    <col min="3084" max="3328" width="9.140625" style="52"/>
    <col min="3329" max="3329" width="4.42578125" style="52" customWidth="1"/>
    <col min="3330" max="3330" width="44.140625" style="52" customWidth="1"/>
    <col min="3331" max="3331" width="23" style="52" customWidth="1"/>
    <col min="3332" max="3332" width="6.7109375" style="52" customWidth="1"/>
    <col min="3333" max="3333" width="9.140625" style="52"/>
    <col min="3334" max="3334" width="10.85546875" style="52" customWidth="1"/>
    <col min="3335" max="3335" width="13.7109375" style="52" customWidth="1"/>
    <col min="3336" max="3336" width="6" style="52" customWidth="1"/>
    <col min="3337" max="3337" width="9.140625" style="52"/>
    <col min="3338" max="3338" width="12.5703125" style="52" customWidth="1"/>
    <col min="3339" max="3339" width="10.85546875" style="52" customWidth="1"/>
    <col min="3340" max="3584" width="9.140625" style="52"/>
    <col min="3585" max="3585" width="4.42578125" style="52" customWidth="1"/>
    <col min="3586" max="3586" width="44.140625" style="52" customWidth="1"/>
    <col min="3587" max="3587" width="23" style="52" customWidth="1"/>
    <col min="3588" max="3588" width="6.7109375" style="52" customWidth="1"/>
    <col min="3589" max="3589" width="9.140625" style="52"/>
    <col min="3590" max="3590" width="10.85546875" style="52" customWidth="1"/>
    <col min="3591" max="3591" width="13.7109375" style="52" customWidth="1"/>
    <col min="3592" max="3592" width="6" style="52" customWidth="1"/>
    <col min="3593" max="3593" width="9.140625" style="52"/>
    <col min="3594" max="3594" width="12.5703125" style="52" customWidth="1"/>
    <col min="3595" max="3595" width="10.85546875" style="52" customWidth="1"/>
    <col min="3596" max="3840" width="9.140625" style="52"/>
    <col min="3841" max="3841" width="4.42578125" style="52" customWidth="1"/>
    <col min="3842" max="3842" width="44.140625" style="52" customWidth="1"/>
    <col min="3843" max="3843" width="23" style="52" customWidth="1"/>
    <col min="3844" max="3844" width="6.7109375" style="52" customWidth="1"/>
    <col min="3845" max="3845" width="9.140625" style="52"/>
    <col min="3846" max="3846" width="10.85546875" style="52" customWidth="1"/>
    <col min="3847" max="3847" width="13.7109375" style="52" customWidth="1"/>
    <col min="3848" max="3848" width="6" style="52" customWidth="1"/>
    <col min="3849" max="3849" width="9.140625" style="52"/>
    <col min="3850" max="3850" width="12.5703125" style="52" customWidth="1"/>
    <col min="3851" max="3851" width="10.85546875" style="52" customWidth="1"/>
    <col min="3852" max="4096" width="9.140625" style="52"/>
    <col min="4097" max="4097" width="4.42578125" style="52" customWidth="1"/>
    <col min="4098" max="4098" width="44.140625" style="52" customWidth="1"/>
    <col min="4099" max="4099" width="23" style="52" customWidth="1"/>
    <col min="4100" max="4100" width="6.7109375" style="52" customWidth="1"/>
    <col min="4101" max="4101" width="9.140625" style="52"/>
    <col min="4102" max="4102" width="10.85546875" style="52" customWidth="1"/>
    <col min="4103" max="4103" width="13.7109375" style="52" customWidth="1"/>
    <col min="4104" max="4104" width="6" style="52" customWidth="1"/>
    <col min="4105" max="4105" width="9.140625" style="52"/>
    <col min="4106" max="4106" width="12.5703125" style="52" customWidth="1"/>
    <col min="4107" max="4107" width="10.85546875" style="52" customWidth="1"/>
    <col min="4108" max="4352" width="9.140625" style="52"/>
    <col min="4353" max="4353" width="4.42578125" style="52" customWidth="1"/>
    <col min="4354" max="4354" width="44.140625" style="52" customWidth="1"/>
    <col min="4355" max="4355" width="23" style="52" customWidth="1"/>
    <col min="4356" max="4356" width="6.7109375" style="52" customWidth="1"/>
    <col min="4357" max="4357" width="9.140625" style="52"/>
    <col min="4358" max="4358" width="10.85546875" style="52" customWidth="1"/>
    <col min="4359" max="4359" width="13.7109375" style="52" customWidth="1"/>
    <col min="4360" max="4360" width="6" style="52" customWidth="1"/>
    <col min="4361" max="4361" width="9.140625" style="52"/>
    <col min="4362" max="4362" width="12.5703125" style="52" customWidth="1"/>
    <col min="4363" max="4363" width="10.85546875" style="52" customWidth="1"/>
    <col min="4364" max="4608" width="9.140625" style="52"/>
    <col min="4609" max="4609" width="4.42578125" style="52" customWidth="1"/>
    <col min="4610" max="4610" width="44.140625" style="52" customWidth="1"/>
    <col min="4611" max="4611" width="23" style="52" customWidth="1"/>
    <col min="4612" max="4612" width="6.7109375" style="52" customWidth="1"/>
    <col min="4613" max="4613" width="9.140625" style="52"/>
    <col min="4614" max="4614" width="10.85546875" style="52" customWidth="1"/>
    <col min="4615" max="4615" width="13.7109375" style="52" customWidth="1"/>
    <col min="4616" max="4616" width="6" style="52" customWidth="1"/>
    <col min="4617" max="4617" width="9.140625" style="52"/>
    <col min="4618" max="4618" width="12.5703125" style="52" customWidth="1"/>
    <col min="4619" max="4619" width="10.85546875" style="52" customWidth="1"/>
    <col min="4620" max="4864" width="9.140625" style="52"/>
    <col min="4865" max="4865" width="4.42578125" style="52" customWidth="1"/>
    <col min="4866" max="4866" width="44.140625" style="52" customWidth="1"/>
    <col min="4867" max="4867" width="23" style="52" customWidth="1"/>
    <col min="4868" max="4868" width="6.7109375" style="52" customWidth="1"/>
    <col min="4869" max="4869" width="9.140625" style="52"/>
    <col min="4870" max="4870" width="10.85546875" style="52" customWidth="1"/>
    <col min="4871" max="4871" width="13.7109375" style="52" customWidth="1"/>
    <col min="4872" max="4872" width="6" style="52" customWidth="1"/>
    <col min="4873" max="4873" width="9.140625" style="52"/>
    <col min="4874" max="4874" width="12.5703125" style="52" customWidth="1"/>
    <col min="4875" max="4875" width="10.85546875" style="52" customWidth="1"/>
    <col min="4876" max="5120" width="9.140625" style="52"/>
    <col min="5121" max="5121" width="4.42578125" style="52" customWidth="1"/>
    <col min="5122" max="5122" width="44.140625" style="52" customWidth="1"/>
    <col min="5123" max="5123" width="23" style="52" customWidth="1"/>
    <col min="5124" max="5124" width="6.7109375" style="52" customWidth="1"/>
    <col min="5125" max="5125" width="9.140625" style="52"/>
    <col min="5126" max="5126" width="10.85546875" style="52" customWidth="1"/>
    <col min="5127" max="5127" width="13.7109375" style="52" customWidth="1"/>
    <col min="5128" max="5128" width="6" style="52" customWidth="1"/>
    <col min="5129" max="5129" width="9.140625" style="52"/>
    <col min="5130" max="5130" width="12.5703125" style="52" customWidth="1"/>
    <col min="5131" max="5131" width="10.85546875" style="52" customWidth="1"/>
    <col min="5132" max="5376" width="9.140625" style="52"/>
    <col min="5377" max="5377" width="4.42578125" style="52" customWidth="1"/>
    <col min="5378" max="5378" width="44.140625" style="52" customWidth="1"/>
    <col min="5379" max="5379" width="23" style="52" customWidth="1"/>
    <col min="5380" max="5380" width="6.7109375" style="52" customWidth="1"/>
    <col min="5381" max="5381" width="9.140625" style="52"/>
    <col min="5382" max="5382" width="10.85546875" style="52" customWidth="1"/>
    <col min="5383" max="5383" width="13.7109375" style="52" customWidth="1"/>
    <col min="5384" max="5384" width="6" style="52" customWidth="1"/>
    <col min="5385" max="5385" width="9.140625" style="52"/>
    <col min="5386" max="5386" width="12.5703125" style="52" customWidth="1"/>
    <col min="5387" max="5387" width="10.85546875" style="52" customWidth="1"/>
    <col min="5388" max="5632" width="9.140625" style="52"/>
    <col min="5633" max="5633" width="4.42578125" style="52" customWidth="1"/>
    <col min="5634" max="5634" width="44.140625" style="52" customWidth="1"/>
    <col min="5635" max="5635" width="23" style="52" customWidth="1"/>
    <col min="5636" max="5636" width="6.7109375" style="52" customWidth="1"/>
    <col min="5637" max="5637" width="9.140625" style="52"/>
    <col min="5638" max="5638" width="10.85546875" style="52" customWidth="1"/>
    <col min="5639" max="5639" width="13.7109375" style="52" customWidth="1"/>
    <col min="5640" max="5640" width="6" style="52" customWidth="1"/>
    <col min="5641" max="5641" width="9.140625" style="52"/>
    <col min="5642" max="5642" width="12.5703125" style="52" customWidth="1"/>
    <col min="5643" max="5643" width="10.85546875" style="52" customWidth="1"/>
    <col min="5644" max="5888" width="9.140625" style="52"/>
    <col min="5889" max="5889" width="4.42578125" style="52" customWidth="1"/>
    <col min="5890" max="5890" width="44.140625" style="52" customWidth="1"/>
    <col min="5891" max="5891" width="23" style="52" customWidth="1"/>
    <col min="5892" max="5892" width="6.7109375" style="52" customWidth="1"/>
    <col min="5893" max="5893" width="9.140625" style="52"/>
    <col min="5894" max="5894" width="10.85546875" style="52" customWidth="1"/>
    <col min="5895" max="5895" width="13.7109375" style="52" customWidth="1"/>
    <col min="5896" max="5896" width="6" style="52" customWidth="1"/>
    <col min="5897" max="5897" width="9.140625" style="52"/>
    <col min="5898" max="5898" width="12.5703125" style="52" customWidth="1"/>
    <col min="5899" max="5899" width="10.85546875" style="52" customWidth="1"/>
    <col min="5900" max="6144" width="9.140625" style="52"/>
    <col min="6145" max="6145" width="4.42578125" style="52" customWidth="1"/>
    <col min="6146" max="6146" width="44.140625" style="52" customWidth="1"/>
    <col min="6147" max="6147" width="23" style="52" customWidth="1"/>
    <col min="6148" max="6148" width="6.7109375" style="52" customWidth="1"/>
    <col min="6149" max="6149" width="9.140625" style="52"/>
    <col min="6150" max="6150" width="10.85546875" style="52" customWidth="1"/>
    <col min="6151" max="6151" width="13.7109375" style="52" customWidth="1"/>
    <col min="6152" max="6152" width="6" style="52" customWidth="1"/>
    <col min="6153" max="6153" width="9.140625" style="52"/>
    <col min="6154" max="6154" width="12.5703125" style="52" customWidth="1"/>
    <col min="6155" max="6155" width="10.85546875" style="52" customWidth="1"/>
    <col min="6156" max="6400" width="9.140625" style="52"/>
    <col min="6401" max="6401" width="4.42578125" style="52" customWidth="1"/>
    <col min="6402" max="6402" width="44.140625" style="52" customWidth="1"/>
    <col min="6403" max="6403" width="23" style="52" customWidth="1"/>
    <col min="6404" max="6404" width="6.7109375" style="52" customWidth="1"/>
    <col min="6405" max="6405" width="9.140625" style="52"/>
    <col min="6406" max="6406" width="10.85546875" style="52" customWidth="1"/>
    <col min="6407" max="6407" width="13.7109375" style="52" customWidth="1"/>
    <col min="6408" max="6408" width="6" style="52" customWidth="1"/>
    <col min="6409" max="6409" width="9.140625" style="52"/>
    <col min="6410" max="6410" width="12.5703125" style="52" customWidth="1"/>
    <col min="6411" max="6411" width="10.85546875" style="52" customWidth="1"/>
    <col min="6412" max="6656" width="9.140625" style="52"/>
    <col min="6657" max="6657" width="4.42578125" style="52" customWidth="1"/>
    <col min="6658" max="6658" width="44.140625" style="52" customWidth="1"/>
    <col min="6659" max="6659" width="23" style="52" customWidth="1"/>
    <col min="6660" max="6660" width="6.7109375" style="52" customWidth="1"/>
    <col min="6661" max="6661" width="9.140625" style="52"/>
    <col min="6662" max="6662" width="10.85546875" style="52" customWidth="1"/>
    <col min="6663" max="6663" width="13.7109375" style="52" customWidth="1"/>
    <col min="6664" max="6664" width="6" style="52" customWidth="1"/>
    <col min="6665" max="6665" width="9.140625" style="52"/>
    <col min="6666" max="6666" width="12.5703125" style="52" customWidth="1"/>
    <col min="6667" max="6667" width="10.85546875" style="52" customWidth="1"/>
    <col min="6668" max="6912" width="9.140625" style="52"/>
    <col min="6913" max="6913" width="4.42578125" style="52" customWidth="1"/>
    <col min="6914" max="6914" width="44.140625" style="52" customWidth="1"/>
    <col min="6915" max="6915" width="23" style="52" customWidth="1"/>
    <col min="6916" max="6916" width="6.7109375" style="52" customWidth="1"/>
    <col min="6917" max="6917" width="9.140625" style="52"/>
    <col min="6918" max="6918" width="10.85546875" style="52" customWidth="1"/>
    <col min="6919" max="6919" width="13.7109375" style="52" customWidth="1"/>
    <col min="6920" max="6920" width="6" style="52" customWidth="1"/>
    <col min="6921" max="6921" width="9.140625" style="52"/>
    <col min="6922" max="6922" width="12.5703125" style="52" customWidth="1"/>
    <col min="6923" max="6923" width="10.85546875" style="52" customWidth="1"/>
    <col min="6924" max="7168" width="9.140625" style="52"/>
    <col min="7169" max="7169" width="4.42578125" style="52" customWidth="1"/>
    <col min="7170" max="7170" width="44.140625" style="52" customWidth="1"/>
    <col min="7171" max="7171" width="23" style="52" customWidth="1"/>
    <col min="7172" max="7172" width="6.7109375" style="52" customWidth="1"/>
    <col min="7173" max="7173" width="9.140625" style="52"/>
    <col min="7174" max="7174" width="10.85546875" style="52" customWidth="1"/>
    <col min="7175" max="7175" width="13.7109375" style="52" customWidth="1"/>
    <col min="7176" max="7176" width="6" style="52" customWidth="1"/>
    <col min="7177" max="7177" width="9.140625" style="52"/>
    <col min="7178" max="7178" width="12.5703125" style="52" customWidth="1"/>
    <col min="7179" max="7179" width="10.85546875" style="52" customWidth="1"/>
    <col min="7180" max="7424" width="9.140625" style="52"/>
    <col min="7425" max="7425" width="4.42578125" style="52" customWidth="1"/>
    <col min="7426" max="7426" width="44.140625" style="52" customWidth="1"/>
    <col min="7427" max="7427" width="23" style="52" customWidth="1"/>
    <col min="7428" max="7428" width="6.7109375" style="52" customWidth="1"/>
    <col min="7429" max="7429" width="9.140625" style="52"/>
    <col min="7430" max="7430" width="10.85546875" style="52" customWidth="1"/>
    <col min="7431" max="7431" width="13.7109375" style="52" customWidth="1"/>
    <col min="7432" max="7432" width="6" style="52" customWidth="1"/>
    <col min="7433" max="7433" width="9.140625" style="52"/>
    <col min="7434" max="7434" width="12.5703125" style="52" customWidth="1"/>
    <col min="7435" max="7435" width="10.85546875" style="52" customWidth="1"/>
    <col min="7436" max="7680" width="9.140625" style="52"/>
    <col min="7681" max="7681" width="4.42578125" style="52" customWidth="1"/>
    <col min="7682" max="7682" width="44.140625" style="52" customWidth="1"/>
    <col min="7683" max="7683" width="23" style="52" customWidth="1"/>
    <col min="7684" max="7684" width="6.7109375" style="52" customWidth="1"/>
    <col min="7685" max="7685" width="9.140625" style="52"/>
    <col min="7686" max="7686" width="10.85546875" style="52" customWidth="1"/>
    <col min="7687" max="7687" width="13.7109375" style="52" customWidth="1"/>
    <col min="7688" max="7688" width="6" style="52" customWidth="1"/>
    <col min="7689" max="7689" width="9.140625" style="52"/>
    <col min="7690" max="7690" width="12.5703125" style="52" customWidth="1"/>
    <col min="7691" max="7691" width="10.85546875" style="52" customWidth="1"/>
    <col min="7692" max="7936" width="9.140625" style="52"/>
    <col min="7937" max="7937" width="4.42578125" style="52" customWidth="1"/>
    <col min="7938" max="7938" width="44.140625" style="52" customWidth="1"/>
    <col min="7939" max="7939" width="23" style="52" customWidth="1"/>
    <col min="7940" max="7940" width="6.7109375" style="52" customWidth="1"/>
    <col min="7941" max="7941" width="9.140625" style="52"/>
    <col min="7942" max="7942" width="10.85546875" style="52" customWidth="1"/>
    <col min="7943" max="7943" width="13.7109375" style="52" customWidth="1"/>
    <col min="7944" max="7944" width="6" style="52" customWidth="1"/>
    <col min="7945" max="7945" width="9.140625" style="52"/>
    <col min="7946" max="7946" width="12.5703125" style="52" customWidth="1"/>
    <col min="7947" max="7947" width="10.85546875" style="52" customWidth="1"/>
    <col min="7948" max="8192" width="9.140625" style="52"/>
    <col min="8193" max="8193" width="4.42578125" style="52" customWidth="1"/>
    <col min="8194" max="8194" width="44.140625" style="52" customWidth="1"/>
    <col min="8195" max="8195" width="23" style="52" customWidth="1"/>
    <col min="8196" max="8196" width="6.7109375" style="52" customWidth="1"/>
    <col min="8197" max="8197" width="9.140625" style="52"/>
    <col min="8198" max="8198" width="10.85546875" style="52" customWidth="1"/>
    <col min="8199" max="8199" width="13.7109375" style="52" customWidth="1"/>
    <col min="8200" max="8200" width="6" style="52" customWidth="1"/>
    <col min="8201" max="8201" width="9.140625" style="52"/>
    <col min="8202" max="8202" width="12.5703125" style="52" customWidth="1"/>
    <col min="8203" max="8203" width="10.85546875" style="52" customWidth="1"/>
    <col min="8204" max="8448" width="9.140625" style="52"/>
    <col min="8449" max="8449" width="4.42578125" style="52" customWidth="1"/>
    <col min="8450" max="8450" width="44.140625" style="52" customWidth="1"/>
    <col min="8451" max="8451" width="23" style="52" customWidth="1"/>
    <col min="8452" max="8452" width="6.7109375" style="52" customWidth="1"/>
    <col min="8453" max="8453" width="9.140625" style="52"/>
    <col min="8454" max="8454" width="10.85546875" style="52" customWidth="1"/>
    <col min="8455" max="8455" width="13.7109375" style="52" customWidth="1"/>
    <col min="8456" max="8456" width="6" style="52" customWidth="1"/>
    <col min="8457" max="8457" width="9.140625" style="52"/>
    <col min="8458" max="8458" width="12.5703125" style="52" customWidth="1"/>
    <col min="8459" max="8459" width="10.85546875" style="52" customWidth="1"/>
    <col min="8460" max="8704" width="9.140625" style="52"/>
    <col min="8705" max="8705" width="4.42578125" style="52" customWidth="1"/>
    <col min="8706" max="8706" width="44.140625" style="52" customWidth="1"/>
    <col min="8707" max="8707" width="23" style="52" customWidth="1"/>
    <col min="8708" max="8708" width="6.7109375" style="52" customWidth="1"/>
    <col min="8709" max="8709" width="9.140625" style="52"/>
    <col min="8710" max="8710" width="10.85546875" style="52" customWidth="1"/>
    <col min="8711" max="8711" width="13.7109375" style="52" customWidth="1"/>
    <col min="8712" max="8712" width="6" style="52" customWidth="1"/>
    <col min="8713" max="8713" width="9.140625" style="52"/>
    <col min="8714" max="8714" width="12.5703125" style="52" customWidth="1"/>
    <col min="8715" max="8715" width="10.85546875" style="52" customWidth="1"/>
    <col min="8716" max="8960" width="9.140625" style="52"/>
    <col min="8961" max="8961" width="4.42578125" style="52" customWidth="1"/>
    <col min="8962" max="8962" width="44.140625" style="52" customWidth="1"/>
    <col min="8963" max="8963" width="23" style="52" customWidth="1"/>
    <col min="8964" max="8964" width="6.7109375" style="52" customWidth="1"/>
    <col min="8965" max="8965" width="9.140625" style="52"/>
    <col min="8966" max="8966" width="10.85546875" style="52" customWidth="1"/>
    <col min="8967" max="8967" width="13.7109375" style="52" customWidth="1"/>
    <col min="8968" max="8968" width="6" style="52" customWidth="1"/>
    <col min="8969" max="8969" width="9.140625" style="52"/>
    <col min="8970" max="8970" width="12.5703125" style="52" customWidth="1"/>
    <col min="8971" max="8971" width="10.85546875" style="52" customWidth="1"/>
    <col min="8972" max="9216" width="9.140625" style="52"/>
    <col min="9217" max="9217" width="4.42578125" style="52" customWidth="1"/>
    <col min="9218" max="9218" width="44.140625" style="52" customWidth="1"/>
    <col min="9219" max="9219" width="23" style="52" customWidth="1"/>
    <col min="9220" max="9220" width="6.7109375" style="52" customWidth="1"/>
    <col min="9221" max="9221" width="9.140625" style="52"/>
    <col min="9222" max="9222" width="10.85546875" style="52" customWidth="1"/>
    <col min="9223" max="9223" width="13.7109375" style="52" customWidth="1"/>
    <col min="9224" max="9224" width="6" style="52" customWidth="1"/>
    <col min="9225" max="9225" width="9.140625" style="52"/>
    <col min="9226" max="9226" width="12.5703125" style="52" customWidth="1"/>
    <col min="9227" max="9227" width="10.85546875" style="52" customWidth="1"/>
    <col min="9228" max="9472" width="9.140625" style="52"/>
    <col min="9473" max="9473" width="4.42578125" style="52" customWidth="1"/>
    <col min="9474" max="9474" width="44.140625" style="52" customWidth="1"/>
    <col min="9475" max="9475" width="23" style="52" customWidth="1"/>
    <col min="9476" max="9476" width="6.7109375" style="52" customWidth="1"/>
    <col min="9477" max="9477" width="9.140625" style="52"/>
    <col min="9478" max="9478" width="10.85546875" style="52" customWidth="1"/>
    <col min="9479" max="9479" width="13.7109375" style="52" customWidth="1"/>
    <col min="9480" max="9480" width="6" style="52" customWidth="1"/>
    <col min="9481" max="9481" width="9.140625" style="52"/>
    <col min="9482" max="9482" width="12.5703125" style="52" customWidth="1"/>
    <col min="9483" max="9483" width="10.85546875" style="52" customWidth="1"/>
    <col min="9484" max="9728" width="9.140625" style="52"/>
    <col min="9729" max="9729" width="4.42578125" style="52" customWidth="1"/>
    <col min="9730" max="9730" width="44.140625" style="52" customWidth="1"/>
    <col min="9731" max="9731" width="23" style="52" customWidth="1"/>
    <col min="9732" max="9732" width="6.7109375" style="52" customWidth="1"/>
    <col min="9733" max="9733" width="9.140625" style="52"/>
    <col min="9734" max="9734" width="10.85546875" style="52" customWidth="1"/>
    <col min="9735" max="9735" width="13.7109375" style="52" customWidth="1"/>
    <col min="9736" max="9736" width="6" style="52" customWidth="1"/>
    <col min="9737" max="9737" width="9.140625" style="52"/>
    <col min="9738" max="9738" width="12.5703125" style="52" customWidth="1"/>
    <col min="9739" max="9739" width="10.85546875" style="52" customWidth="1"/>
    <col min="9740" max="9984" width="9.140625" style="52"/>
    <col min="9985" max="9985" width="4.42578125" style="52" customWidth="1"/>
    <col min="9986" max="9986" width="44.140625" style="52" customWidth="1"/>
    <col min="9987" max="9987" width="23" style="52" customWidth="1"/>
    <col min="9988" max="9988" width="6.7109375" style="52" customWidth="1"/>
    <col min="9989" max="9989" width="9.140625" style="52"/>
    <col min="9990" max="9990" width="10.85546875" style="52" customWidth="1"/>
    <col min="9991" max="9991" width="13.7109375" style="52" customWidth="1"/>
    <col min="9992" max="9992" width="6" style="52" customWidth="1"/>
    <col min="9993" max="9993" width="9.140625" style="52"/>
    <col min="9994" max="9994" width="12.5703125" style="52" customWidth="1"/>
    <col min="9995" max="9995" width="10.85546875" style="52" customWidth="1"/>
    <col min="9996" max="10240" width="9.140625" style="52"/>
    <col min="10241" max="10241" width="4.42578125" style="52" customWidth="1"/>
    <col min="10242" max="10242" width="44.140625" style="52" customWidth="1"/>
    <col min="10243" max="10243" width="23" style="52" customWidth="1"/>
    <col min="10244" max="10244" width="6.7109375" style="52" customWidth="1"/>
    <col min="10245" max="10245" width="9.140625" style="52"/>
    <col min="10246" max="10246" width="10.85546875" style="52" customWidth="1"/>
    <col min="10247" max="10247" width="13.7109375" style="52" customWidth="1"/>
    <col min="10248" max="10248" width="6" style="52" customWidth="1"/>
    <col min="10249" max="10249" width="9.140625" style="52"/>
    <col min="10250" max="10250" width="12.5703125" style="52" customWidth="1"/>
    <col min="10251" max="10251" width="10.85546875" style="52" customWidth="1"/>
    <col min="10252" max="10496" width="9.140625" style="52"/>
    <col min="10497" max="10497" width="4.42578125" style="52" customWidth="1"/>
    <col min="10498" max="10498" width="44.140625" style="52" customWidth="1"/>
    <col min="10499" max="10499" width="23" style="52" customWidth="1"/>
    <col min="10500" max="10500" width="6.7109375" style="52" customWidth="1"/>
    <col min="10501" max="10501" width="9.140625" style="52"/>
    <col min="10502" max="10502" width="10.85546875" style="52" customWidth="1"/>
    <col min="10503" max="10503" width="13.7109375" style="52" customWidth="1"/>
    <col min="10504" max="10504" width="6" style="52" customWidth="1"/>
    <col min="10505" max="10505" width="9.140625" style="52"/>
    <col min="10506" max="10506" width="12.5703125" style="52" customWidth="1"/>
    <col min="10507" max="10507" width="10.85546875" style="52" customWidth="1"/>
    <col min="10508" max="10752" width="9.140625" style="52"/>
    <col min="10753" max="10753" width="4.42578125" style="52" customWidth="1"/>
    <col min="10754" max="10754" width="44.140625" style="52" customWidth="1"/>
    <col min="10755" max="10755" width="23" style="52" customWidth="1"/>
    <col min="10756" max="10756" width="6.7109375" style="52" customWidth="1"/>
    <col min="10757" max="10757" width="9.140625" style="52"/>
    <col min="10758" max="10758" width="10.85546875" style="52" customWidth="1"/>
    <col min="10759" max="10759" width="13.7109375" style="52" customWidth="1"/>
    <col min="10760" max="10760" width="6" style="52" customWidth="1"/>
    <col min="10761" max="10761" width="9.140625" style="52"/>
    <col min="10762" max="10762" width="12.5703125" style="52" customWidth="1"/>
    <col min="10763" max="10763" width="10.85546875" style="52" customWidth="1"/>
    <col min="10764" max="11008" width="9.140625" style="52"/>
    <col min="11009" max="11009" width="4.42578125" style="52" customWidth="1"/>
    <col min="11010" max="11010" width="44.140625" style="52" customWidth="1"/>
    <col min="11011" max="11011" width="23" style="52" customWidth="1"/>
    <col min="11012" max="11012" width="6.7109375" style="52" customWidth="1"/>
    <col min="11013" max="11013" width="9.140625" style="52"/>
    <col min="11014" max="11014" width="10.85546875" style="52" customWidth="1"/>
    <col min="11015" max="11015" width="13.7109375" style="52" customWidth="1"/>
    <col min="11016" max="11016" width="6" style="52" customWidth="1"/>
    <col min="11017" max="11017" width="9.140625" style="52"/>
    <col min="11018" max="11018" width="12.5703125" style="52" customWidth="1"/>
    <col min="11019" max="11019" width="10.85546875" style="52" customWidth="1"/>
    <col min="11020" max="11264" width="9.140625" style="52"/>
    <col min="11265" max="11265" width="4.42578125" style="52" customWidth="1"/>
    <col min="11266" max="11266" width="44.140625" style="52" customWidth="1"/>
    <col min="11267" max="11267" width="23" style="52" customWidth="1"/>
    <col min="11268" max="11268" width="6.7109375" style="52" customWidth="1"/>
    <col min="11269" max="11269" width="9.140625" style="52"/>
    <col min="11270" max="11270" width="10.85546875" style="52" customWidth="1"/>
    <col min="11271" max="11271" width="13.7109375" style="52" customWidth="1"/>
    <col min="11272" max="11272" width="6" style="52" customWidth="1"/>
    <col min="11273" max="11273" width="9.140625" style="52"/>
    <col min="11274" max="11274" width="12.5703125" style="52" customWidth="1"/>
    <col min="11275" max="11275" width="10.85546875" style="52" customWidth="1"/>
    <col min="11276" max="11520" width="9.140625" style="52"/>
    <col min="11521" max="11521" width="4.42578125" style="52" customWidth="1"/>
    <col min="11522" max="11522" width="44.140625" style="52" customWidth="1"/>
    <col min="11523" max="11523" width="23" style="52" customWidth="1"/>
    <col min="11524" max="11524" width="6.7109375" style="52" customWidth="1"/>
    <col min="11525" max="11525" width="9.140625" style="52"/>
    <col min="11526" max="11526" width="10.85546875" style="52" customWidth="1"/>
    <col min="11527" max="11527" width="13.7109375" style="52" customWidth="1"/>
    <col min="11528" max="11528" width="6" style="52" customWidth="1"/>
    <col min="11529" max="11529" width="9.140625" style="52"/>
    <col min="11530" max="11530" width="12.5703125" style="52" customWidth="1"/>
    <col min="11531" max="11531" width="10.85546875" style="52" customWidth="1"/>
    <col min="11532" max="11776" width="9.140625" style="52"/>
    <col min="11777" max="11777" width="4.42578125" style="52" customWidth="1"/>
    <col min="11778" max="11778" width="44.140625" style="52" customWidth="1"/>
    <col min="11779" max="11779" width="23" style="52" customWidth="1"/>
    <col min="11780" max="11780" width="6.7109375" style="52" customWidth="1"/>
    <col min="11781" max="11781" width="9.140625" style="52"/>
    <col min="11782" max="11782" width="10.85546875" style="52" customWidth="1"/>
    <col min="11783" max="11783" width="13.7109375" style="52" customWidth="1"/>
    <col min="11784" max="11784" width="6" style="52" customWidth="1"/>
    <col min="11785" max="11785" width="9.140625" style="52"/>
    <col min="11786" max="11786" width="12.5703125" style="52" customWidth="1"/>
    <col min="11787" max="11787" width="10.85546875" style="52" customWidth="1"/>
    <col min="11788" max="12032" width="9.140625" style="52"/>
    <col min="12033" max="12033" width="4.42578125" style="52" customWidth="1"/>
    <col min="12034" max="12034" width="44.140625" style="52" customWidth="1"/>
    <col min="12035" max="12035" width="23" style="52" customWidth="1"/>
    <col min="12036" max="12036" width="6.7109375" style="52" customWidth="1"/>
    <col min="12037" max="12037" width="9.140625" style="52"/>
    <col min="12038" max="12038" width="10.85546875" style="52" customWidth="1"/>
    <col min="12039" max="12039" width="13.7109375" style="52" customWidth="1"/>
    <col min="12040" max="12040" width="6" style="52" customWidth="1"/>
    <col min="12041" max="12041" width="9.140625" style="52"/>
    <col min="12042" max="12042" width="12.5703125" style="52" customWidth="1"/>
    <col min="12043" max="12043" width="10.85546875" style="52" customWidth="1"/>
    <col min="12044" max="12288" width="9.140625" style="52"/>
    <col min="12289" max="12289" width="4.42578125" style="52" customWidth="1"/>
    <col min="12290" max="12290" width="44.140625" style="52" customWidth="1"/>
    <col min="12291" max="12291" width="23" style="52" customWidth="1"/>
    <col min="12292" max="12292" width="6.7109375" style="52" customWidth="1"/>
    <col min="12293" max="12293" width="9.140625" style="52"/>
    <col min="12294" max="12294" width="10.85546875" style="52" customWidth="1"/>
    <col min="12295" max="12295" width="13.7109375" style="52" customWidth="1"/>
    <col min="12296" max="12296" width="6" style="52" customWidth="1"/>
    <col min="12297" max="12297" width="9.140625" style="52"/>
    <col min="12298" max="12298" width="12.5703125" style="52" customWidth="1"/>
    <col min="12299" max="12299" width="10.85546875" style="52" customWidth="1"/>
    <col min="12300" max="12544" width="9.140625" style="52"/>
    <col min="12545" max="12545" width="4.42578125" style="52" customWidth="1"/>
    <col min="12546" max="12546" width="44.140625" style="52" customWidth="1"/>
    <col min="12547" max="12547" width="23" style="52" customWidth="1"/>
    <col min="12548" max="12548" width="6.7109375" style="52" customWidth="1"/>
    <col min="12549" max="12549" width="9.140625" style="52"/>
    <col min="12550" max="12550" width="10.85546875" style="52" customWidth="1"/>
    <col min="12551" max="12551" width="13.7109375" style="52" customWidth="1"/>
    <col min="12552" max="12552" width="6" style="52" customWidth="1"/>
    <col min="12553" max="12553" width="9.140625" style="52"/>
    <col min="12554" max="12554" width="12.5703125" style="52" customWidth="1"/>
    <col min="12555" max="12555" width="10.85546875" style="52" customWidth="1"/>
    <col min="12556" max="12800" width="9.140625" style="52"/>
    <col min="12801" max="12801" width="4.42578125" style="52" customWidth="1"/>
    <col min="12802" max="12802" width="44.140625" style="52" customWidth="1"/>
    <col min="12803" max="12803" width="23" style="52" customWidth="1"/>
    <col min="12804" max="12804" width="6.7109375" style="52" customWidth="1"/>
    <col min="12805" max="12805" width="9.140625" style="52"/>
    <col min="12806" max="12806" width="10.85546875" style="52" customWidth="1"/>
    <col min="12807" max="12807" width="13.7109375" style="52" customWidth="1"/>
    <col min="12808" max="12808" width="6" style="52" customWidth="1"/>
    <col min="12809" max="12809" width="9.140625" style="52"/>
    <col min="12810" max="12810" width="12.5703125" style="52" customWidth="1"/>
    <col min="12811" max="12811" width="10.85546875" style="52" customWidth="1"/>
    <col min="12812" max="13056" width="9.140625" style="52"/>
    <col min="13057" max="13057" width="4.42578125" style="52" customWidth="1"/>
    <col min="13058" max="13058" width="44.140625" style="52" customWidth="1"/>
    <col min="13059" max="13059" width="23" style="52" customWidth="1"/>
    <col min="13060" max="13060" width="6.7109375" style="52" customWidth="1"/>
    <col min="13061" max="13061" width="9.140625" style="52"/>
    <col min="13062" max="13062" width="10.85546875" style="52" customWidth="1"/>
    <col min="13063" max="13063" width="13.7109375" style="52" customWidth="1"/>
    <col min="13064" max="13064" width="6" style="52" customWidth="1"/>
    <col min="13065" max="13065" width="9.140625" style="52"/>
    <col min="13066" max="13066" width="12.5703125" style="52" customWidth="1"/>
    <col min="13067" max="13067" width="10.85546875" style="52" customWidth="1"/>
    <col min="13068" max="13312" width="9.140625" style="52"/>
    <col min="13313" max="13313" width="4.42578125" style="52" customWidth="1"/>
    <col min="13314" max="13314" width="44.140625" style="52" customWidth="1"/>
    <col min="13315" max="13315" width="23" style="52" customWidth="1"/>
    <col min="13316" max="13316" width="6.7109375" style="52" customWidth="1"/>
    <col min="13317" max="13317" width="9.140625" style="52"/>
    <col min="13318" max="13318" width="10.85546875" style="52" customWidth="1"/>
    <col min="13319" max="13319" width="13.7109375" style="52" customWidth="1"/>
    <col min="13320" max="13320" width="6" style="52" customWidth="1"/>
    <col min="13321" max="13321" width="9.140625" style="52"/>
    <col min="13322" max="13322" width="12.5703125" style="52" customWidth="1"/>
    <col min="13323" max="13323" width="10.85546875" style="52" customWidth="1"/>
    <col min="13324" max="13568" width="9.140625" style="52"/>
    <col min="13569" max="13569" width="4.42578125" style="52" customWidth="1"/>
    <col min="13570" max="13570" width="44.140625" style="52" customWidth="1"/>
    <col min="13571" max="13571" width="23" style="52" customWidth="1"/>
    <col min="13572" max="13572" width="6.7109375" style="52" customWidth="1"/>
    <col min="13573" max="13573" width="9.140625" style="52"/>
    <col min="13574" max="13574" width="10.85546875" style="52" customWidth="1"/>
    <col min="13575" max="13575" width="13.7109375" style="52" customWidth="1"/>
    <col min="13576" max="13576" width="6" style="52" customWidth="1"/>
    <col min="13577" max="13577" width="9.140625" style="52"/>
    <col min="13578" max="13578" width="12.5703125" style="52" customWidth="1"/>
    <col min="13579" max="13579" width="10.85546875" style="52" customWidth="1"/>
    <col min="13580" max="13824" width="9.140625" style="52"/>
    <col min="13825" max="13825" width="4.42578125" style="52" customWidth="1"/>
    <col min="13826" max="13826" width="44.140625" style="52" customWidth="1"/>
    <col min="13827" max="13827" width="23" style="52" customWidth="1"/>
    <col min="13828" max="13828" width="6.7109375" style="52" customWidth="1"/>
    <col min="13829" max="13829" width="9.140625" style="52"/>
    <col min="13830" max="13830" width="10.85546875" style="52" customWidth="1"/>
    <col min="13831" max="13831" width="13.7109375" style="52" customWidth="1"/>
    <col min="13832" max="13832" width="6" style="52" customWidth="1"/>
    <col min="13833" max="13833" width="9.140625" style="52"/>
    <col min="13834" max="13834" width="12.5703125" style="52" customWidth="1"/>
    <col min="13835" max="13835" width="10.85546875" style="52" customWidth="1"/>
    <col min="13836" max="14080" width="9.140625" style="52"/>
    <col min="14081" max="14081" width="4.42578125" style="52" customWidth="1"/>
    <col min="14082" max="14082" width="44.140625" style="52" customWidth="1"/>
    <col min="14083" max="14083" width="23" style="52" customWidth="1"/>
    <col min="14084" max="14084" width="6.7109375" style="52" customWidth="1"/>
    <col min="14085" max="14085" width="9.140625" style="52"/>
    <col min="14086" max="14086" width="10.85546875" style="52" customWidth="1"/>
    <col min="14087" max="14087" width="13.7109375" style="52" customWidth="1"/>
    <col min="14088" max="14088" width="6" style="52" customWidth="1"/>
    <col min="14089" max="14089" width="9.140625" style="52"/>
    <col min="14090" max="14090" width="12.5703125" style="52" customWidth="1"/>
    <col min="14091" max="14091" width="10.85546875" style="52" customWidth="1"/>
    <col min="14092" max="14336" width="9.140625" style="52"/>
    <col min="14337" max="14337" width="4.42578125" style="52" customWidth="1"/>
    <col min="14338" max="14338" width="44.140625" style="52" customWidth="1"/>
    <col min="14339" max="14339" width="23" style="52" customWidth="1"/>
    <col min="14340" max="14340" width="6.7109375" style="52" customWidth="1"/>
    <col min="14341" max="14341" width="9.140625" style="52"/>
    <col min="14342" max="14342" width="10.85546875" style="52" customWidth="1"/>
    <col min="14343" max="14343" width="13.7109375" style="52" customWidth="1"/>
    <col min="14344" max="14344" width="6" style="52" customWidth="1"/>
    <col min="14345" max="14345" width="9.140625" style="52"/>
    <col min="14346" max="14346" width="12.5703125" style="52" customWidth="1"/>
    <col min="14347" max="14347" width="10.85546875" style="52" customWidth="1"/>
    <col min="14348" max="14592" width="9.140625" style="52"/>
    <col min="14593" max="14593" width="4.42578125" style="52" customWidth="1"/>
    <col min="14594" max="14594" width="44.140625" style="52" customWidth="1"/>
    <col min="14595" max="14595" width="23" style="52" customWidth="1"/>
    <col min="14596" max="14596" width="6.7109375" style="52" customWidth="1"/>
    <col min="14597" max="14597" width="9.140625" style="52"/>
    <col min="14598" max="14598" width="10.85546875" style="52" customWidth="1"/>
    <col min="14599" max="14599" width="13.7109375" style="52" customWidth="1"/>
    <col min="14600" max="14600" width="6" style="52" customWidth="1"/>
    <col min="14601" max="14601" width="9.140625" style="52"/>
    <col min="14602" max="14602" width="12.5703125" style="52" customWidth="1"/>
    <col min="14603" max="14603" width="10.85546875" style="52" customWidth="1"/>
    <col min="14604" max="14848" width="9.140625" style="52"/>
    <col min="14849" max="14849" width="4.42578125" style="52" customWidth="1"/>
    <col min="14850" max="14850" width="44.140625" style="52" customWidth="1"/>
    <col min="14851" max="14851" width="23" style="52" customWidth="1"/>
    <col min="14852" max="14852" width="6.7109375" style="52" customWidth="1"/>
    <col min="14853" max="14853" width="9.140625" style="52"/>
    <col min="14854" max="14854" width="10.85546875" style="52" customWidth="1"/>
    <col min="14855" max="14855" width="13.7109375" style="52" customWidth="1"/>
    <col min="14856" max="14856" width="6" style="52" customWidth="1"/>
    <col min="14857" max="14857" width="9.140625" style="52"/>
    <col min="14858" max="14858" width="12.5703125" style="52" customWidth="1"/>
    <col min="14859" max="14859" width="10.85546875" style="52" customWidth="1"/>
    <col min="14860" max="15104" width="9.140625" style="52"/>
    <col min="15105" max="15105" width="4.42578125" style="52" customWidth="1"/>
    <col min="15106" max="15106" width="44.140625" style="52" customWidth="1"/>
    <col min="15107" max="15107" width="23" style="52" customWidth="1"/>
    <col min="15108" max="15108" width="6.7109375" style="52" customWidth="1"/>
    <col min="15109" max="15109" width="9.140625" style="52"/>
    <col min="15110" max="15110" width="10.85546875" style="52" customWidth="1"/>
    <col min="15111" max="15111" width="13.7109375" style="52" customWidth="1"/>
    <col min="15112" max="15112" width="6" style="52" customWidth="1"/>
    <col min="15113" max="15113" width="9.140625" style="52"/>
    <col min="15114" max="15114" width="12.5703125" style="52" customWidth="1"/>
    <col min="15115" max="15115" width="10.85546875" style="52" customWidth="1"/>
    <col min="15116" max="15360" width="9.140625" style="52"/>
    <col min="15361" max="15361" width="4.42578125" style="52" customWidth="1"/>
    <col min="15362" max="15362" width="44.140625" style="52" customWidth="1"/>
    <col min="15363" max="15363" width="23" style="52" customWidth="1"/>
    <col min="15364" max="15364" width="6.7109375" style="52" customWidth="1"/>
    <col min="15365" max="15365" width="9.140625" style="52"/>
    <col min="15366" max="15366" width="10.85546875" style="52" customWidth="1"/>
    <col min="15367" max="15367" width="13.7109375" style="52" customWidth="1"/>
    <col min="15368" max="15368" width="6" style="52" customWidth="1"/>
    <col min="15369" max="15369" width="9.140625" style="52"/>
    <col min="15370" max="15370" width="12.5703125" style="52" customWidth="1"/>
    <col min="15371" max="15371" width="10.85546875" style="52" customWidth="1"/>
    <col min="15372" max="15616" width="9.140625" style="52"/>
    <col min="15617" max="15617" width="4.42578125" style="52" customWidth="1"/>
    <col min="15618" max="15618" width="44.140625" style="52" customWidth="1"/>
    <col min="15619" max="15619" width="23" style="52" customWidth="1"/>
    <col min="15620" max="15620" width="6.7109375" style="52" customWidth="1"/>
    <col min="15621" max="15621" width="9.140625" style="52"/>
    <col min="15622" max="15622" width="10.85546875" style="52" customWidth="1"/>
    <col min="15623" max="15623" width="13.7109375" style="52" customWidth="1"/>
    <col min="15624" max="15624" width="6" style="52" customWidth="1"/>
    <col min="15625" max="15625" width="9.140625" style="52"/>
    <col min="15626" max="15626" width="12.5703125" style="52" customWidth="1"/>
    <col min="15627" max="15627" width="10.85546875" style="52" customWidth="1"/>
    <col min="15628" max="15872" width="9.140625" style="52"/>
    <col min="15873" max="15873" width="4.42578125" style="52" customWidth="1"/>
    <col min="15874" max="15874" width="44.140625" style="52" customWidth="1"/>
    <col min="15875" max="15875" width="23" style="52" customWidth="1"/>
    <col min="15876" max="15876" width="6.7109375" style="52" customWidth="1"/>
    <col min="15877" max="15877" width="9.140625" style="52"/>
    <col min="15878" max="15878" width="10.85546875" style="52" customWidth="1"/>
    <col min="15879" max="15879" width="13.7109375" style="52" customWidth="1"/>
    <col min="15880" max="15880" width="6" style="52" customWidth="1"/>
    <col min="15881" max="15881" width="9.140625" style="52"/>
    <col min="15882" max="15882" width="12.5703125" style="52" customWidth="1"/>
    <col min="15883" max="15883" width="10.85546875" style="52" customWidth="1"/>
    <col min="15884" max="16128" width="9.140625" style="52"/>
    <col min="16129" max="16129" width="4.42578125" style="52" customWidth="1"/>
    <col min="16130" max="16130" width="44.140625" style="52" customWidth="1"/>
    <col min="16131" max="16131" width="23" style="52" customWidth="1"/>
    <col min="16132" max="16132" width="6.7109375" style="52" customWidth="1"/>
    <col min="16133" max="16133" width="9.140625" style="52"/>
    <col min="16134" max="16134" width="10.85546875" style="52" customWidth="1"/>
    <col min="16135" max="16135" width="13.7109375" style="52" customWidth="1"/>
    <col min="16136" max="16136" width="6" style="52" customWidth="1"/>
    <col min="16137" max="16137" width="9.140625" style="52"/>
    <col min="16138" max="16138" width="12.5703125" style="52" customWidth="1"/>
    <col min="16139" max="16139" width="10.85546875" style="52" customWidth="1"/>
    <col min="16140" max="16384" width="9.140625" style="52"/>
  </cols>
  <sheetData>
    <row r="1" spans="1:14" ht="23.45" customHeight="1" x14ac:dyDescent="0.2">
      <c r="A1" s="623" t="s">
        <v>263</v>
      </c>
      <c r="B1" s="623"/>
      <c r="C1" s="623"/>
      <c r="D1" s="47"/>
      <c r="E1" s="47"/>
      <c r="F1" s="47"/>
      <c r="G1" s="47"/>
      <c r="H1" s="47"/>
      <c r="I1" s="47"/>
      <c r="J1" s="48"/>
      <c r="K1" s="49"/>
      <c r="L1" s="50"/>
      <c r="M1" s="51" t="s">
        <v>92</v>
      </c>
    </row>
    <row r="2" spans="1:14" s="59" customFormat="1" ht="35.450000000000003" customHeight="1" x14ac:dyDescent="0.2">
      <c r="A2" s="53" t="s">
        <v>21</v>
      </c>
      <c r="B2" s="53" t="s">
        <v>22</v>
      </c>
      <c r="C2" s="53" t="s">
        <v>23</v>
      </c>
      <c r="D2" s="53" t="s">
        <v>24</v>
      </c>
      <c r="E2" s="53" t="s">
        <v>25</v>
      </c>
      <c r="F2" s="54" t="s">
        <v>26</v>
      </c>
      <c r="G2" s="54" t="s">
        <v>27</v>
      </c>
      <c r="H2" s="55" t="s">
        <v>28</v>
      </c>
      <c r="I2" s="53" t="s">
        <v>9</v>
      </c>
      <c r="J2" s="56" t="s">
        <v>10</v>
      </c>
      <c r="K2" s="57" t="s">
        <v>29</v>
      </c>
      <c r="L2" s="4" t="s">
        <v>12</v>
      </c>
      <c r="M2" s="58" t="s">
        <v>13</v>
      </c>
    </row>
    <row r="3" spans="1:14" s="69" customFormat="1" ht="68.25" customHeight="1" x14ac:dyDescent="0.2">
      <c r="A3" s="60">
        <v>1</v>
      </c>
      <c r="B3" s="61" t="s">
        <v>30</v>
      </c>
      <c r="C3" s="62"/>
      <c r="D3" s="63" t="s">
        <v>31</v>
      </c>
      <c r="E3" s="63">
        <v>30</v>
      </c>
      <c r="F3" s="64"/>
      <c r="G3" s="64"/>
      <c r="H3" s="65"/>
      <c r="I3" s="66"/>
      <c r="J3" s="67"/>
      <c r="K3" s="4"/>
      <c r="L3" s="68"/>
      <c r="M3" s="68"/>
    </row>
    <row r="4" spans="1:14" ht="48.75" customHeight="1" x14ac:dyDescent="0.2">
      <c r="A4" s="70">
        <v>2</v>
      </c>
      <c r="B4" s="71" t="s">
        <v>32</v>
      </c>
      <c r="C4" s="72"/>
      <c r="D4" s="73" t="s">
        <v>14</v>
      </c>
      <c r="E4" s="73">
        <v>4</v>
      </c>
      <c r="F4" s="74"/>
      <c r="G4" s="74"/>
      <c r="H4" s="75"/>
      <c r="I4" s="76"/>
      <c r="J4" s="77"/>
      <c r="K4" s="4"/>
      <c r="L4" s="4"/>
      <c r="M4" s="78"/>
    </row>
    <row r="5" spans="1:14" ht="17.25" customHeight="1" x14ac:dyDescent="0.2">
      <c r="A5" s="624" t="s">
        <v>16</v>
      </c>
      <c r="B5" s="624"/>
      <c r="C5" s="624"/>
      <c r="D5" s="624"/>
      <c r="E5" s="624"/>
      <c r="F5" s="624"/>
      <c r="G5" s="79">
        <f>SUM(G3:G4)</f>
        <v>0</v>
      </c>
      <c r="H5" s="78"/>
      <c r="I5" s="80">
        <f>G5*1.08</f>
        <v>0</v>
      </c>
      <c r="J5" s="81"/>
      <c r="K5" s="78"/>
      <c r="L5" s="78"/>
      <c r="M5" s="78"/>
    </row>
    <row r="6" spans="1:14" s="85" customFormat="1" ht="26.25" customHeight="1" x14ac:dyDescent="0.2">
      <c r="A6" s="644"/>
      <c r="B6" s="644"/>
      <c r="C6" s="644"/>
      <c r="D6" s="644"/>
      <c r="E6" s="644"/>
      <c r="F6" s="644"/>
      <c r="G6" s="644"/>
      <c r="H6" s="644"/>
      <c r="I6" s="82"/>
      <c r="J6" s="83"/>
      <c r="K6" s="83"/>
      <c r="L6" s="83"/>
      <c r="M6" s="84"/>
    </row>
    <row r="8" spans="1:14" s="87" customFormat="1" ht="52.15" customHeight="1" x14ac:dyDescent="0.2">
      <c r="A8" s="86"/>
      <c r="B8" s="86"/>
      <c r="C8" s="86"/>
      <c r="D8" s="596"/>
      <c r="E8" s="596"/>
      <c r="F8" s="596"/>
      <c r="G8" s="596"/>
      <c r="H8" s="601" t="s">
        <v>293</v>
      </c>
      <c r="I8" s="597"/>
      <c r="J8" s="598"/>
      <c r="K8" s="598"/>
      <c r="L8" s="598"/>
    </row>
    <row r="9" spans="1:14" s="87" customFormat="1" ht="12.75" x14ac:dyDescent="0.2">
      <c r="D9" s="596"/>
      <c r="E9" s="596"/>
      <c r="F9" s="596"/>
      <c r="G9" s="596"/>
      <c r="H9" s="602" t="s">
        <v>294</v>
      </c>
      <c r="I9" s="597"/>
      <c r="J9" s="599"/>
      <c r="K9" s="599"/>
      <c r="L9" s="599"/>
    </row>
    <row r="10" spans="1:14" s="91" customFormat="1" ht="20.25" customHeight="1" x14ac:dyDescent="0.2">
      <c r="A10" s="88"/>
      <c r="B10" s="89"/>
      <c r="C10" s="89"/>
      <c r="D10" s="89"/>
      <c r="E10" s="90"/>
      <c r="F10" s="90"/>
      <c r="G10" s="90"/>
      <c r="H10" s="90"/>
      <c r="I10" s="89"/>
      <c r="J10" s="89"/>
      <c r="K10" s="89"/>
      <c r="L10" s="89"/>
      <c r="M10" s="88"/>
      <c r="N10" s="88"/>
    </row>
    <row r="11" spans="1:14" x14ac:dyDescent="0.2"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4" x14ac:dyDescent="0.2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4" x14ac:dyDescent="0.2">
      <c r="A13" s="93"/>
      <c r="B13" s="93"/>
      <c r="C13" s="93"/>
      <c r="D13" s="93"/>
      <c r="E13" s="93"/>
      <c r="F13" s="93"/>
      <c r="G13" s="93"/>
      <c r="H13" s="93"/>
      <c r="I13" s="93"/>
    </row>
    <row r="14" spans="1:14" x14ac:dyDescent="0.2">
      <c r="A14" s="93"/>
      <c r="B14" s="93"/>
      <c r="C14" s="93"/>
      <c r="D14" s="93"/>
      <c r="E14" s="93"/>
      <c r="F14" s="93"/>
      <c r="G14" s="93"/>
      <c r="H14" s="93"/>
      <c r="I14" s="93"/>
    </row>
    <row r="15" spans="1:14" x14ac:dyDescent="0.2">
      <c r="A15" s="93"/>
      <c r="B15" s="93"/>
      <c r="C15" s="93"/>
      <c r="D15" s="93"/>
      <c r="E15" s="93"/>
      <c r="F15" s="93"/>
      <c r="G15" s="93"/>
      <c r="H15" s="93"/>
      <c r="I15" s="93"/>
    </row>
    <row r="16" spans="1:14" x14ac:dyDescent="0.2">
      <c r="A16" s="93"/>
      <c r="B16" s="93"/>
      <c r="C16" s="93"/>
      <c r="D16" s="93"/>
      <c r="E16" s="93"/>
      <c r="F16" s="93"/>
      <c r="G16" s="93"/>
      <c r="H16" s="93"/>
      <c r="I16" s="93"/>
    </row>
    <row r="17" spans="1:9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9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9" x14ac:dyDescent="0.2">
      <c r="A19" s="93"/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27" spans="1:9" ht="25.5" customHeight="1" x14ac:dyDescent="0.2"/>
    <row r="43" spans="10:11" ht="32.25" customHeight="1" x14ac:dyDescent="0.2">
      <c r="J43" s="94"/>
      <c r="K43" s="95"/>
    </row>
    <row r="44" spans="10:11" s="96" customFormat="1" ht="58.5" customHeight="1" x14ac:dyDescent="0.2">
      <c r="J44" s="94"/>
      <c r="K44" s="95"/>
    </row>
    <row r="45" spans="10:11" x14ac:dyDescent="0.2">
      <c r="J45" s="94"/>
      <c r="K45" s="95"/>
    </row>
    <row r="46" spans="10:11" x14ac:dyDescent="0.2">
      <c r="J46" s="94"/>
      <c r="K46" s="95"/>
    </row>
    <row r="47" spans="10:11" s="92" customFormat="1" x14ac:dyDescent="0.2">
      <c r="K47" s="95"/>
    </row>
    <row r="48" spans="10:11" x14ac:dyDescent="0.2">
      <c r="K48" s="95"/>
    </row>
    <row r="54" ht="29.25" customHeight="1" x14ac:dyDescent="0.2"/>
    <row r="55" ht="24.75" customHeight="1" x14ac:dyDescent="0.2"/>
    <row r="56" ht="24.75" customHeight="1" x14ac:dyDescent="0.2"/>
    <row r="57" ht="21.75" customHeight="1" x14ac:dyDescent="0.2"/>
    <row r="88" spans="2:2" s="96" customFormat="1" x14ac:dyDescent="0.2">
      <c r="B88" s="97"/>
    </row>
  </sheetData>
  <mergeCells count="3">
    <mergeCell ref="A1:C1"/>
    <mergeCell ref="A5:F5"/>
    <mergeCell ref="A6: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6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9"/>
  <sheetViews>
    <sheetView view="pageBreakPreview" zoomScale="80" zoomScaleSheetLayoutView="80" workbookViewId="0">
      <selection activeCell="B1" sqref="B1"/>
    </sheetView>
  </sheetViews>
  <sheetFormatPr defaultColWidth="11.5703125" defaultRowHeight="11.25" x14ac:dyDescent="0.2"/>
  <cols>
    <col min="1" max="1" width="4.140625" style="313" customWidth="1"/>
    <col min="2" max="2" width="60.7109375" style="313" customWidth="1"/>
    <col min="3" max="3" width="22.140625" style="313" customWidth="1"/>
    <col min="4" max="4" width="5.28515625" style="313" customWidth="1"/>
    <col min="5" max="5" width="10.5703125" style="313" customWidth="1"/>
    <col min="6" max="6" width="10" style="313" customWidth="1"/>
    <col min="7" max="7" width="13.85546875" style="313" customWidth="1"/>
    <col min="8" max="8" width="9.28515625" style="313" customWidth="1"/>
    <col min="9" max="9" width="11.7109375" style="313" customWidth="1"/>
    <col min="10" max="11" width="9.7109375" style="313" customWidth="1"/>
    <col min="12" max="12" width="11.5703125" style="313"/>
    <col min="13" max="13" width="19.42578125" style="313" customWidth="1"/>
    <col min="14" max="16384" width="11.5703125" style="313"/>
  </cols>
  <sheetData>
    <row r="1" spans="1:13" s="371" customFormat="1" ht="32.25" customHeight="1" x14ac:dyDescent="0.2">
      <c r="A1" s="369"/>
      <c r="B1" s="370" t="s">
        <v>264</v>
      </c>
      <c r="C1" s="370"/>
      <c r="D1" s="370"/>
      <c r="E1" s="370"/>
      <c r="F1" s="370"/>
      <c r="G1" s="370"/>
      <c r="I1" s="372"/>
      <c r="J1" s="373"/>
      <c r="K1" s="373"/>
      <c r="M1" s="374" t="s">
        <v>265</v>
      </c>
    </row>
    <row r="2" spans="1:13" s="375" customFormat="1" ht="37.5" customHeight="1" x14ac:dyDescent="0.2">
      <c r="A2" s="57" t="s">
        <v>1</v>
      </c>
      <c r="B2" s="57" t="s">
        <v>2</v>
      </c>
      <c r="C2" s="57" t="s">
        <v>3</v>
      </c>
      <c r="D2" s="57" t="s">
        <v>4</v>
      </c>
      <c r="E2" s="326" t="s">
        <v>5</v>
      </c>
      <c r="F2" s="327" t="s">
        <v>6</v>
      </c>
      <c r="G2" s="328" t="s">
        <v>7</v>
      </c>
      <c r="H2" s="57" t="s">
        <v>36</v>
      </c>
      <c r="I2" s="57" t="s">
        <v>9</v>
      </c>
      <c r="J2" s="57" t="s">
        <v>10</v>
      </c>
      <c r="K2" s="57" t="s">
        <v>11</v>
      </c>
      <c r="L2" s="301" t="s">
        <v>12</v>
      </c>
      <c r="M2" s="301" t="s">
        <v>13</v>
      </c>
    </row>
    <row r="3" spans="1:13" ht="43.9" customHeight="1" x14ac:dyDescent="0.2">
      <c r="A3" s="376">
        <v>1</v>
      </c>
      <c r="B3" s="9" t="s">
        <v>88</v>
      </c>
      <c r="C3" s="36"/>
      <c r="D3" s="295" t="s">
        <v>31</v>
      </c>
      <c r="E3" s="296">
        <v>2</v>
      </c>
      <c r="F3" s="377"/>
      <c r="G3" s="378"/>
      <c r="H3" s="379"/>
      <c r="I3" s="380"/>
      <c r="J3" s="381"/>
      <c r="K3" s="381"/>
      <c r="L3" s="382"/>
      <c r="M3" s="382"/>
    </row>
    <row r="4" spans="1:13" ht="43.9" customHeight="1" x14ac:dyDescent="0.2">
      <c r="A4" s="383">
        <v>2</v>
      </c>
      <c r="B4" s="9" t="s">
        <v>89</v>
      </c>
      <c r="C4" s="36"/>
      <c r="D4" s="295" t="s">
        <v>31</v>
      </c>
      <c r="E4" s="296">
        <v>1</v>
      </c>
      <c r="F4" s="377"/>
      <c r="G4" s="378"/>
      <c r="H4" s="379"/>
      <c r="I4" s="380"/>
      <c r="J4" s="382"/>
      <c r="K4" s="382"/>
      <c r="L4" s="382"/>
      <c r="M4" s="382"/>
    </row>
    <row r="5" spans="1:13" ht="43.9" customHeight="1" x14ac:dyDescent="0.2">
      <c r="A5" s="383">
        <v>3</v>
      </c>
      <c r="B5" s="36" t="s">
        <v>90</v>
      </c>
      <c r="C5" s="36"/>
      <c r="D5" s="295" t="s">
        <v>31</v>
      </c>
      <c r="E5" s="296">
        <v>2</v>
      </c>
      <c r="F5" s="377"/>
      <c r="G5" s="378"/>
      <c r="H5" s="379"/>
      <c r="I5" s="380"/>
      <c r="J5" s="383"/>
      <c r="K5" s="383"/>
      <c r="L5" s="382"/>
      <c r="M5" s="382"/>
    </row>
    <row r="6" spans="1:13" s="389" customFormat="1" ht="43.9" customHeight="1" x14ac:dyDescent="0.2">
      <c r="A6" s="384">
        <v>4</v>
      </c>
      <c r="B6" s="385" t="s">
        <v>91</v>
      </c>
      <c r="C6" s="385"/>
      <c r="D6" s="386" t="s">
        <v>51</v>
      </c>
      <c r="E6" s="387">
        <v>20</v>
      </c>
      <c r="F6" s="388"/>
      <c r="G6" s="378"/>
      <c r="H6" s="379"/>
      <c r="I6" s="380"/>
      <c r="J6" s="384"/>
      <c r="K6" s="384"/>
      <c r="L6" s="385"/>
      <c r="M6" s="385"/>
    </row>
    <row r="7" spans="1:13" ht="23.25" customHeight="1" x14ac:dyDescent="0.2">
      <c r="A7" s="390"/>
      <c r="B7" s="629" t="s">
        <v>16</v>
      </c>
      <c r="C7" s="629"/>
      <c r="D7" s="629"/>
      <c r="E7" s="629"/>
      <c r="F7" s="629"/>
      <c r="G7" s="391">
        <f>SUM(G3:G6)</f>
        <v>0</v>
      </c>
      <c r="H7" s="392"/>
      <c r="I7" s="380">
        <f t="shared" ref="I7" si="0">G7*1.08</f>
        <v>0</v>
      </c>
      <c r="J7" s="292"/>
    </row>
    <row r="8" spans="1:13" x14ac:dyDescent="0.2">
      <c r="A8" s="393"/>
      <c r="D8" s="393"/>
      <c r="E8" s="393"/>
      <c r="G8" s="394"/>
      <c r="H8" s="307"/>
    </row>
    <row r="11" spans="1:13" x14ac:dyDescent="0.2">
      <c r="G11" s="601" t="s">
        <v>293</v>
      </c>
    </row>
    <row r="12" spans="1:13" x14ac:dyDescent="0.2">
      <c r="G12" s="602" t="s">
        <v>294</v>
      </c>
    </row>
    <row r="19" ht="23.45" customHeight="1" x14ac:dyDescent="0.2"/>
  </sheetData>
  <mergeCells count="1">
    <mergeCell ref="B7:F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SheetLayoutView="100" workbookViewId="0">
      <selection activeCell="B1" sqref="B1"/>
    </sheetView>
  </sheetViews>
  <sheetFormatPr defaultRowHeight="12.75" x14ac:dyDescent="0.2"/>
  <cols>
    <col min="1" max="1" width="4.140625" customWidth="1"/>
    <col min="2" max="2" width="57.28515625" customWidth="1"/>
    <col min="3" max="3" width="22.140625" customWidth="1"/>
    <col min="4" max="4" width="5.28515625" customWidth="1"/>
    <col min="5" max="6" width="10.5703125" customWidth="1"/>
    <col min="7" max="7" width="13.85546875" customWidth="1"/>
    <col min="8" max="8" width="9.28515625" customWidth="1"/>
    <col min="9" max="9" width="10.42578125" customWidth="1"/>
    <col min="12" max="12" width="11.5703125" customWidth="1"/>
    <col min="13" max="13" width="19.42578125" customWidth="1"/>
  </cols>
  <sheetData>
    <row r="1" spans="1:13" s="21" customFormat="1" ht="32.25" customHeight="1" x14ac:dyDescent="0.2">
      <c r="A1" s="163"/>
      <c r="B1" s="225" t="s">
        <v>266</v>
      </c>
      <c r="C1" s="225"/>
      <c r="D1" s="163"/>
      <c r="E1" s="163"/>
      <c r="F1" s="165"/>
      <c r="G1" s="166"/>
      <c r="H1" s="243"/>
      <c r="I1" s="168"/>
      <c r="J1" s="244"/>
      <c r="K1" s="244"/>
      <c r="M1" s="24" t="s">
        <v>267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6" t="s">
        <v>12</v>
      </c>
      <c r="M2" s="6" t="s">
        <v>13</v>
      </c>
    </row>
    <row r="3" spans="1:13" s="134" customFormat="1" ht="117.75" customHeight="1" x14ac:dyDescent="0.2">
      <c r="A3" s="3">
        <v>1</v>
      </c>
      <c r="B3" s="276" t="s">
        <v>62</v>
      </c>
      <c r="C3" s="277"/>
      <c r="D3" s="277" t="s">
        <v>31</v>
      </c>
      <c r="E3" s="277">
        <v>14</v>
      </c>
      <c r="F3" s="278"/>
      <c r="G3" s="279"/>
      <c r="H3" s="280"/>
      <c r="I3" s="281"/>
      <c r="J3" s="277"/>
      <c r="K3" s="277"/>
      <c r="L3" s="271"/>
      <c r="M3" s="271"/>
    </row>
    <row r="4" spans="1:13" s="20" customFormat="1" ht="83.25" customHeight="1" x14ac:dyDescent="0.2">
      <c r="A4" s="282">
        <v>2</v>
      </c>
      <c r="B4" s="283" t="s">
        <v>63</v>
      </c>
      <c r="C4" s="186"/>
      <c r="D4" s="186" t="s">
        <v>51</v>
      </c>
      <c r="E4" s="186">
        <v>40</v>
      </c>
      <c r="F4" s="284"/>
      <c r="G4" s="279"/>
      <c r="H4" s="285"/>
      <c r="I4" s="281"/>
      <c r="J4" s="286"/>
      <c r="K4" s="186"/>
      <c r="L4" s="36"/>
      <c r="M4" s="36"/>
    </row>
    <row r="5" spans="1:13" s="20" customFormat="1" ht="25.9" customHeight="1" x14ac:dyDescent="0.2">
      <c r="A5" s="628" t="s">
        <v>16</v>
      </c>
      <c r="B5" s="629"/>
      <c r="C5" s="629"/>
      <c r="D5" s="629"/>
      <c r="E5" s="629"/>
      <c r="F5" s="630"/>
      <c r="G5" s="287">
        <f>SUM(G3:G4)</f>
        <v>0</v>
      </c>
      <c r="H5" s="288"/>
      <c r="I5" s="281">
        <f t="shared" ref="I5" si="0">G5*1.08</f>
        <v>0</v>
      </c>
      <c r="J5" s="289"/>
      <c r="K5" s="290"/>
    </row>
    <row r="6" spans="1:13" s="20" customFormat="1" ht="25.9" customHeight="1" x14ac:dyDescent="0.2">
      <c r="A6" s="291"/>
      <c r="B6" s="291"/>
      <c r="C6" s="291"/>
      <c r="D6" s="291"/>
      <c r="E6" s="291"/>
      <c r="F6" s="291"/>
      <c r="G6" s="291"/>
      <c r="H6" s="292"/>
      <c r="I6" s="291"/>
      <c r="J6" s="291"/>
      <c r="K6" s="291"/>
    </row>
    <row r="7" spans="1:13" x14ac:dyDescent="0.2">
      <c r="G7" s="601" t="s">
        <v>293</v>
      </c>
    </row>
    <row r="8" spans="1:13" x14ac:dyDescent="0.2">
      <c r="G8" s="602" t="s">
        <v>294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3"/>
  <sheetViews>
    <sheetView view="pageBreakPreview" zoomScaleNormal="90" zoomScaleSheetLayoutView="100" workbookViewId="0">
      <selection activeCell="B1" sqref="B1"/>
    </sheetView>
  </sheetViews>
  <sheetFormatPr defaultColWidth="9.140625" defaultRowHeight="11.25" x14ac:dyDescent="0.2"/>
  <cols>
    <col min="1" max="1" width="4.140625" style="20" customWidth="1"/>
    <col min="2" max="2" width="55.710937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0.7109375" style="20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9.140625" style="20"/>
  </cols>
  <sheetData>
    <row r="1" spans="1:13" s="325" customFormat="1" ht="32.25" customHeight="1" x14ac:dyDescent="0.2">
      <c r="A1" s="319"/>
      <c r="B1" s="320" t="s">
        <v>268</v>
      </c>
      <c r="C1" s="320"/>
      <c r="D1" s="319"/>
      <c r="E1" s="319"/>
      <c r="F1" s="321"/>
      <c r="G1" s="322"/>
      <c r="H1" s="323"/>
      <c r="I1" s="324"/>
      <c r="J1" s="244"/>
      <c r="K1" s="244"/>
      <c r="M1" s="24" t="s">
        <v>87</v>
      </c>
    </row>
    <row r="2" spans="1:13" s="134" customFormat="1" ht="37.5" customHeight="1" x14ac:dyDescent="0.2">
      <c r="A2" s="57" t="s">
        <v>1</v>
      </c>
      <c r="B2" s="57" t="s">
        <v>2</v>
      </c>
      <c r="C2" s="57" t="s">
        <v>3</v>
      </c>
      <c r="D2" s="57" t="s">
        <v>4</v>
      </c>
      <c r="E2" s="326" t="s">
        <v>5</v>
      </c>
      <c r="F2" s="327" t="s">
        <v>6</v>
      </c>
      <c r="G2" s="328" t="s">
        <v>7</v>
      </c>
      <c r="H2" s="57" t="s">
        <v>36</v>
      </c>
      <c r="I2" s="57" t="s">
        <v>9</v>
      </c>
      <c r="J2" s="57" t="s">
        <v>10</v>
      </c>
      <c r="K2" s="57" t="s">
        <v>11</v>
      </c>
      <c r="L2" s="145" t="s">
        <v>12</v>
      </c>
      <c r="M2" s="145" t="s">
        <v>13</v>
      </c>
    </row>
    <row r="3" spans="1:13" ht="59.25" customHeight="1" x14ac:dyDescent="0.2">
      <c r="A3" s="186">
        <v>1</v>
      </c>
      <c r="B3" s="329" t="s">
        <v>74</v>
      </c>
      <c r="C3" s="186"/>
      <c r="D3" s="186" t="s">
        <v>51</v>
      </c>
      <c r="E3" s="341">
        <v>300</v>
      </c>
      <c r="F3" s="342"/>
      <c r="G3" s="286"/>
      <c r="H3" s="333"/>
      <c r="I3" s="309"/>
      <c r="J3" s="186"/>
      <c r="K3" s="186"/>
      <c r="L3" s="36"/>
      <c r="M3" s="36"/>
    </row>
    <row r="4" spans="1:13" ht="63" customHeight="1" x14ac:dyDescent="0.2">
      <c r="A4" s="186">
        <v>2</v>
      </c>
      <c r="B4" s="334" t="s">
        <v>75</v>
      </c>
      <c r="C4" s="10"/>
      <c r="D4" s="10" t="s">
        <v>51</v>
      </c>
      <c r="E4" s="341">
        <v>300</v>
      </c>
      <c r="F4" s="343"/>
      <c r="G4" s="286"/>
      <c r="H4" s="333"/>
      <c r="I4" s="309"/>
      <c r="J4" s="10"/>
      <c r="K4" s="10"/>
      <c r="L4" s="36"/>
      <c r="M4" s="36"/>
    </row>
    <row r="5" spans="1:13" ht="45.6" customHeight="1" x14ac:dyDescent="0.2">
      <c r="A5" s="186">
        <v>3</v>
      </c>
      <c r="B5" s="344" t="s">
        <v>76</v>
      </c>
      <c r="C5" s="301"/>
      <c r="D5" s="10" t="s">
        <v>31</v>
      </c>
      <c r="E5" s="341">
        <v>2</v>
      </c>
      <c r="F5" s="345"/>
      <c r="G5" s="286"/>
      <c r="H5" s="333"/>
      <c r="I5" s="309"/>
      <c r="J5" s="301"/>
      <c r="K5" s="301"/>
      <c r="L5" s="36"/>
      <c r="M5" s="36"/>
    </row>
    <row r="6" spans="1:13" ht="51" customHeight="1" x14ac:dyDescent="0.2">
      <c r="A6" s="186">
        <v>4</v>
      </c>
      <c r="B6" s="344" t="s">
        <v>77</v>
      </c>
      <c r="C6" s="301"/>
      <c r="D6" s="10" t="s">
        <v>31</v>
      </c>
      <c r="E6" s="341">
        <v>2</v>
      </c>
      <c r="F6" s="345"/>
      <c r="G6" s="286"/>
      <c r="H6" s="333"/>
      <c r="I6" s="309"/>
      <c r="J6" s="301"/>
      <c r="K6" s="301"/>
      <c r="L6" s="36"/>
      <c r="M6" s="36"/>
    </row>
    <row r="7" spans="1:13" ht="58.15" customHeight="1" x14ac:dyDescent="0.2">
      <c r="A7" s="186">
        <v>5</v>
      </c>
      <c r="B7" s="334" t="s">
        <v>78</v>
      </c>
      <c r="C7" s="10"/>
      <c r="D7" s="10" t="s">
        <v>51</v>
      </c>
      <c r="E7" s="341">
        <v>2</v>
      </c>
      <c r="F7" s="346"/>
      <c r="G7" s="286"/>
      <c r="H7" s="333"/>
      <c r="I7" s="309"/>
      <c r="J7" s="10"/>
      <c r="K7" s="10"/>
      <c r="L7" s="36"/>
      <c r="M7" s="36"/>
    </row>
    <row r="8" spans="1:13" ht="42" customHeight="1" x14ac:dyDescent="0.2">
      <c r="A8" s="186">
        <v>6</v>
      </c>
      <c r="B8" s="334" t="s">
        <v>79</v>
      </c>
      <c r="C8" s="10"/>
      <c r="D8" s="10" t="s">
        <v>51</v>
      </c>
      <c r="E8" s="341">
        <v>4</v>
      </c>
      <c r="F8" s="346"/>
      <c r="G8" s="286"/>
      <c r="H8" s="333"/>
      <c r="I8" s="309"/>
      <c r="J8" s="10"/>
      <c r="K8" s="10"/>
      <c r="L8" s="36"/>
      <c r="M8" s="36"/>
    </row>
    <row r="9" spans="1:13" ht="42" customHeight="1" x14ac:dyDescent="0.2">
      <c r="A9" s="186">
        <v>7</v>
      </c>
      <c r="B9" s="334" t="s">
        <v>80</v>
      </c>
      <c r="C9" s="10"/>
      <c r="D9" s="10" t="s">
        <v>51</v>
      </c>
      <c r="E9" s="347">
        <v>36</v>
      </c>
      <c r="F9" s="346"/>
      <c r="G9" s="286"/>
      <c r="H9" s="333"/>
      <c r="I9" s="309"/>
      <c r="J9" s="10"/>
      <c r="K9" s="10"/>
      <c r="L9" s="36"/>
      <c r="M9" s="36"/>
    </row>
    <row r="10" spans="1:13" ht="42" customHeight="1" x14ac:dyDescent="0.2">
      <c r="A10" s="186">
        <v>8</v>
      </c>
      <c r="B10" s="334" t="s">
        <v>81</v>
      </c>
      <c r="C10" s="10"/>
      <c r="D10" s="10" t="s">
        <v>51</v>
      </c>
      <c r="E10" s="347">
        <v>8</v>
      </c>
      <c r="F10" s="346"/>
      <c r="G10" s="286"/>
      <c r="H10" s="336"/>
      <c r="I10" s="309"/>
      <c r="J10" s="10"/>
      <c r="K10" s="10"/>
      <c r="L10" s="36"/>
      <c r="M10" s="36"/>
    </row>
    <row r="11" spans="1:13" ht="28.5" customHeight="1" x14ac:dyDescent="0.2">
      <c r="A11" s="654" t="s">
        <v>16</v>
      </c>
      <c r="B11" s="655"/>
      <c r="C11" s="655"/>
      <c r="D11" s="655"/>
      <c r="E11" s="655"/>
      <c r="F11" s="655"/>
      <c r="G11" s="286">
        <f>SUM(G3:G10)</f>
        <v>0</v>
      </c>
      <c r="H11" s="333"/>
      <c r="I11" s="309">
        <f>G11*1.08</f>
        <v>0</v>
      </c>
      <c r="J11" s="338"/>
      <c r="K11" s="339"/>
    </row>
    <row r="12" spans="1:13" x14ac:dyDescent="0.2">
      <c r="A12" s="45"/>
      <c r="B12" s="45"/>
      <c r="C12" s="45"/>
      <c r="D12" s="45"/>
      <c r="E12" s="45"/>
      <c r="F12" s="45"/>
      <c r="G12" s="45"/>
      <c r="H12" s="348"/>
      <c r="I12" s="45"/>
      <c r="J12" s="45"/>
      <c r="K12" s="45"/>
    </row>
    <row r="13" spans="1:13" ht="20.2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3" x14ac:dyDescent="0.2">
      <c r="H14" s="601" t="s">
        <v>293</v>
      </c>
    </row>
    <row r="15" spans="1:13" x14ac:dyDescent="0.2">
      <c r="H15" s="602" t="s">
        <v>294</v>
      </c>
    </row>
    <row r="23" ht="23.45" customHeight="1" x14ac:dyDescent="0.2"/>
  </sheetData>
  <mergeCells count="1">
    <mergeCell ref="A11:F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0"/>
  <sheetViews>
    <sheetView view="pageBreakPreview" zoomScaleSheetLayoutView="100" workbookViewId="0">
      <selection activeCell="B1" sqref="B1"/>
    </sheetView>
  </sheetViews>
  <sheetFormatPr defaultColWidth="9.140625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0.7109375" style="20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9.140625" style="20"/>
  </cols>
  <sheetData>
    <row r="1" spans="1:13" s="325" customFormat="1" ht="32.25" customHeight="1" x14ac:dyDescent="0.2">
      <c r="A1" s="319"/>
      <c r="B1" s="320" t="s">
        <v>269</v>
      </c>
      <c r="C1" s="320"/>
      <c r="D1" s="319"/>
      <c r="E1" s="319"/>
      <c r="F1" s="321"/>
      <c r="G1" s="322"/>
      <c r="H1" s="323"/>
      <c r="I1" s="324"/>
      <c r="J1" s="244"/>
      <c r="K1" s="244"/>
      <c r="M1" s="24" t="s">
        <v>270</v>
      </c>
    </row>
    <row r="2" spans="1:13" s="134" customFormat="1" ht="37.5" customHeight="1" x14ac:dyDescent="0.2">
      <c r="A2" s="57" t="s">
        <v>1</v>
      </c>
      <c r="B2" s="57" t="s">
        <v>2</v>
      </c>
      <c r="C2" s="57" t="s">
        <v>3</v>
      </c>
      <c r="D2" s="57" t="s">
        <v>4</v>
      </c>
      <c r="E2" s="326" t="s">
        <v>5</v>
      </c>
      <c r="F2" s="327" t="s">
        <v>6</v>
      </c>
      <c r="G2" s="328" t="s">
        <v>7</v>
      </c>
      <c r="H2" s="57" t="s">
        <v>36</v>
      </c>
      <c r="I2" s="57" t="s">
        <v>9</v>
      </c>
      <c r="J2" s="57" t="s">
        <v>10</v>
      </c>
      <c r="K2" s="57" t="s">
        <v>11</v>
      </c>
      <c r="L2" s="145" t="s">
        <v>12</v>
      </c>
      <c r="M2" s="145" t="s">
        <v>13</v>
      </c>
    </row>
    <row r="3" spans="1:13" ht="30.75" customHeight="1" x14ac:dyDescent="0.2">
      <c r="A3" s="186">
        <v>1</v>
      </c>
      <c r="B3" s="329" t="s">
        <v>71</v>
      </c>
      <c r="C3" s="186"/>
      <c r="D3" s="186" t="s">
        <v>51</v>
      </c>
      <c r="E3" s="330">
        <v>5</v>
      </c>
      <c r="F3" s="331"/>
      <c r="G3" s="332"/>
      <c r="H3" s="333"/>
      <c r="I3" s="309"/>
      <c r="J3" s="186"/>
      <c r="K3" s="186"/>
      <c r="L3" s="36"/>
      <c r="M3" s="36"/>
    </row>
    <row r="4" spans="1:13" ht="30.75" customHeight="1" x14ac:dyDescent="0.2">
      <c r="A4" s="10">
        <v>2</v>
      </c>
      <c r="B4" s="334" t="s">
        <v>72</v>
      </c>
      <c r="C4" s="10"/>
      <c r="D4" s="10" t="s">
        <v>51</v>
      </c>
      <c r="E4" s="330">
        <v>5</v>
      </c>
      <c r="F4" s="335"/>
      <c r="G4" s="332"/>
      <c r="H4" s="333"/>
      <c r="I4" s="309"/>
      <c r="J4" s="10"/>
      <c r="K4" s="10"/>
      <c r="L4" s="36"/>
      <c r="M4" s="36"/>
    </row>
    <row r="5" spans="1:13" ht="24" customHeight="1" x14ac:dyDescent="0.2">
      <c r="A5" s="654" t="s">
        <v>16</v>
      </c>
      <c r="B5" s="655"/>
      <c r="C5" s="655"/>
      <c r="D5" s="655"/>
      <c r="E5" s="655"/>
      <c r="F5" s="655"/>
      <c r="G5" s="41">
        <f>SUM(G3:G4)</f>
        <v>0</v>
      </c>
      <c r="H5" s="336"/>
      <c r="I5" s="337">
        <f>G5*1.08</f>
        <v>0</v>
      </c>
      <c r="J5" s="338"/>
      <c r="K5" s="339"/>
    </row>
    <row r="6" spans="1:13" x14ac:dyDescent="0.2">
      <c r="A6" s="45"/>
      <c r="B6" s="45"/>
      <c r="C6" s="45"/>
      <c r="D6" s="45"/>
      <c r="E6" s="45"/>
      <c r="F6" s="45"/>
      <c r="G6" s="45"/>
      <c r="H6" s="340"/>
      <c r="I6" s="45"/>
      <c r="J6" s="45"/>
      <c r="K6" s="45"/>
    </row>
    <row r="7" spans="1:13" ht="20.2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3" x14ac:dyDescent="0.2">
      <c r="H9" s="601" t="s">
        <v>293</v>
      </c>
    </row>
    <row r="10" spans="1:13" x14ac:dyDescent="0.2">
      <c r="H10" s="602" t="s">
        <v>294</v>
      </c>
    </row>
    <row r="20" ht="23.45" customHeight="1" x14ac:dyDescent="0.2"/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view="pageBreakPreview" zoomScale="90" zoomScaleNormal="100" zoomScaleSheetLayoutView="90" workbookViewId="0">
      <selection sqref="A1:I1"/>
    </sheetView>
  </sheetViews>
  <sheetFormatPr defaultColWidth="9.140625" defaultRowHeight="12.75" x14ac:dyDescent="0.2"/>
  <cols>
    <col min="1" max="1" width="9.140625" style="461"/>
    <col min="2" max="2" width="32" style="461" customWidth="1"/>
    <col min="3" max="3" width="23.28515625" style="461" customWidth="1"/>
    <col min="4" max="5" width="9.140625" style="461"/>
    <col min="6" max="6" width="9.7109375" style="461" bestFit="1" customWidth="1"/>
    <col min="7" max="7" width="14" style="461" customWidth="1"/>
    <col min="8" max="8" width="9.140625" style="461"/>
    <col min="9" max="9" width="12.85546875" style="461" customWidth="1"/>
    <col min="10" max="11" width="9.140625" style="461"/>
    <col min="12" max="12" width="11.5703125" style="461" customWidth="1"/>
    <col min="13" max="13" width="19.42578125" style="461" customWidth="1"/>
    <col min="14" max="16384" width="9.140625" style="461"/>
  </cols>
  <sheetData>
    <row r="1" spans="1:13" x14ac:dyDescent="0.2">
      <c r="A1" s="656" t="s">
        <v>271</v>
      </c>
      <c r="B1" s="656"/>
      <c r="C1" s="656"/>
      <c r="D1" s="656"/>
      <c r="E1" s="656"/>
      <c r="F1" s="656"/>
      <c r="G1" s="656"/>
      <c r="H1" s="656"/>
      <c r="I1" s="656"/>
      <c r="J1" s="464"/>
      <c r="K1" s="464"/>
      <c r="M1" s="172" t="s">
        <v>84</v>
      </c>
    </row>
    <row r="2" spans="1:13" ht="38.25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09" t="s">
        <v>12</v>
      </c>
      <c r="M2" s="109" t="s">
        <v>13</v>
      </c>
    </row>
    <row r="3" spans="1:13" ht="29.25" customHeight="1" x14ac:dyDescent="0.2">
      <c r="A3" s="384">
        <v>1</v>
      </c>
      <c r="B3" s="465" t="s">
        <v>110</v>
      </c>
      <c r="C3" s="466"/>
      <c r="D3" s="467" t="s">
        <v>31</v>
      </c>
      <c r="E3" s="468">
        <v>5</v>
      </c>
      <c r="F3" s="469"/>
      <c r="G3" s="470"/>
      <c r="H3" s="471"/>
      <c r="I3" s="472"/>
      <c r="J3" s="473"/>
      <c r="K3" s="473"/>
      <c r="L3" s="179"/>
      <c r="M3" s="179"/>
    </row>
    <row r="4" spans="1:13" ht="29.25" customHeight="1" x14ac:dyDescent="0.2">
      <c r="A4" s="657">
        <v>2</v>
      </c>
      <c r="B4" s="465" t="s">
        <v>111</v>
      </c>
      <c r="C4" s="474"/>
      <c r="D4" s="474"/>
      <c r="E4" s="474"/>
      <c r="F4" s="474"/>
      <c r="G4" s="474"/>
      <c r="H4" s="474"/>
      <c r="I4" s="474"/>
      <c r="J4" s="474"/>
      <c r="K4" s="474"/>
      <c r="L4" s="475"/>
      <c r="M4" s="475"/>
    </row>
    <row r="5" spans="1:13" ht="29.25" customHeight="1" x14ac:dyDescent="0.2">
      <c r="A5" s="658"/>
      <c r="B5" s="465" t="s">
        <v>169</v>
      </c>
      <c r="C5" s="476"/>
      <c r="D5" s="476" t="s">
        <v>31</v>
      </c>
      <c r="E5" s="477">
        <v>5</v>
      </c>
      <c r="F5" s="478"/>
      <c r="G5" s="478"/>
      <c r="H5" s="479"/>
      <c r="I5" s="472"/>
      <c r="J5" s="476"/>
      <c r="K5" s="480"/>
      <c r="L5" s="179"/>
      <c r="M5" s="179"/>
    </row>
    <row r="6" spans="1:13" ht="29.25" customHeight="1" x14ac:dyDescent="0.2">
      <c r="A6" s="658"/>
      <c r="B6" s="465" t="s">
        <v>170</v>
      </c>
      <c r="C6" s="476"/>
      <c r="D6" s="476" t="s">
        <v>31</v>
      </c>
      <c r="E6" s="477">
        <v>5</v>
      </c>
      <c r="F6" s="478"/>
      <c r="G6" s="478"/>
      <c r="H6" s="479"/>
      <c r="I6" s="472"/>
      <c r="J6" s="476"/>
      <c r="K6" s="480"/>
      <c r="L6" s="179"/>
      <c r="M6" s="179"/>
    </row>
    <row r="7" spans="1:13" ht="30" customHeight="1" x14ac:dyDescent="0.2">
      <c r="A7" s="659"/>
      <c r="B7" s="465" t="s">
        <v>171</v>
      </c>
      <c r="C7" s="179"/>
      <c r="D7" s="467" t="s">
        <v>31</v>
      </c>
      <c r="E7" s="481">
        <v>6</v>
      </c>
      <c r="F7" s="478"/>
      <c r="G7" s="478"/>
      <c r="H7" s="482"/>
      <c r="I7" s="472"/>
      <c r="J7" s="483"/>
      <c r="K7" s="483"/>
      <c r="L7" s="179"/>
      <c r="M7" s="179"/>
    </row>
    <row r="8" spans="1:13" x14ac:dyDescent="0.2">
      <c r="A8" s="660" t="s">
        <v>16</v>
      </c>
      <c r="B8" s="661"/>
      <c r="C8" s="661"/>
      <c r="D8" s="661"/>
      <c r="E8" s="661"/>
      <c r="F8" s="662"/>
      <c r="G8" s="484">
        <f>SUM(G3:G7,G5:G7)</f>
        <v>0</v>
      </c>
      <c r="H8" s="305"/>
      <c r="I8" s="472">
        <f t="shared" ref="I8" si="0">G8*1.08</f>
        <v>0</v>
      </c>
      <c r="J8" s="289"/>
      <c r="K8" s="290"/>
    </row>
    <row r="9" spans="1:13" x14ac:dyDescent="0.2">
      <c r="A9" s="291"/>
      <c r="B9" s="291"/>
      <c r="C9" s="291"/>
      <c r="D9" s="291"/>
      <c r="E9" s="291"/>
      <c r="F9" s="291"/>
      <c r="G9" s="291"/>
      <c r="H9" s="292"/>
      <c r="I9" s="291"/>
      <c r="J9" s="291"/>
      <c r="K9" s="291"/>
    </row>
    <row r="10" spans="1:13" x14ac:dyDescent="0.2">
      <c r="H10" s="601" t="s">
        <v>293</v>
      </c>
    </row>
    <row r="11" spans="1:13" x14ac:dyDescent="0.2">
      <c r="H11" s="602" t="s">
        <v>294</v>
      </c>
    </row>
  </sheetData>
  <mergeCells count="3">
    <mergeCell ref="A1:I1"/>
    <mergeCell ref="A4:A7"/>
    <mergeCell ref="A8:F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view="pageBreakPreview" zoomScaleSheetLayoutView="100" workbookViewId="0">
      <selection activeCell="F3" sqref="F3:F4"/>
    </sheetView>
  </sheetViews>
  <sheetFormatPr defaultColWidth="9.140625" defaultRowHeight="12.75" x14ac:dyDescent="0.2"/>
  <cols>
    <col min="1" max="1" width="4.140625" style="551" customWidth="1"/>
    <col min="2" max="2" width="60.7109375" style="551" customWidth="1"/>
    <col min="3" max="3" width="22.140625" style="551" customWidth="1"/>
    <col min="4" max="4" width="5.28515625" style="551" customWidth="1"/>
    <col min="5" max="5" width="10.5703125" style="551" customWidth="1"/>
    <col min="6" max="6" width="12.140625" style="551" customWidth="1"/>
    <col min="7" max="7" width="13.85546875" style="551" customWidth="1"/>
    <col min="8" max="8" width="9.28515625" style="551" customWidth="1"/>
    <col min="9" max="9" width="14" style="551" customWidth="1"/>
    <col min="10" max="10" width="9.140625" style="551"/>
    <col min="11" max="11" width="12" style="551" customWidth="1"/>
    <col min="12" max="12" width="11.5703125" style="551" customWidth="1"/>
    <col min="13" max="13" width="19.42578125" style="551" customWidth="1"/>
    <col min="14" max="16384" width="9.140625" style="551"/>
  </cols>
  <sheetData>
    <row r="1" spans="1:13" s="21" customFormat="1" ht="32.25" customHeight="1" x14ac:dyDescent="0.2">
      <c r="A1" s="163"/>
      <c r="B1" s="550" t="s">
        <v>210</v>
      </c>
      <c r="C1" s="550"/>
      <c r="D1" s="163"/>
      <c r="E1" s="163"/>
      <c r="F1" s="165"/>
      <c r="G1" s="166"/>
      <c r="H1" s="243"/>
      <c r="I1" s="168"/>
      <c r="J1" s="464"/>
      <c r="K1" s="464"/>
      <c r="M1" s="24" t="s">
        <v>211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33.75" customHeight="1" x14ac:dyDescent="0.2">
      <c r="A3" s="554">
        <v>1</v>
      </c>
      <c r="B3" s="494" t="s">
        <v>160</v>
      </c>
      <c r="C3" s="495"/>
      <c r="D3" s="496" t="s">
        <v>31</v>
      </c>
      <c r="E3" s="10">
        <v>8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10">
        <v>2</v>
      </c>
      <c r="B4" s="494" t="s">
        <v>161</v>
      </c>
      <c r="C4" s="495"/>
      <c r="D4" s="496" t="s">
        <v>31</v>
      </c>
      <c r="E4" s="10">
        <v>8</v>
      </c>
      <c r="F4" s="497"/>
      <c r="G4" s="41"/>
      <c r="H4" s="455"/>
      <c r="I4" s="397"/>
      <c r="J4" s="179"/>
      <c r="K4" s="179"/>
      <c r="L4" s="179"/>
      <c r="M4" s="179"/>
    </row>
    <row r="5" spans="1:13" ht="21" customHeight="1" x14ac:dyDescent="0.2">
      <c r="A5" s="605" t="s">
        <v>16</v>
      </c>
      <c r="B5" s="606"/>
      <c r="C5" s="606"/>
      <c r="D5" s="606"/>
      <c r="E5" s="606"/>
      <c r="F5" s="607"/>
      <c r="G5" s="246">
        <f>SUM(G3:G3)</f>
        <v>0</v>
      </c>
      <c r="H5" s="274"/>
      <c r="I5" s="397">
        <f>G5*1.08</f>
        <v>0</v>
      </c>
      <c r="J5" s="179"/>
      <c r="K5" s="179"/>
      <c r="L5" s="179"/>
      <c r="M5" s="179"/>
    </row>
    <row r="6" spans="1:13" x14ac:dyDescent="0.2">
      <c r="A6" s="291"/>
      <c r="B6" s="291"/>
      <c r="C6" s="291"/>
      <c r="D6" s="291"/>
      <c r="E6" s="291"/>
      <c r="F6" s="291"/>
      <c r="G6" s="291"/>
      <c r="H6" s="292"/>
    </row>
    <row r="10" spans="1:13" x14ac:dyDescent="0.2">
      <c r="G10" s="601" t="s">
        <v>293</v>
      </c>
    </row>
    <row r="11" spans="1:13" x14ac:dyDescent="0.2">
      <c r="G11" s="602" t="s">
        <v>294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view="pageBreakPreview" zoomScaleNormal="90" zoomScaleSheetLayoutView="100" workbookViewId="0">
      <selection activeCell="B1" sqref="B1"/>
    </sheetView>
  </sheetViews>
  <sheetFormatPr defaultColWidth="8.85546875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0.7109375" style="20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8.85546875" style="20"/>
  </cols>
  <sheetData>
    <row r="1" spans="1:13" s="21" customFormat="1" ht="32.25" customHeight="1" x14ac:dyDescent="0.2">
      <c r="A1" s="163"/>
      <c r="B1" s="395" t="s">
        <v>272</v>
      </c>
      <c r="C1" s="395"/>
      <c r="D1" s="395"/>
      <c r="E1" s="395"/>
      <c r="F1" s="395"/>
      <c r="G1" s="395"/>
      <c r="H1" s="243"/>
      <c r="I1" s="168"/>
      <c r="J1" s="244"/>
      <c r="K1" s="244"/>
      <c r="M1" s="24" t="s">
        <v>273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14" t="s">
        <v>11</v>
      </c>
      <c r="L2" s="6" t="s">
        <v>12</v>
      </c>
      <c r="M2" s="6" t="s">
        <v>13</v>
      </c>
    </row>
    <row r="3" spans="1:13" s="134" customFormat="1" ht="37.5" customHeight="1" x14ac:dyDescent="0.2">
      <c r="A3" s="3">
        <v>1</v>
      </c>
      <c r="B3" s="400" t="s">
        <v>96</v>
      </c>
      <c r="C3" s="10"/>
      <c r="D3" s="10" t="s">
        <v>51</v>
      </c>
      <c r="E3" s="10">
        <v>500</v>
      </c>
      <c r="F3" s="396"/>
      <c r="G3" s="41"/>
      <c r="H3" s="401"/>
      <c r="I3" s="402"/>
      <c r="J3" s="3"/>
      <c r="K3" s="314"/>
      <c r="L3" s="271"/>
      <c r="M3" s="271"/>
    </row>
    <row r="4" spans="1:13" ht="44.25" customHeight="1" x14ac:dyDescent="0.2">
      <c r="A4" s="403">
        <v>2</v>
      </c>
      <c r="B4" s="400" t="s">
        <v>97</v>
      </c>
      <c r="C4" s="400"/>
      <c r="D4" s="404" t="s">
        <v>51</v>
      </c>
      <c r="E4" s="10">
        <v>100</v>
      </c>
      <c r="F4" s="405"/>
      <c r="G4" s="41"/>
      <c r="H4" s="401"/>
      <c r="I4" s="402"/>
      <c r="J4" s="404"/>
      <c r="K4" s="406"/>
      <c r="L4" s="36"/>
      <c r="M4" s="36"/>
    </row>
    <row r="5" spans="1:13" ht="27.75" customHeight="1" x14ac:dyDescent="0.2">
      <c r="A5" s="625" t="s">
        <v>16</v>
      </c>
      <c r="B5" s="663"/>
      <c r="C5" s="663"/>
      <c r="D5" s="663"/>
      <c r="E5" s="663"/>
      <c r="F5" s="663"/>
      <c r="G5" s="41">
        <f>SUM(G3:G4)</f>
        <v>0</v>
      </c>
      <c r="H5" s="401">
        <v>0.08</v>
      </c>
      <c r="I5" s="402">
        <f t="shared" ref="I5" si="0">G5*1.08</f>
        <v>0</v>
      </c>
      <c r="J5" s="338"/>
      <c r="K5" s="339"/>
    </row>
    <row r="6" spans="1:13" x14ac:dyDescent="0.2">
      <c r="A6" s="45"/>
      <c r="B6" s="45"/>
      <c r="C6" s="45"/>
      <c r="D6" s="45"/>
      <c r="E6" s="45"/>
      <c r="F6" s="45"/>
      <c r="G6" s="45"/>
      <c r="H6" s="340"/>
      <c r="I6" s="45"/>
      <c r="J6" s="45"/>
      <c r="K6" s="45"/>
    </row>
    <row r="7" spans="1:13" ht="20.2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3" ht="20.25" customHeight="1" x14ac:dyDescent="0.2">
      <c r="A8" s="19"/>
      <c r="B8" s="19"/>
      <c r="C8" s="19"/>
      <c r="D8" s="19"/>
      <c r="E8" s="19"/>
      <c r="F8" s="19"/>
      <c r="G8" s="601" t="s">
        <v>293</v>
      </c>
      <c r="H8" s="19"/>
      <c r="I8" s="19"/>
      <c r="J8" s="19"/>
      <c r="K8" s="19"/>
    </row>
    <row r="9" spans="1:13" ht="20.25" customHeight="1" x14ac:dyDescent="0.2">
      <c r="A9" s="19"/>
      <c r="B9" s="19"/>
      <c r="C9" s="19"/>
      <c r="D9" s="19"/>
      <c r="E9" s="19"/>
      <c r="F9" s="19"/>
      <c r="G9" s="602" t="s">
        <v>294</v>
      </c>
      <c r="H9" s="19"/>
      <c r="I9" s="19"/>
      <c r="J9" s="19"/>
      <c r="K9" s="19"/>
    </row>
    <row r="10" spans="1:13" ht="20.2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26" ht="23.45" customHeight="1" x14ac:dyDescent="0.2"/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view="pageBreakPreview" zoomScaleSheetLayoutView="100" workbookViewId="0">
      <selection activeCell="B1" sqref="B1"/>
    </sheetView>
  </sheetViews>
  <sheetFormatPr defaultColWidth="8.85546875" defaultRowHeight="11.25" x14ac:dyDescent="0.2"/>
  <cols>
    <col min="1" max="1" width="4.140625" style="20" customWidth="1"/>
    <col min="2" max="2" width="57.14062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2.7109375" style="20" customWidth="1"/>
    <col min="7" max="7" width="13.85546875" style="20" customWidth="1"/>
    <col min="8" max="8" width="9.28515625" style="20" customWidth="1"/>
    <col min="9" max="9" width="13.85546875" style="20" customWidth="1"/>
    <col min="10" max="11" width="9.7109375" style="20" customWidth="1"/>
    <col min="12" max="12" width="11.5703125" style="20" customWidth="1"/>
    <col min="13" max="13" width="19.42578125" style="20" customWidth="1"/>
    <col min="14" max="16384" width="8.85546875" style="20"/>
  </cols>
  <sheetData>
    <row r="1" spans="1:13" s="21" customFormat="1" ht="32.25" customHeight="1" x14ac:dyDescent="0.2">
      <c r="A1" s="163"/>
      <c r="B1" s="225" t="s">
        <v>274</v>
      </c>
      <c r="C1" s="225"/>
      <c r="D1" s="163"/>
      <c r="E1" s="163"/>
      <c r="F1" s="165"/>
      <c r="G1" s="166"/>
      <c r="H1" s="243"/>
      <c r="I1" s="168"/>
      <c r="J1" s="244"/>
      <c r="K1" s="244"/>
      <c r="M1" s="24" t="s">
        <v>275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37.5" customHeight="1" x14ac:dyDescent="0.2">
      <c r="A3" s="186">
        <v>1</v>
      </c>
      <c r="B3" s="311" t="s">
        <v>68</v>
      </c>
      <c r="C3" s="186"/>
      <c r="D3" s="186" t="s">
        <v>51</v>
      </c>
      <c r="E3" s="186">
        <v>3</v>
      </c>
      <c r="F3" s="284"/>
      <c r="G3" s="286"/>
      <c r="H3" s="184"/>
      <c r="I3" s="309"/>
      <c r="J3" s="186"/>
      <c r="K3" s="186"/>
      <c r="L3" s="36"/>
      <c r="M3" s="36"/>
    </row>
    <row r="4" spans="1:13" ht="27" customHeight="1" x14ac:dyDescent="0.2">
      <c r="A4" s="186">
        <v>2</v>
      </c>
      <c r="B4" s="311" t="s">
        <v>69</v>
      </c>
      <c r="C4" s="186"/>
      <c r="D4" s="186" t="s">
        <v>51</v>
      </c>
      <c r="E4" s="186">
        <v>12</v>
      </c>
      <c r="F4" s="284"/>
      <c r="G4" s="286"/>
      <c r="H4" s="184"/>
      <c r="I4" s="309"/>
      <c r="J4" s="186"/>
      <c r="K4" s="186"/>
      <c r="L4" s="36"/>
      <c r="M4" s="36"/>
    </row>
    <row r="5" spans="1:13" ht="38.25" customHeight="1" x14ac:dyDescent="0.2">
      <c r="A5" s="186">
        <v>3</v>
      </c>
      <c r="B5" s="311" t="s">
        <v>70</v>
      </c>
      <c r="C5" s="186"/>
      <c r="D5" s="186" t="s">
        <v>51</v>
      </c>
      <c r="E5" s="186">
        <v>7</v>
      </c>
      <c r="F5" s="284"/>
      <c r="G5" s="286"/>
      <c r="H5" s="184"/>
      <c r="I5" s="309"/>
      <c r="J5" s="186"/>
      <c r="K5" s="186"/>
      <c r="L5" s="36"/>
      <c r="M5" s="36"/>
    </row>
    <row r="6" spans="1:13" ht="25.9" customHeight="1" x14ac:dyDescent="0.2">
      <c r="A6" s="628" t="s">
        <v>16</v>
      </c>
      <c r="B6" s="629"/>
      <c r="C6" s="629"/>
      <c r="D6" s="629"/>
      <c r="E6" s="629"/>
      <c r="F6" s="630"/>
      <c r="G6" s="312">
        <f>SUM(G3:G5)</f>
        <v>0</v>
      </c>
      <c r="H6" s="288"/>
      <c r="I6" s="309">
        <f t="shared" ref="I6" si="0">G6*1.08</f>
        <v>0</v>
      </c>
      <c r="J6" s="289"/>
      <c r="K6" s="290"/>
    </row>
    <row r="7" spans="1:13" ht="25.9" customHeight="1" x14ac:dyDescent="0.2">
      <c r="A7" s="291"/>
      <c r="B7" s="291"/>
      <c r="C7" s="291"/>
      <c r="D7" s="291"/>
      <c r="E7" s="291"/>
      <c r="F7" s="291"/>
      <c r="G7" s="291"/>
      <c r="H7" s="292"/>
      <c r="I7" s="291"/>
      <c r="J7" s="291"/>
      <c r="K7" s="291"/>
    </row>
    <row r="8" spans="1:13" ht="20.2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3" ht="20.25" customHeight="1" x14ac:dyDescent="0.2">
      <c r="A9" s="19"/>
      <c r="B9" s="19"/>
      <c r="C9" s="19"/>
      <c r="D9" s="19"/>
      <c r="E9" s="19"/>
      <c r="F9" s="19"/>
      <c r="G9" s="601" t="s">
        <v>293</v>
      </c>
      <c r="H9" s="19"/>
      <c r="I9" s="19"/>
      <c r="J9" s="19"/>
      <c r="K9" s="19"/>
    </row>
    <row r="10" spans="1:13" ht="20.25" customHeight="1" x14ac:dyDescent="0.2">
      <c r="A10" s="19"/>
      <c r="B10" s="19"/>
      <c r="C10" s="19"/>
      <c r="D10" s="19"/>
      <c r="E10" s="19"/>
      <c r="F10" s="19"/>
      <c r="G10" s="602" t="s">
        <v>294</v>
      </c>
      <c r="H10" s="19"/>
      <c r="I10" s="19"/>
      <c r="J10" s="19"/>
      <c r="K10" s="19"/>
    </row>
    <row r="11" spans="1:13" ht="20.25" customHeight="1" x14ac:dyDescent="0.2">
      <c r="A11" s="313"/>
      <c r="B11" s="313"/>
      <c r="C11" s="313"/>
      <c r="D11" s="313"/>
      <c r="E11" s="313"/>
      <c r="F11" s="313"/>
      <c r="G11" s="313"/>
      <c r="H11" s="313"/>
      <c r="I11" s="313"/>
      <c r="J11" s="313"/>
      <c r="K11" s="313"/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4.140625" customWidth="1"/>
    <col min="2" max="2" width="26.140625" customWidth="1"/>
    <col min="3" max="3" width="18.28515625" customWidth="1"/>
    <col min="4" max="4" width="5.85546875" customWidth="1"/>
    <col min="6" max="6" width="15.28515625" customWidth="1"/>
    <col min="7" max="7" width="12.140625" customWidth="1"/>
    <col min="8" max="8" width="14.28515625" customWidth="1"/>
    <col min="9" max="9" width="17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25" t="s">
        <v>276</v>
      </c>
      <c r="C1" s="225"/>
      <c r="D1" s="225"/>
      <c r="E1" s="225"/>
      <c r="F1" s="225"/>
      <c r="G1" s="225"/>
      <c r="H1" s="225"/>
      <c r="I1" s="197"/>
      <c r="J1" s="198"/>
      <c r="K1" s="238"/>
      <c r="L1" s="239"/>
      <c r="M1" s="172" t="s">
        <v>277</v>
      </c>
    </row>
    <row r="2" spans="1:13" ht="38.25" x14ac:dyDescent="0.2">
      <c r="A2" s="107" t="s">
        <v>1</v>
      </c>
      <c r="B2" s="105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11" customHeight="1" x14ac:dyDescent="0.2">
      <c r="A3" s="219">
        <v>1</v>
      </c>
      <c r="B3" s="228" t="s">
        <v>57</v>
      </c>
      <c r="C3" s="228"/>
      <c r="D3" s="204" t="s">
        <v>31</v>
      </c>
      <c r="E3" s="221">
        <v>8</v>
      </c>
      <c r="F3" s="222"/>
      <c r="G3" s="205"/>
      <c r="H3" s="206"/>
      <c r="I3" s="207"/>
      <c r="J3" s="105"/>
      <c r="K3" s="179"/>
      <c r="L3" s="179"/>
      <c r="M3" s="179"/>
    </row>
    <row r="4" spans="1:13" x14ac:dyDescent="0.2">
      <c r="A4" s="664"/>
      <c r="B4" s="665"/>
      <c r="C4" s="665"/>
      <c r="D4" s="665"/>
      <c r="E4" s="665"/>
      <c r="F4" s="666"/>
      <c r="G4" s="205">
        <f>SUM(G3)</f>
        <v>0</v>
      </c>
      <c r="H4" s="211"/>
      <c r="I4" s="207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7" spans="1:13" ht="15" x14ac:dyDescent="0.25">
      <c r="A7" s="19"/>
      <c r="B7" s="19"/>
      <c r="C7" s="19"/>
      <c r="D7" s="19"/>
      <c r="E7" s="19"/>
      <c r="F7" s="19"/>
      <c r="G7" s="19"/>
      <c r="H7" s="19"/>
      <c r="I7" s="601" t="s">
        <v>293</v>
      </c>
      <c r="J7" s="19"/>
      <c r="K7" s="215"/>
      <c r="L7" s="215"/>
    </row>
    <row r="8" spans="1:13" ht="15" x14ac:dyDescent="0.25">
      <c r="A8" s="19"/>
      <c r="B8" s="19"/>
      <c r="C8" s="19"/>
      <c r="D8" s="19"/>
      <c r="E8" s="19"/>
      <c r="F8" s="19"/>
      <c r="G8" s="19"/>
      <c r="H8" s="19"/>
      <c r="I8" s="602" t="s">
        <v>294</v>
      </c>
      <c r="J8" s="19"/>
      <c r="K8" s="215"/>
      <c r="L8" s="215"/>
    </row>
    <row r="9" spans="1:13" ht="1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215"/>
      <c r="L9" s="215"/>
    </row>
    <row r="10" spans="1:13" ht="15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215"/>
      <c r="L10" s="215"/>
    </row>
  </sheetData>
  <mergeCells count="2">
    <mergeCell ref="A4:F4"/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5"/>
  <sheetViews>
    <sheetView view="pageBreakPreview" zoomScale="90" zoomScaleSheetLayoutView="90" workbookViewId="0">
      <selection activeCell="B1" sqref="B1"/>
    </sheetView>
  </sheetViews>
  <sheetFormatPr defaultColWidth="9.140625" defaultRowHeight="11.25" x14ac:dyDescent="0.2"/>
  <cols>
    <col min="1" max="1" width="4.140625" style="13" customWidth="1"/>
    <col min="2" max="2" width="56" style="13" customWidth="1"/>
    <col min="3" max="3" width="22.140625" style="13" customWidth="1"/>
    <col min="4" max="4" width="5.28515625" style="13" customWidth="1"/>
    <col min="5" max="5" width="10.5703125" style="13" customWidth="1"/>
    <col min="6" max="6" width="10.7109375" style="13" customWidth="1"/>
    <col min="7" max="7" width="13.85546875" style="13" customWidth="1"/>
    <col min="8" max="8" width="7.5703125" style="13" customWidth="1"/>
    <col min="9" max="9" width="13.85546875" style="13" customWidth="1"/>
    <col min="10" max="10" width="9.28515625" style="13" customWidth="1"/>
    <col min="11" max="11" width="10.42578125" style="13" customWidth="1"/>
    <col min="12" max="12" width="11.5703125" style="13" customWidth="1"/>
    <col min="13" max="13" width="19.42578125" style="13" customWidth="1"/>
    <col min="14" max="16384" width="9.140625" style="13"/>
  </cols>
  <sheetData>
    <row r="1" spans="1:13" s="358" customFormat="1" ht="32.25" customHeight="1" x14ac:dyDescent="0.2">
      <c r="A1" s="355"/>
      <c r="B1" s="356" t="s">
        <v>278</v>
      </c>
      <c r="C1" s="356"/>
      <c r="D1" s="356"/>
      <c r="E1" s="356"/>
      <c r="F1" s="356"/>
      <c r="G1" s="356"/>
      <c r="H1" s="355"/>
      <c r="I1" s="357"/>
      <c r="J1" s="1"/>
      <c r="K1" s="1"/>
      <c r="M1" s="2" t="s">
        <v>279</v>
      </c>
    </row>
    <row r="2" spans="1:13" s="8" customFormat="1" ht="45" customHeight="1" x14ac:dyDescent="0.2">
      <c r="A2" s="57" t="s">
        <v>1</v>
      </c>
      <c r="B2" s="57" t="s">
        <v>2</v>
      </c>
      <c r="C2" s="57" t="s">
        <v>3</v>
      </c>
      <c r="D2" s="57" t="s">
        <v>4</v>
      </c>
      <c r="E2" s="326" t="s">
        <v>16</v>
      </c>
      <c r="F2" s="327" t="s">
        <v>6</v>
      </c>
      <c r="G2" s="328" t="s">
        <v>7</v>
      </c>
      <c r="H2" s="57" t="s">
        <v>36</v>
      </c>
      <c r="I2" s="57" t="s">
        <v>9</v>
      </c>
      <c r="J2" s="57" t="s">
        <v>10</v>
      </c>
      <c r="K2" s="57" t="s">
        <v>11</v>
      </c>
      <c r="L2" s="10" t="s">
        <v>12</v>
      </c>
      <c r="M2" s="10" t="s">
        <v>13</v>
      </c>
    </row>
    <row r="3" spans="1:13" ht="78" customHeight="1" x14ac:dyDescent="0.2">
      <c r="A3" s="359">
        <v>1</v>
      </c>
      <c r="B3" s="310" t="s">
        <v>85</v>
      </c>
      <c r="C3" s="360"/>
      <c r="D3" s="361" t="s">
        <v>86</v>
      </c>
      <c r="E3" s="362">
        <v>2</v>
      </c>
      <c r="F3" s="363"/>
      <c r="G3" s="284"/>
      <c r="H3" s="364"/>
      <c r="I3" s="309"/>
      <c r="J3" s="186"/>
      <c r="K3" s="365"/>
      <c r="L3" s="12"/>
      <c r="M3" s="12"/>
    </row>
    <row r="4" spans="1:13" s="18" customFormat="1" ht="28.15" customHeight="1" x14ac:dyDescent="0.2">
      <c r="A4" s="17" t="s">
        <v>15</v>
      </c>
      <c r="B4" s="655" t="s">
        <v>16</v>
      </c>
      <c r="C4" s="655"/>
      <c r="D4" s="655"/>
      <c r="E4" s="655"/>
      <c r="F4" s="655"/>
      <c r="G4" s="366">
        <f>SUM(G3)</f>
        <v>0</v>
      </c>
      <c r="H4" s="367"/>
      <c r="I4" s="309">
        <f>G4*1.08</f>
        <v>0</v>
      </c>
    </row>
    <row r="5" spans="1:13" x14ac:dyDescent="0.2">
      <c r="H5" s="368"/>
    </row>
    <row r="6" spans="1:13" s="20" customFormat="1" ht="43.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s="20" customFormat="1" ht="20.25" customHeight="1" x14ac:dyDescent="0.2">
      <c r="A7" s="19"/>
      <c r="B7" s="19"/>
      <c r="C7" s="19"/>
      <c r="D7" s="19"/>
      <c r="E7" s="19"/>
      <c r="F7" s="19"/>
      <c r="G7" s="601" t="s">
        <v>293</v>
      </c>
      <c r="H7" s="19"/>
      <c r="I7" s="19"/>
      <c r="J7" s="19"/>
      <c r="K7" s="19"/>
    </row>
    <row r="8" spans="1:13" s="20" customFormat="1" ht="20.25" customHeight="1" x14ac:dyDescent="0.2">
      <c r="A8" s="19"/>
      <c r="B8" s="19"/>
      <c r="C8" s="19"/>
      <c r="D8" s="19"/>
      <c r="E8" s="19"/>
      <c r="F8" s="19"/>
      <c r="G8" s="602" t="s">
        <v>294</v>
      </c>
      <c r="H8" s="19"/>
      <c r="I8" s="19"/>
      <c r="J8" s="19"/>
      <c r="K8" s="19"/>
    </row>
    <row r="25" ht="23.45" customHeight="1" x14ac:dyDescent="0.2"/>
  </sheetData>
  <mergeCells count="1">
    <mergeCell ref="B4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5"/>
  <sheetViews>
    <sheetView view="pageBreakPreview" zoomScaleNormal="90" zoomScaleSheetLayoutView="100" workbookViewId="0">
      <selection activeCell="B1" sqref="B1"/>
    </sheetView>
  </sheetViews>
  <sheetFormatPr defaultColWidth="13.42578125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45" customWidth="1"/>
    <col min="6" max="6" width="10.7109375" style="45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13.42578125" style="20"/>
  </cols>
  <sheetData>
    <row r="1" spans="1:13" s="21" customFormat="1" ht="32.25" customHeight="1" x14ac:dyDescent="0.2">
      <c r="B1" s="22" t="s">
        <v>280</v>
      </c>
      <c r="C1" s="22"/>
      <c r="D1" s="22"/>
      <c r="E1" s="22"/>
      <c r="F1" s="22"/>
      <c r="G1" s="22"/>
      <c r="H1" s="433"/>
      <c r="I1" s="434"/>
      <c r="J1" s="435"/>
      <c r="K1" s="435"/>
      <c r="M1" s="24" t="s">
        <v>281</v>
      </c>
    </row>
    <row r="2" spans="1:13" s="134" customFormat="1" ht="37.5" customHeight="1" x14ac:dyDescent="0.2">
      <c r="A2" s="3" t="s">
        <v>103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36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7" t="s">
        <v>12</v>
      </c>
      <c r="M2" s="6" t="s">
        <v>13</v>
      </c>
    </row>
    <row r="3" spans="1:13" ht="43.9" customHeight="1" x14ac:dyDescent="0.2">
      <c r="A3" s="437">
        <v>1</v>
      </c>
      <c r="B3" s="438" t="s">
        <v>104</v>
      </c>
      <c r="C3" s="438"/>
      <c r="D3" s="413" t="s">
        <v>51</v>
      </c>
      <c r="E3" s="439">
        <v>2</v>
      </c>
      <c r="F3" s="440"/>
      <c r="G3" s="41"/>
      <c r="H3" s="415"/>
      <c r="I3" s="441"/>
      <c r="J3" s="441"/>
      <c r="K3" s="441"/>
      <c r="L3" s="36"/>
      <c r="M3" s="36"/>
    </row>
    <row r="4" spans="1:13" ht="24.75" customHeight="1" x14ac:dyDescent="0.2">
      <c r="A4" s="667" t="s">
        <v>16</v>
      </c>
      <c r="B4" s="667"/>
      <c r="C4" s="667"/>
      <c r="D4" s="667"/>
      <c r="E4" s="668"/>
      <c r="F4" s="668"/>
      <c r="G4" s="41">
        <f>SUM(G3)</f>
        <v>0</v>
      </c>
      <c r="H4" s="442"/>
      <c r="I4" s="441">
        <f>G4*1.08</f>
        <v>0</v>
      </c>
      <c r="J4" s="443"/>
      <c r="K4" s="313"/>
    </row>
    <row r="5" spans="1:13" x14ac:dyDescent="0.2">
      <c r="H5" s="46"/>
    </row>
    <row r="6" spans="1:13" ht="20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20.25" customHeight="1" x14ac:dyDescent="0.2">
      <c r="A7" s="19"/>
      <c r="B7" s="19"/>
      <c r="C7" s="19"/>
      <c r="D7" s="19"/>
      <c r="E7" s="19"/>
      <c r="F7" s="19"/>
      <c r="G7" s="601" t="s">
        <v>293</v>
      </c>
      <c r="H7" s="19"/>
      <c r="I7" s="19"/>
      <c r="J7" s="19"/>
      <c r="K7" s="19"/>
    </row>
    <row r="8" spans="1:13" ht="20.25" customHeight="1" x14ac:dyDescent="0.2">
      <c r="A8" s="19"/>
      <c r="B8" s="19"/>
      <c r="C8" s="19"/>
      <c r="D8" s="19"/>
      <c r="E8" s="19"/>
      <c r="F8" s="19"/>
      <c r="G8" s="602" t="s">
        <v>294</v>
      </c>
      <c r="H8" s="19"/>
      <c r="I8" s="19"/>
      <c r="J8" s="19"/>
      <c r="K8" s="19"/>
    </row>
    <row r="9" spans="1:13" ht="20.25" customHeight="1" x14ac:dyDescent="0.2"/>
    <row r="25" ht="23.45" customHeight="1" x14ac:dyDescent="0.2"/>
  </sheetData>
  <sheetProtection selectLockedCells="1" selectUnlockedCells="1"/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50" firstPageNumber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1"/>
  <sheetViews>
    <sheetView view="pageBreakPreview" zoomScaleNormal="90" zoomScaleSheetLayoutView="100" workbookViewId="0">
      <selection activeCell="B1" sqref="B1"/>
    </sheetView>
  </sheetViews>
  <sheetFormatPr defaultColWidth="8.85546875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0.7109375" style="20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8.85546875" style="20"/>
  </cols>
  <sheetData>
    <row r="1" spans="1:13" s="21" customFormat="1" ht="32.25" customHeight="1" x14ac:dyDescent="0.2">
      <c r="A1" s="163"/>
      <c r="B1" s="395" t="s">
        <v>282</v>
      </c>
      <c r="C1" s="395"/>
      <c r="D1" s="395"/>
      <c r="E1" s="395"/>
      <c r="F1" s="395"/>
      <c r="G1" s="395"/>
      <c r="H1" s="243"/>
      <c r="I1" s="168"/>
      <c r="J1" s="244"/>
      <c r="K1" s="244"/>
      <c r="M1" s="24" t="s">
        <v>283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30.6" customHeight="1" x14ac:dyDescent="0.2">
      <c r="A3" s="10">
        <v>1</v>
      </c>
      <c r="B3" s="14" t="s">
        <v>93</v>
      </c>
      <c r="C3" s="10"/>
      <c r="D3" s="10" t="s">
        <v>31</v>
      </c>
      <c r="E3" s="10">
        <v>10</v>
      </c>
      <c r="F3" s="396"/>
      <c r="G3" s="41"/>
      <c r="H3" s="336"/>
      <c r="I3" s="397"/>
      <c r="J3" s="10"/>
      <c r="K3" s="10"/>
      <c r="L3" s="36"/>
      <c r="M3" s="36"/>
    </row>
    <row r="4" spans="1:13" ht="30.6" customHeight="1" x14ac:dyDescent="0.2">
      <c r="A4" s="10">
        <v>2</v>
      </c>
      <c r="B4" s="14" t="s">
        <v>94</v>
      </c>
      <c r="C4" s="10"/>
      <c r="D4" s="10" t="s">
        <v>31</v>
      </c>
      <c r="E4" s="10">
        <v>70</v>
      </c>
      <c r="F4" s="396"/>
      <c r="G4" s="41"/>
      <c r="H4" s="336"/>
      <c r="I4" s="397"/>
      <c r="J4" s="10"/>
      <c r="K4" s="10"/>
      <c r="L4" s="36"/>
      <c r="M4" s="36"/>
    </row>
    <row r="5" spans="1:13" ht="30.6" customHeight="1" x14ac:dyDescent="0.2">
      <c r="A5" s="654" t="s">
        <v>16</v>
      </c>
      <c r="B5" s="655"/>
      <c r="C5" s="655"/>
      <c r="D5" s="655"/>
      <c r="E5" s="655"/>
      <c r="F5" s="655"/>
      <c r="G5" s="398">
        <f>SUM(G3:G4)</f>
        <v>0</v>
      </c>
      <c r="H5" s="399"/>
      <c r="I5" s="397">
        <f>G5*1.08</f>
        <v>0</v>
      </c>
      <c r="J5" s="338"/>
      <c r="K5" s="339"/>
    </row>
    <row r="6" spans="1:13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8" spans="1:13" x14ac:dyDescent="0.2">
      <c r="H8" s="601" t="s">
        <v>293</v>
      </c>
    </row>
    <row r="9" spans="1:13" x14ac:dyDescent="0.2">
      <c r="H9" s="602" t="s">
        <v>294</v>
      </c>
    </row>
    <row r="21" ht="23.45" customHeight="1" x14ac:dyDescent="0.2"/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2"/>
  <sheetViews>
    <sheetView view="pageBreakPreview" zoomScaleNormal="90" zoomScaleSheetLayoutView="100" workbookViewId="0">
      <selection activeCell="B1" sqref="B1"/>
    </sheetView>
  </sheetViews>
  <sheetFormatPr defaultColWidth="9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45" customWidth="1"/>
    <col min="6" max="6" width="10.7109375" style="45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9" style="20"/>
  </cols>
  <sheetData>
    <row r="1" spans="1:13" s="21" customFormat="1" ht="32.25" customHeight="1" x14ac:dyDescent="0.2">
      <c r="B1" s="22" t="s">
        <v>284</v>
      </c>
      <c r="C1" s="22"/>
      <c r="D1" s="22"/>
      <c r="E1" s="22"/>
      <c r="F1" s="22"/>
      <c r="G1" s="22"/>
      <c r="I1" s="20"/>
      <c r="J1" s="23"/>
      <c r="K1" s="23"/>
      <c r="M1" s="24" t="s">
        <v>82</v>
      </c>
    </row>
    <row r="2" spans="1:13" s="26" customFormat="1" ht="47.25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3" t="s">
        <v>5</v>
      </c>
      <c r="F2" s="4" t="s">
        <v>6</v>
      </c>
      <c r="G2" s="6" t="s">
        <v>7</v>
      </c>
      <c r="H2" s="6" t="s">
        <v>8</v>
      </c>
      <c r="I2" s="25" t="s">
        <v>9</v>
      </c>
      <c r="J2" s="5" t="s">
        <v>10</v>
      </c>
      <c r="K2" s="6" t="s">
        <v>11</v>
      </c>
      <c r="L2" s="7" t="s">
        <v>12</v>
      </c>
      <c r="M2" s="6" t="s">
        <v>13</v>
      </c>
    </row>
    <row r="3" spans="1:13" ht="34.5" customHeight="1" x14ac:dyDescent="0.2">
      <c r="A3" s="27">
        <v>1</v>
      </c>
      <c r="B3" s="28" t="s">
        <v>17</v>
      </c>
      <c r="C3" s="28"/>
      <c r="D3" s="29" t="s">
        <v>14</v>
      </c>
      <c r="E3" s="30">
        <v>4</v>
      </c>
      <c r="F3" s="31"/>
      <c r="G3" s="32"/>
      <c r="H3" s="33"/>
      <c r="I3" s="34"/>
      <c r="J3" s="35"/>
      <c r="K3" s="36"/>
      <c r="L3" s="36"/>
      <c r="M3" s="36"/>
    </row>
    <row r="4" spans="1:13" ht="34.5" customHeight="1" x14ac:dyDescent="0.2">
      <c r="A4" s="37">
        <v>2</v>
      </c>
      <c r="B4" s="38" t="s">
        <v>18</v>
      </c>
      <c r="C4" s="38"/>
      <c r="D4" s="39" t="s">
        <v>14</v>
      </c>
      <c r="E4" s="30">
        <v>4</v>
      </c>
      <c r="F4" s="40"/>
      <c r="G4" s="32"/>
      <c r="H4" s="33"/>
      <c r="I4" s="34"/>
      <c r="J4" s="35"/>
      <c r="K4" s="36"/>
      <c r="L4" s="36"/>
      <c r="M4" s="36"/>
    </row>
    <row r="5" spans="1:13" ht="34.5" customHeight="1" x14ac:dyDescent="0.2">
      <c r="A5" s="37">
        <v>3</v>
      </c>
      <c r="B5" s="38" t="s">
        <v>19</v>
      </c>
      <c r="C5" s="38"/>
      <c r="D5" s="39" t="s">
        <v>14</v>
      </c>
      <c r="E5" s="30">
        <v>4</v>
      </c>
      <c r="F5" s="40"/>
      <c r="G5" s="32"/>
      <c r="H5" s="33"/>
      <c r="I5" s="34"/>
      <c r="J5" s="35"/>
      <c r="K5" s="36"/>
      <c r="L5" s="36"/>
      <c r="M5" s="36"/>
    </row>
    <row r="6" spans="1:13" s="44" customFormat="1" ht="27.6" customHeight="1" x14ac:dyDescent="0.2">
      <c r="A6" s="625" t="s">
        <v>20</v>
      </c>
      <c r="B6" s="625"/>
      <c r="C6" s="625"/>
      <c r="D6" s="625"/>
      <c r="E6" s="625"/>
      <c r="F6" s="625"/>
      <c r="G6" s="41">
        <f>SUM(G3:G5)</f>
        <v>0</v>
      </c>
      <c r="H6" s="42"/>
      <c r="I6" s="34">
        <f t="shared" ref="I6" si="0">G6*1.08</f>
        <v>0</v>
      </c>
      <c r="J6" s="15"/>
      <c r="K6" s="43"/>
      <c r="L6" s="43"/>
      <c r="M6" s="43"/>
    </row>
    <row r="7" spans="1:13" x14ac:dyDescent="0.2">
      <c r="H7" s="46"/>
    </row>
    <row r="8" spans="1:13" ht="20.25" customHeight="1" x14ac:dyDescent="0.2"/>
    <row r="9" spans="1:13" x14ac:dyDescent="0.2">
      <c r="H9" s="601" t="s">
        <v>293</v>
      </c>
    </row>
    <row r="10" spans="1:13" x14ac:dyDescent="0.2">
      <c r="H10" s="602" t="s">
        <v>294</v>
      </c>
    </row>
    <row r="22" ht="23.45" customHeight="1" x14ac:dyDescent="0.2"/>
  </sheetData>
  <sheetProtection selectLockedCells="1" selectUnlockedCells="1"/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50" firstPageNumber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5"/>
  <sheetViews>
    <sheetView view="pageBreakPreview" zoomScaleNormal="90" zoomScaleSheetLayoutView="100" workbookViewId="0">
      <selection activeCell="B1" sqref="B1"/>
    </sheetView>
  </sheetViews>
  <sheetFormatPr defaultColWidth="8.85546875" defaultRowHeight="11.25" x14ac:dyDescent="0.2"/>
  <cols>
    <col min="1" max="1" width="4.140625" style="20" customWidth="1"/>
    <col min="2" max="2" width="60.7109375" style="20" customWidth="1"/>
    <col min="3" max="3" width="22.140625" style="20" customWidth="1"/>
    <col min="4" max="4" width="5.28515625" style="20" customWidth="1"/>
    <col min="5" max="5" width="10.5703125" style="20" customWidth="1"/>
    <col min="6" max="6" width="10.7109375" style="20" customWidth="1"/>
    <col min="7" max="7" width="13.85546875" style="20" customWidth="1"/>
    <col min="8" max="8" width="7.5703125" style="20" customWidth="1"/>
    <col min="9" max="9" width="13.85546875" style="20" customWidth="1"/>
    <col min="10" max="10" width="9.28515625" style="20" customWidth="1"/>
    <col min="11" max="11" width="10.42578125" style="20" customWidth="1"/>
    <col min="12" max="12" width="11.5703125" style="20" customWidth="1"/>
    <col min="13" max="13" width="19.42578125" style="20" customWidth="1"/>
    <col min="14" max="16384" width="8.85546875" style="20"/>
  </cols>
  <sheetData>
    <row r="1" spans="1:13" s="21" customFormat="1" ht="32.25" customHeight="1" x14ac:dyDescent="0.2">
      <c r="A1" s="163"/>
      <c r="B1" s="395" t="s">
        <v>285</v>
      </c>
      <c r="C1" s="395"/>
      <c r="D1" s="395"/>
      <c r="E1" s="395"/>
      <c r="F1" s="395"/>
      <c r="G1" s="395"/>
      <c r="H1" s="243"/>
      <c r="I1" s="168"/>
      <c r="J1" s="244"/>
      <c r="K1" s="244"/>
      <c r="M1" s="24" t="s">
        <v>73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</v>
      </c>
      <c r="G2" s="3" t="s">
        <v>7</v>
      </c>
      <c r="H2" s="3" t="s">
        <v>8</v>
      </c>
      <c r="I2" s="3" t="s">
        <v>9</v>
      </c>
      <c r="J2" s="5" t="s">
        <v>10</v>
      </c>
      <c r="K2" s="6" t="s">
        <v>11</v>
      </c>
      <c r="L2" s="7" t="s">
        <v>12</v>
      </c>
      <c r="M2" s="6" t="s">
        <v>13</v>
      </c>
    </row>
    <row r="3" spans="1:13" ht="60.75" customHeight="1" x14ac:dyDescent="0.2">
      <c r="A3" s="422">
        <v>1</v>
      </c>
      <c r="B3" s="423" t="s">
        <v>101</v>
      </c>
      <c r="C3" s="424"/>
      <c r="D3" s="404" t="s">
        <v>51</v>
      </c>
      <c r="E3" s="425">
        <v>10</v>
      </c>
      <c r="F3" s="426"/>
      <c r="G3" s="427"/>
      <c r="H3" s="428"/>
      <c r="I3" s="429"/>
      <c r="J3" s="430"/>
      <c r="K3" s="431"/>
      <c r="L3" s="36"/>
      <c r="M3" s="36"/>
    </row>
    <row r="4" spans="1:13" ht="24.75" customHeight="1" x14ac:dyDescent="0.2">
      <c r="A4" s="654" t="s">
        <v>16</v>
      </c>
      <c r="B4" s="655"/>
      <c r="C4" s="655"/>
      <c r="D4" s="655"/>
      <c r="E4" s="655"/>
      <c r="F4" s="655"/>
      <c r="G4" s="398">
        <f>SUM(G3)</f>
        <v>0</v>
      </c>
      <c r="H4" s="399"/>
      <c r="I4" s="432">
        <f>G4*1.08</f>
        <v>0</v>
      </c>
      <c r="J4" s="338"/>
      <c r="K4" s="339"/>
    </row>
    <row r="5" spans="1:13" x14ac:dyDescent="0.2">
      <c r="A5" s="45"/>
      <c r="B5" s="45"/>
      <c r="C5" s="45"/>
      <c r="D5" s="45"/>
      <c r="E5" s="45"/>
      <c r="F5" s="45"/>
      <c r="G5" s="45"/>
      <c r="H5" s="340"/>
      <c r="I5" s="45"/>
      <c r="J5" s="45"/>
      <c r="K5" s="45"/>
    </row>
    <row r="6" spans="1:13" ht="20.2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20.25" customHeight="1" x14ac:dyDescent="0.2">
      <c r="A7" s="19"/>
      <c r="B7" s="19"/>
      <c r="C7" s="19"/>
      <c r="D7" s="19"/>
      <c r="E7" s="19"/>
      <c r="F7" s="19"/>
      <c r="G7" s="19"/>
      <c r="H7" s="601" t="s">
        <v>293</v>
      </c>
      <c r="I7" s="19"/>
      <c r="J7" s="19"/>
      <c r="K7" s="19"/>
    </row>
    <row r="8" spans="1:13" ht="20.25" customHeight="1" x14ac:dyDescent="0.2">
      <c r="A8" s="19"/>
      <c r="B8" s="19"/>
      <c r="C8" s="19"/>
      <c r="D8" s="19"/>
      <c r="E8" s="19"/>
      <c r="F8" s="19"/>
      <c r="G8" s="19"/>
      <c r="H8" s="602" t="s">
        <v>294</v>
      </c>
      <c r="I8" s="19"/>
      <c r="J8" s="19"/>
      <c r="K8" s="19"/>
    </row>
    <row r="9" spans="1:13" ht="20.25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</row>
    <row r="25" ht="23.45" customHeight="1" x14ac:dyDescent="0.2"/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"/>
  <sheetViews>
    <sheetView view="pageBreakPreview" zoomScale="90" zoomScaleNormal="100" zoomScaleSheetLayoutView="90" workbookViewId="0">
      <selection activeCell="B1" sqref="B1"/>
    </sheetView>
  </sheetViews>
  <sheetFormatPr defaultRowHeight="12.75" x14ac:dyDescent="0.2"/>
  <cols>
    <col min="2" max="2" width="36.85546875" customWidth="1"/>
    <col min="3" max="3" width="26.140625" customWidth="1"/>
    <col min="4" max="4" width="8.42578125" customWidth="1"/>
    <col min="6" max="6" width="13.85546875" customWidth="1"/>
    <col min="7" max="7" width="12.140625" customWidth="1"/>
    <col min="8" max="8" width="9.5703125" customWidth="1"/>
    <col min="9" max="9" width="12.5703125" customWidth="1"/>
    <col min="10" max="10" width="14.28515625" customWidth="1"/>
    <col min="11" max="11" width="15.5703125" customWidth="1"/>
    <col min="12" max="12" width="11.5703125" customWidth="1"/>
    <col min="13" max="13" width="19.42578125" customWidth="1"/>
  </cols>
  <sheetData>
    <row r="1" spans="1:13" x14ac:dyDescent="0.2">
      <c r="A1" s="195"/>
      <c r="B1" s="216" t="s">
        <v>286</v>
      </c>
      <c r="C1" s="216"/>
      <c r="D1" s="216"/>
      <c r="E1" s="216"/>
      <c r="F1" s="216"/>
      <c r="G1" s="216"/>
      <c r="H1" s="216"/>
      <c r="I1" s="197"/>
      <c r="J1" s="198"/>
      <c r="K1" s="217"/>
      <c r="L1" s="218"/>
      <c r="M1" s="172" t="s">
        <v>287</v>
      </c>
    </row>
    <row r="2" spans="1:13" ht="38.25" x14ac:dyDescent="0.2">
      <c r="A2" s="107" t="s">
        <v>1</v>
      </c>
      <c r="B2" s="201" t="s">
        <v>2</v>
      </c>
      <c r="C2" s="202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5" t="s">
        <v>12</v>
      </c>
      <c r="M2" s="109" t="s">
        <v>13</v>
      </c>
    </row>
    <row r="3" spans="1:13" ht="117.75" customHeight="1" x14ac:dyDescent="0.2">
      <c r="A3" s="219">
        <v>1</v>
      </c>
      <c r="B3" s="220" t="s">
        <v>50</v>
      </c>
      <c r="C3" s="220"/>
      <c r="D3" s="204" t="s">
        <v>51</v>
      </c>
      <c r="E3" s="221">
        <v>5</v>
      </c>
      <c r="F3" s="222"/>
      <c r="G3" s="205"/>
      <c r="H3" s="206"/>
      <c r="I3" s="207"/>
      <c r="J3" s="179"/>
      <c r="K3" s="105"/>
      <c r="L3" s="179"/>
      <c r="M3" s="179"/>
    </row>
    <row r="4" spans="1:13" x14ac:dyDescent="0.2">
      <c r="A4" s="223"/>
      <c r="B4" s="224"/>
      <c r="C4" s="224"/>
      <c r="D4" s="224"/>
      <c r="E4" s="224"/>
      <c r="F4" s="224"/>
      <c r="G4" s="205">
        <f>SUM(G3)</f>
        <v>0</v>
      </c>
      <c r="H4" s="211"/>
      <c r="I4" s="207">
        <f>G4*1.08</f>
        <v>0</v>
      </c>
      <c r="K4" s="211"/>
      <c r="L4" s="211"/>
    </row>
    <row r="5" spans="1:13" ht="15" x14ac:dyDescent="0.25">
      <c r="A5" s="213"/>
      <c r="B5" s="608"/>
      <c r="C5" s="608"/>
      <c r="D5" s="213"/>
      <c r="E5" s="214"/>
      <c r="F5" s="213"/>
      <c r="G5" s="213"/>
      <c r="H5" s="213"/>
      <c r="I5" s="213"/>
      <c r="J5" s="213"/>
      <c r="K5" s="213"/>
      <c r="L5" s="215"/>
    </row>
    <row r="6" spans="1:13" x14ac:dyDescent="0.2">
      <c r="I6" s="601" t="s">
        <v>293</v>
      </c>
    </row>
    <row r="7" spans="1:13" x14ac:dyDescent="0.2">
      <c r="I7" s="602" t="s">
        <v>294</v>
      </c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76"/>
  <sheetViews>
    <sheetView tabSelected="1" view="pageBreakPreview" zoomScale="106" zoomScaleNormal="106" zoomScaleSheetLayoutView="106" workbookViewId="0">
      <selection sqref="A1:C1"/>
    </sheetView>
  </sheetViews>
  <sheetFormatPr defaultColWidth="9.140625" defaultRowHeight="12.75" x14ac:dyDescent="0.2"/>
  <cols>
    <col min="1" max="1" width="4.28515625" style="122" customWidth="1"/>
    <col min="2" max="2" width="21.28515625" style="122" customWidth="1"/>
    <col min="3" max="3" width="17.85546875" style="122" customWidth="1"/>
    <col min="4" max="4" width="4.28515625" style="122" customWidth="1"/>
    <col min="5" max="5" width="6.42578125" style="122" customWidth="1"/>
    <col min="6" max="6" width="11" style="122" customWidth="1"/>
    <col min="7" max="7" width="13.85546875" style="122" customWidth="1"/>
    <col min="8" max="8" width="9.5703125" style="122" customWidth="1"/>
    <col min="9" max="9" width="12.85546875" style="122" customWidth="1"/>
    <col min="10" max="10" width="12.7109375" style="122" customWidth="1"/>
    <col min="11" max="11" width="10.85546875" style="122" customWidth="1"/>
    <col min="12" max="12" width="11.5703125" style="122" customWidth="1"/>
    <col min="13" max="13" width="19.42578125" style="122" customWidth="1"/>
    <col min="14" max="14" width="11.7109375" style="122" customWidth="1"/>
    <col min="15" max="16384" width="9.140625" style="122"/>
  </cols>
  <sheetData>
    <row r="1" spans="1:14" s="102" customFormat="1" ht="23.45" customHeight="1" x14ac:dyDescent="0.2">
      <c r="A1" s="669" t="s">
        <v>288</v>
      </c>
      <c r="B1" s="670"/>
      <c r="C1" s="670"/>
      <c r="D1" s="98"/>
      <c r="E1" s="98"/>
      <c r="F1" s="98"/>
      <c r="G1" s="98"/>
      <c r="H1" s="98"/>
      <c r="I1" s="98"/>
      <c r="J1" s="99"/>
      <c r="K1" s="99"/>
      <c r="L1" s="100"/>
      <c r="M1" s="101" t="s">
        <v>289</v>
      </c>
    </row>
    <row r="2" spans="1:14" s="110" customFormat="1" ht="35.450000000000003" customHeight="1" x14ac:dyDescent="0.2">
      <c r="A2" s="103" t="s">
        <v>21</v>
      </c>
      <c r="B2" s="104" t="s">
        <v>33</v>
      </c>
      <c r="C2" s="105" t="s">
        <v>34</v>
      </c>
      <c r="D2" s="105" t="s">
        <v>4</v>
      </c>
      <c r="E2" s="105" t="s">
        <v>35</v>
      </c>
      <c r="F2" s="106" t="s">
        <v>6</v>
      </c>
      <c r="G2" s="105" t="s">
        <v>7</v>
      </c>
      <c r="H2" s="105" t="s">
        <v>36</v>
      </c>
      <c r="I2" s="107" t="s">
        <v>9</v>
      </c>
      <c r="J2" s="105" t="s">
        <v>10</v>
      </c>
      <c r="K2" s="105" t="s">
        <v>11</v>
      </c>
      <c r="L2" s="108" t="s">
        <v>12</v>
      </c>
      <c r="M2" s="109" t="s">
        <v>13</v>
      </c>
    </row>
    <row r="3" spans="1:14" ht="28.15" customHeight="1" x14ac:dyDescent="0.2">
      <c r="A3" s="111">
        <v>1</v>
      </c>
      <c r="B3" s="112" t="s">
        <v>37</v>
      </c>
      <c r="C3" s="113"/>
      <c r="D3" s="111" t="s">
        <v>31</v>
      </c>
      <c r="E3" s="114">
        <v>30</v>
      </c>
      <c r="F3" s="115"/>
      <c r="G3" s="115"/>
      <c r="H3" s="116"/>
      <c r="I3" s="117"/>
      <c r="J3" s="118"/>
      <c r="K3" s="119"/>
      <c r="L3" s="120"/>
      <c r="M3" s="120"/>
      <c r="N3" s="121"/>
    </row>
    <row r="4" spans="1:14" ht="18.75" customHeight="1" x14ac:dyDescent="0.2">
      <c r="A4" s="123"/>
      <c r="B4" s="124"/>
      <c r="C4" s="124"/>
      <c r="D4" s="124"/>
      <c r="E4" s="124"/>
      <c r="F4" s="594" t="s">
        <v>16</v>
      </c>
      <c r="G4" s="125">
        <f>SUM(G3)</f>
        <v>0</v>
      </c>
      <c r="H4" s="126"/>
      <c r="I4" s="125">
        <f>G4*1.08</f>
        <v>0</v>
      </c>
      <c r="J4" s="127"/>
      <c r="K4" s="128"/>
      <c r="L4" s="129"/>
      <c r="M4" s="120"/>
    </row>
    <row r="6" spans="1:14" s="87" customFormat="1" ht="52.15" customHeight="1" x14ac:dyDescent="0.2">
      <c r="A6" s="86"/>
      <c r="B6" s="86"/>
      <c r="C6" s="86"/>
      <c r="D6" s="671"/>
      <c r="E6" s="671"/>
      <c r="F6" s="671"/>
      <c r="G6" s="672"/>
      <c r="H6" s="673"/>
      <c r="I6" s="673"/>
    </row>
    <row r="7" spans="1:14" s="87" customFormat="1" x14ac:dyDescent="0.2">
      <c r="D7" s="671"/>
      <c r="E7" s="671"/>
      <c r="F7" s="671"/>
      <c r="G7" s="672"/>
      <c r="H7" s="674"/>
      <c r="I7" s="674"/>
      <c r="J7" s="601" t="s">
        <v>293</v>
      </c>
    </row>
    <row r="8" spans="1:14" x14ac:dyDescent="0.2">
      <c r="A8" s="130"/>
      <c r="B8" s="131"/>
      <c r="C8" s="130"/>
      <c r="D8" s="130"/>
      <c r="E8" s="130"/>
      <c r="F8" s="130"/>
      <c r="G8" s="130"/>
      <c r="H8" s="130"/>
      <c r="J8" s="602" t="s">
        <v>294</v>
      </c>
    </row>
    <row r="9" spans="1:14" x14ac:dyDescent="0.2">
      <c r="A9" s="130"/>
      <c r="B9" s="130"/>
      <c r="C9" s="130"/>
      <c r="D9" s="130"/>
      <c r="E9" s="130"/>
      <c r="F9" s="130"/>
      <c r="G9" s="130"/>
      <c r="H9" s="130"/>
    </row>
    <row r="10" spans="1:14" x14ac:dyDescent="0.2">
      <c r="A10" s="130"/>
      <c r="B10" s="130"/>
      <c r="C10" s="130"/>
      <c r="D10" s="130"/>
      <c r="E10" s="130"/>
      <c r="F10" s="130"/>
      <c r="G10" s="130"/>
      <c r="H10" s="130"/>
    </row>
    <row r="15" spans="1:14" ht="25.5" customHeight="1" x14ac:dyDescent="0.2"/>
    <row r="21" spans="2:14" x14ac:dyDescent="0.2"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</row>
    <row r="22" spans="2:14" x14ac:dyDescent="0.2"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</row>
    <row r="23" spans="2:14" x14ac:dyDescent="0.2"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</row>
    <row r="24" spans="2:14" x14ac:dyDescent="0.2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2:14" x14ac:dyDescent="0.2"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2:14" x14ac:dyDescent="0.2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2:14" x14ac:dyDescent="0.2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2:14" x14ac:dyDescent="0.2"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2:14" x14ac:dyDescent="0.2"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2:14" x14ac:dyDescent="0.2"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2:14" ht="32.25" customHeight="1" x14ac:dyDescent="0.2"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</row>
    <row r="32" spans="2:14" s="130" customFormat="1" ht="58.5" customHeight="1" x14ac:dyDescent="0.2"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2:14" x14ac:dyDescent="0.2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2:14" x14ac:dyDescent="0.2"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</row>
    <row r="35" spans="2:14" s="133" customFormat="1" x14ac:dyDescent="0.2"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2:14" x14ac:dyDescent="0.2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</row>
    <row r="42" spans="2:14" ht="29.25" customHeight="1" x14ac:dyDescent="0.2"/>
    <row r="43" spans="2:14" ht="24.75" customHeight="1" x14ac:dyDescent="0.2"/>
    <row r="44" spans="2:14" ht="24.75" customHeight="1" x14ac:dyDescent="0.2"/>
    <row r="45" spans="2:14" ht="21.75" customHeight="1" x14ac:dyDescent="0.2"/>
    <row r="76" spans="2:2" x14ac:dyDescent="0.2">
      <c r="B76" s="134"/>
    </row>
  </sheetData>
  <mergeCells count="4">
    <mergeCell ref="A1:C1"/>
    <mergeCell ref="D6:G7"/>
    <mergeCell ref="H6:I6"/>
    <mergeCell ref="H7:I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1"/>
  <sheetViews>
    <sheetView view="pageBreakPreview" zoomScaleSheetLayoutView="100" workbookViewId="0">
      <selection activeCell="B1" sqref="B1"/>
    </sheetView>
  </sheetViews>
  <sheetFormatPr defaultColWidth="9.140625" defaultRowHeight="12.75" x14ac:dyDescent="0.2"/>
  <cols>
    <col min="1" max="1" width="4.140625" style="515" customWidth="1"/>
    <col min="2" max="2" width="60.7109375" style="515" customWidth="1"/>
    <col min="3" max="3" width="22.140625" style="515" customWidth="1"/>
    <col min="4" max="4" width="5.28515625" style="515" customWidth="1"/>
    <col min="5" max="5" width="10.5703125" style="515" customWidth="1"/>
    <col min="6" max="6" width="12.140625" style="515" customWidth="1"/>
    <col min="7" max="7" width="13.85546875" style="515" customWidth="1"/>
    <col min="8" max="8" width="9.28515625" style="515" customWidth="1"/>
    <col min="9" max="9" width="14" style="515" customWidth="1"/>
    <col min="10" max="10" width="9.140625" style="515"/>
    <col min="11" max="11" width="12" style="515" customWidth="1"/>
    <col min="12" max="12" width="11.5703125" style="515" customWidth="1"/>
    <col min="13" max="13" width="19.42578125" style="515" customWidth="1"/>
    <col min="14" max="16384" width="9.140625" style="515"/>
  </cols>
  <sheetData>
    <row r="1" spans="1:13" s="21" customFormat="1" ht="32.25" customHeight="1" x14ac:dyDescent="0.2">
      <c r="A1" s="163"/>
      <c r="B1" s="514" t="s">
        <v>212</v>
      </c>
      <c r="C1" s="514"/>
      <c r="D1" s="163"/>
      <c r="E1" s="163"/>
      <c r="F1" s="165"/>
      <c r="G1" s="166"/>
      <c r="H1" s="243"/>
      <c r="I1" s="168"/>
      <c r="J1" s="464"/>
      <c r="K1" s="464"/>
      <c r="M1" s="24" t="s">
        <v>213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100.5" customHeight="1" x14ac:dyDescent="0.2">
      <c r="A3" s="516">
        <v>1</v>
      </c>
      <c r="B3" s="494" t="s">
        <v>162</v>
      </c>
      <c r="C3" s="495"/>
      <c r="D3" s="496" t="s">
        <v>51</v>
      </c>
      <c r="E3" s="10">
        <v>50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12" t="s">
        <v>16</v>
      </c>
      <c r="B4" s="613"/>
      <c r="C4" s="613"/>
      <c r="D4" s="613"/>
      <c r="E4" s="613"/>
      <c r="F4" s="614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x14ac:dyDescent="0.2">
      <c r="A5" s="291"/>
      <c r="B5" s="291"/>
      <c r="C5" s="291"/>
      <c r="D5" s="291"/>
      <c r="E5" s="291"/>
      <c r="F5" s="291"/>
      <c r="G5" s="291"/>
      <c r="H5" s="292"/>
    </row>
    <row r="10" spans="1:13" x14ac:dyDescent="0.2">
      <c r="G10" s="601" t="s">
        <v>293</v>
      </c>
    </row>
    <row r="11" spans="1:13" x14ac:dyDescent="0.2">
      <c r="G11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view="pageBreakPreview" zoomScale="110" zoomScaleSheetLayoutView="110" workbookViewId="0">
      <selection activeCell="B1" sqref="B1"/>
    </sheetView>
  </sheetViews>
  <sheetFormatPr defaultColWidth="9.140625" defaultRowHeight="12.75" x14ac:dyDescent="0.2"/>
  <cols>
    <col min="1" max="1" width="4.140625" style="501" customWidth="1"/>
    <col min="2" max="2" width="60.7109375" style="501" customWidth="1"/>
    <col min="3" max="3" width="22.140625" style="501" customWidth="1"/>
    <col min="4" max="4" width="5.28515625" style="501" customWidth="1"/>
    <col min="5" max="5" width="10.5703125" style="501" customWidth="1"/>
    <col min="6" max="6" width="12.140625" style="501" customWidth="1"/>
    <col min="7" max="7" width="13.85546875" style="501" customWidth="1"/>
    <col min="8" max="8" width="9.28515625" style="501" customWidth="1"/>
    <col min="9" max="9" width="14" style="501" customWidth="1"/>
    <col min="10" max="10" width="9.140625" style="501"/>
    <col min="11" max="11" width="12" style="501" customWidth="1"/>
    <col min="12" max="12" width="11.5703125" style="501" customWidth="1"/>
    <col min="13" max="13" width="19.42578125" style="501" customWidth="1"/>
    <col min="14" max="16384" width="9.140625" style="501"/>
  </cols>
  <sheetData>
    <row r="1" spans="1:13" s="21" customFormat="1" ht="32.25" customHeight="1" x14ac:dyDescent="0.2">
      <c r="A1" s="163"/>
      <c r="B1" s="500" t="s">
        <v>214</v>
      </c>
      <c r="C1" s="500"/>
      <c r="D1" s="163"/>
      <c r="E1" s="163"/>
      <c r="F1" s="165"/>
      <c r="G1" s="166"/>
      <c r="H1" s="243"/>
      <c r="I1" s="168"/>
      <c r="J1" s="464"/>
      <c r="K1" s="464"/>
      <c r="M1" s="24" t="s">
        <v>215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34.5" customHeight="1" x14ac:dyDescent="0.2">
      <c r="A3" s="609">
        <v>1</v>
      </c>
      <c r="B3" s="494" t="s">
        <v>145</v>
      </c>
      <c r="C3" s="524"/>
      <c r="D3" s="525"/>
      <c r="E3" s="526"/>
      <c r="F3" s="527"/>
      <c r="G3" s="528"/>
      <c r="H3" s="529"/>
      <c r="I3" s="530"/>
      <c r="J3" s="475"/>
      <c r="K3" s="475"/>
      <c r="L3" s="475"/>
      <c r="M3" s="475"/>
    </row>
    <row r="4" spans="1:13" ht="18.75" customHeight="1" x14ac:dyDescent="0.2">
      <c r="A4" s="610"/>
      <c r="B4" s="494" t="s">
        <v>142</v>
      </c>
      <c r="C4" s="495"/>
      <c r="D4" s="496" t="s">
        <v>51</v>
      </c>
      <c r="E4" s="10">
        <v>400</v>
      </c>
      <c r="F4" s="497"/>
      <c r="G4" s="41"/>
      <c r="H4" s="184"/>
      <c r="I4" s="397"/>
      <c r="J4" s="179"/>
      <c r="K4" s="179"/>
      <c r="L4" s="179"/>
      <c r="M4" s="179"/>
    </row>
    <row r="5" spans="1:13" ht="21.75" customHeight="1" x14ac:dyDescent="0.2">
      <c r="A5" s="610"/>
      <c r="B5" s="494" t="s">
        <v>143</v>
      </c>
      <c r="C5" s="495"/>
      <c r="D5" s="496" t="s">
        <v>51</v>
      </c>
      <c r="E5" s="10">
        <v>400</v>
      </c>
      <c r="F5" s="497"/>
      <c r="G5" s="41"/>
      <c r="H5" s="184"/>
      <c r="I5" s="397"/>
      <c r="J5" s="179"/>
      <c r="K5" s="179"/>
      <c r="L5" s="179"/>
      <c r="M5" s="179"/>
    </row>
    <row r="6" spans="1:13" ht="18.75" customHeight="1" x14ac:dyDescent="0.2">
      <c r="A6" s="611"/>
      <c r="B6" s="494" t="s">
        <v>144</v>
      </c>
      <c r="C6" s="495"/>
      <c r="D6" s="496" t="s">
        <v>51</v>
      </c>
      <c r="E6" s="10">
        <v>400</v>
      </c>
      <c r="F6" s="497"/>
      <c r="G6" s="41"/>
      <c r="H6" s="184"/>
      <c r="I6" s="397"/>
      <c r="J6" s="179"/>
      <c r="K6" s="179"/>
      <c r="L6" s="179"/>
      <c r="M6" s="179"/>
    </row>
    <row r="7" spans="1:13" ht="21" customHeight="1" x14ac:dyDescent="0.2">
      <c r="A7" s="605" t="s">
        <v>16</v>
      </c>
      <c r="B7" s="606"/>
      <c r="C7" s="606"/>
      <c r="D7" s="606"/>
      <c r="E7" s="606"/>
      <c r="F7" s="607"/>
      <c r="G7" s="246">
        <f>SUM(G4:G6)</f>
        <v>0</v>
      </c>
      <c r="H7" s="274"/>
      <c r="I7" s="397">
        <f>G7*1.08</f>
        <v>0</v>
      </c>
      <c r="J7" s="179"/>
      <c r="K7" s="179"/>
      <c r="L7" s="179"/>
      <c r="M7" s="179"/>
    </row>
    <row r="8" spans="1:13" x14ac:dyDescent="0.2">
      <c r="A8" s="291"/>
      <c r="B8" s="291"/>
      <c r="C8" s="291"/>
      <c r="D8" s="291"/>
      <c r="E8" s="291"/>
      <c r="F8" s="291"/>
      <c r="G8" s="291"/>
      <c r="H8" s="292"/>
    </row>
    <row r="11" spans="1:13" x14ac:dyDescent="0.2">
      <c r="G11" s="601" t="s">
        <v>293</v>
      </c>
    </row>
    <row r="12" spans="1:13" x14ac:dyDescent="0.2">
      <c r="G12" s="602" t="s">
        <v>294</v>
      </c>
    </row>
  </sheetData>
  <mergeCells count="2">
    <mergeCell ref="A7:F7"/>
    <mergeCell ref="A3:A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8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1" customWidth="1"/>
    <col min="2" max="2" width="60.7109375" style="501" customWidth="1"/>
    <col min="3" max="3" width="22.140625" style="501" customWidth="1"/>
    <col min="4" max="4" width="5.28515625" style="501" customWidth="1"/>
    <col min="5" max="5" width="10.5703125" style="501" customWidth="1"/>
    <col min="6" max="6" width="12.140625" style="501" customWidth="1"/>
    <col min="7" max="7" width="13.85546875" style="501" customWidth="1"/>
    <col min="8" max="8" width="9.28515625" style="501" customWidth="1"/>
    <col min="9" max="9" width="14" style="501" customWidth="1"/>
    <col min="10" max="10" width="9.140625" style="501"/>
    <col min="11" max="11" width="12" style="501" customWidth="1"/>
    <col min="12" max="12" width="11.5703125" style="501" customWidth="1"/>
    <col min="13" max="13" width="19.42578125" style="501" customWidth="1"/>
    <col min="14" max="16384" width="9.140625" style="501"/>
  </cols>
  <sheetData>
    <row r="1" spans="1:13" s="21" customFormat="1" ht="32.25" customHeight="1" x14ac:dyDescent="0.2">
      <c r="A1" s="163"/>
      <c r="B1" s="500" t="s">
        <v>216</v>
      </c>
      <c r="C1" s="500"/>
      <c r="D1" s="163"/>
      <c r="E1" s="163"/>
      <c r="F1" s="165"/>
      <c r="G1" s="166"/>
      <c r="H1" s="243"/>
      <c r="I1" s="168"/>
      <c r="J1" s="464"/>
      <c r="K1" s="464"/>
      <c r="M1" s="24" t="s">
        <v>0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47.25" customHeight="1" x14ac:dyDescent="0.2">
      <c r="A3" s="460">
        <v>13</v>
      </c>
      <c r="B3" s="494" t="s">
        <v>132</v>
      </c>
      <c r="C3" s="495"/>
      <c r="D3" s="496" t="s">
        <v>51</v>
      </c>
      <c r="E3" s="10">
        <v>100</v>
      </c>
      <c r="F3" s="497"/>
      <c r="G3" s="41"/>
      <c r="H3" s="184"/>
      <c r="I3" s="397"/>
      <c r="J3" s="179"/>
      <c r="K3" s="179"/>
      <c r="L3" s="179"/>
      <c r="M3" s="179"/>
    </row>
    <row r="4" spans="1:13" ht="21" customHeight="1" x14ac:dyDescent="0.2">
      <c r="A4" s="605" t="s">
        <v>16</v>
      </c>
      <c r="B4" s="606"/>
      <c r="C4" s="606"/>
      <c r="D4" s="606"/>
      <c r="E4" s="606"/>
      <c r="F4" s="607"/>
      <c r="G4" s="246">
        <f>SUM(G3:G3)</f>
        <v>0</v>
      </c>
      <c r="H4" s="274"/>
      <c r="I4" s="397">
        <f>G4*1.08</f>
        <v>0</v>
      </c>
      <c r="J4" s="179"/>
      <c r="K4" s="179"/>
      <c r="L4" s="179"/>
      <c r="M4" s="179"/>
    </row>
    <row r="5" spans="1:13" x14ac:dyDescent="0.2">
      <c r="A5" s="291"/>
      <c r="B5" s="291"/>
      <c r="C5" s="291"/>
      <c r="D5" s="291"/>
      <c r="E5" s="291"/>
      <c r="F5" s="291"/>
      <c r="G5" s="291"/>
      <c r="H5" s="292"/>
    </row>
    <row r="7" spans="1:13" x14ac:dyDescent="0.2">
      <c r="G7" s="601" t="s">
        <v>293</v>
      </c>
    </row>
    <row r="8" spans="1:13" x14ac:dyDescent="0.2">
      <c r="G8" s="602" t="s">
        <v>294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9"/>
  <sheetViews>
    <sheetView view="pageBreakPreview" zoomScale="8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505" customWidth="1"/>
    <col min="2" max="2" width="60.7109375" style="505" customWidth="1"/>
    <col min="3" max="3" width="22.140625" style="505" customWidth="1"/>
    <col min="4" max="4" width="5.28515625" style="505" customWidth="1"/>
    <col min="5" max="5" width="10.5703125" style="505" customWidth="1"/>
    <col min="6" max="6" width="12.140625" style="505" customWidth="1"/>
    <col min="7" max="7" width="13.85546875" style="505" customWidth="1"/>
    <col min="8" max="8" width="9.28515625" style="505" customWidth="1"/>
    <col min="9" max="9" width="14" style="505" customWidth="1"/>
    <col min="10" max="10" width="9.140625" style="505"/>
    <col min="11" max="11" width="12" style="505" customWidth="1"/>
    <col min="12" max="12" width="11.5703125" style="505" customWidth="1"/>
    <col min="13" max="13" width="19.42578125" style="505" customWidth="1"/>
    <col min="14" max="16384" width="9.140625" style="505"/>
  </cols>
  <sheetData>
    <row r="1" spans="1:13" s="21" customFormat="1" ht="32.25" customHeight="1" x14ac:dyDescent="0.2">
      <c r="A1" s="163"/>
      <c r="B1" s="504" t="s">
        <v>217</v>
      </c>
      <c r="C1" s="504"/>
      <c r="D1" s="163"/>
      <c r="E1" s="163"/>
      <c r="F1" s="165"/>
      <c r="G1" s="166"/>
      <c r="H1" s="243"/>
      <c r="I1" s="168"/>
      <c r="J1" s="464"/>
      <c r="K1" s="464"/>
      <c r="M1" s="24" t="s">
        <v>218</v>
      </c>
    </row>
    <row r="2" spans="1:13" s="134" customFormat="1" ht="37.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75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145" t="s">
        <v>12</v>
      </c>
      <c r="M2" s="145" t="s">
        <v>13</v>
      </c>
    </row>
    <row r="3" spans="1:13" ht="51" customHeight="1" x14ac:dyDescent="0.2">
      <c r="A3" s="506">
        <v>1</v>
      </c>
      <c r="B3" s="494" t="s">
        <v>199</v>
      </c>
      <c r="C3" s="495"/>
      <c r="D3" s="496" t="s">
        <v>31</v>
      </c>
      <c r="E3" s="10">
        <v>7</v>
      </c>
      <c r="F3" s="497"/>
      <c r="G3" s="41"/>
      <c r="H3" s="184"/>
      <c r="I3" s="397"/>
      <c r="J3" s="179"/>
      <c r="K3" s="179"/>
      <c r="L3" s="179"/>
      <c r="M3" s="179"/>
    </row>
    <row r="4" spans="1:13" s="567" customFormat="1" ht="49.5" customHeight="1" x14ac:dyDescent="0.2">
      <c r="A4" s="570">
        <v>2</v>
      </c>
      <c r="B4" s="494" t="s">
        <v>200</v>
      </c>
      <c r="C4" s="495"/>
      <c r="D4" s="496" t="s">
        <v>31</v>
      </c>
      <c r="E4" s="570">
        <v>7</v>
      </c>
      <c r="F4" s="497"/>
      <c r="G4" s="41"/>
      <c r="H4" s="455"/>
      <c r="I4" s="397"/>
      <c r="J4" s="179"/>
      <c r="K4" s="179"/>
      <c r="L4" s="179"/>
      <c r="M4" s="179"/>
    </row>
    <row r="5" spans="1:13" ht="21" customHeight="1" x14ac:dyDescent="0.2">
      <c r="A5" s="605" t="s">
        <v>16</v>
      </c>
      <c r="B5" s="606"/>
      <c r="C5" s="606"/>
      <c r="D5" s="606"/>
      <c r="E5" s="606"/>
      <c r="F5" s="607"/>
      <c r="G5" s="246">
        <f>SUM(G3:G4)</f>
        <v>0</v>
      </c>
      <c r="H5" s="274"/>
      <c r="I5" s="397">
        <f>G5*1.08</f>
        <v>0</v>
      </c>
      <c r="J5" s="179"/>
      <c r="K5" s="179"/>
      <c r="L5" s="179"/>
      <c r="M5" s="179"/>
    </row>
    <row r="6" spans="1:13" x14ac:dyDescent="0.2">
      <c r="A6" s="291"/>
      <c r="B6" s="291"/>
      <c r="C6" s="291"/>
      <c r="D6" s="291"/>
      <c r="E6" s="291"/>
      <c r="F6" s="291"/>
      <c r="G6" s="291"/>
      <c r="H6" s="292"/>
    </row>
    <row r="8" spans="1:13" x14ac:dyDescent="0.2">
      <c r="G8" s="601" t="s">
        <v>293</v>
      </c>
    </row>
    <row r="9" spans="1:13" x14ac:dyDescent="0.2">
      <c r="G9" s="602" t="s">
        <v>294</v>
      </c>
    </row>
  </sheetData>
  <mergeCells count="1">
    <mergeCell ref="A5:F5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view="pageBreakPreview" zoomScale="80" zoomScaleNormal="100" zoomScaleSheetLayoutView="80" workbookViewId="0">
      <selection activeCell="B1" sqref="B1"/>
    </sheetView>
  </sheetViews>
  <sheetFormatPr defaultColWidth="9.140625" defaultRowHeight="12.75" x14ac:dyDescent="0.2"/>
  <cols>
    <col min="1" max="1" width="4.140625" style="448" customWidth="1"/>
    <col min="2" max="2" width="58.28515625" style="448" customWidth="1"/>
    <col min="3" max="3" width="22.140625" style="448" customWidth="1"/>
    <col min="4" max="4" width="5.28515625" style="448" customWidth="1"/>
    <col min="5" max="5" width="10.5703125" style="448" customWidth="1"/>
    <col min="6" max="6" width="12" style="448" customWidth="1"/>
    <col min="7" max="7" width="16.28515625" style="448" customWidth="1"/>
    <col min="8" max="8" width="7.85546875" style="448" customWidth="1"/>
    <col min="9" max="9" width="12.42578125" style="448" customWidth="1"/>
    <col min="10" max="10" width="9.140625" style="448"/>
    <col min="11" max="11" width="11.28515625" style="448" customWidth="1"/>
    <col min="12" max="12" width="11.5703125" style="448" customWidth="1"/>
    <col min="13" max="13" width="19.42578125" style="448" customWidth="1"/>
    <col min="14" max="16384" width="9.140625" style="448"/>
  </cols>
  <sheetData>
    <row r="1" spans="1:13" s="21" customFormat="1" ht="20.45" customHeight="1" x14ac:dyDescent="0.2">
      <c r="A1" s="163"/>
      <c r="B1" s="268" t="s">
        <v>219</v>
      </c>
      <c r="C1" s="268"/>
      <c r="D1" s="163"/>
      <c r="E1" s="163"/>
      <c r="F1" s="165"/>
      <c r="G1" s="166"/>
      <c r="H1" s="243"/>
      <c r="I1" s="168"/>
      <c r="J1" s="269"/>
      <c r="K1" s="269"/>
      <c r="M1" s="24" t="s">
        <v>220</v>
      </c>
    </row>
    <row r="2" spans="1:13" s="134" customFormat="1" ht="36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60</v>
      </c>
      <c r="G2" s="3" t="s">
        <v>7</v>
      </c>
      <c r="H2" s="3" t="s">
        <v>36</v>
      </c>
      <c r="I2" s="3" t="s">
        <v>9</v>
      </c>
      <c r="J2" s="3" t="s">
        <v>10</v>
      </c>
      <c r="K2" s="3" t="s">
        <v>11</v>
      </c>
      <c r="L2" s="6" t="s">
        <v>12</v>
      </c>
      <c r="M2" s="6" t="s">
        <v>13</v>
      </c>
    </row>
    <row r="3" spans="1:13" s="134" customFormat="1" ht="277.5" customHeight="1" x14ac:dyDescent="0.2">
      <c r="A3" s="10">
        <v>1</v>
      </c>
      <c r="B3" s="270" t="s">
        <v>106</v>
      </c>
      <c r="C3" s="245"/>
      <c r="D3" s="447" t="s">
        <v>31</v>
      </c>
      <c r="E3" s="181">
        <v>166</v>
      </c>
      <c r="F3" s="182"/>
      <c r="G3" s="183"/>
      <c r="H3" s="184"/>
      <c r="I3" s="297"/>
      <c r="J3" s="447"/>
      <c r="K3" s="447"/>
      <c r="L3" s="271"/>
      <c r="M3" s="271"/>
    </row>
    <row r="4" spans="1:13" s="134" customFormat="1" ht="283.5" customHeight="1" x14ac:dyDescent="0.2">
      <c r="A4" s="10">
        <v>2</v>
      </c>
      <c r="B4" s="272" t="s">
        <v>107</v>
      </c>
      <c r="C4" s="245"/>
      <c r="D4" s="447" t="s">
        <v>31</v>
      </c>
      <c r="E4" s="181">
        <v>70</v>
      </c>
      <c r="F4" s="182"/>
      <c r="G4" s="183"/>
      <c r="H4" s="184"/>
      <c r="I4" s="297"/>
      <c r="J4" s="447"/>
      <c r="K4" s="447"/>
      <c r="L4" s="271"/>
      <c r="M4" s="271"/>
    </row>
    <row r="5" spans="1:13" s="134" customFormat="1" ht="225.75" customHeight="1" x14ac:dyDescent="0.2">
      <c r="A5" s="10">
        <v>3</v>
      </c>
      <c r="B5" s="294" t="s">
        <v>108</v>
      </c>
      <c r="C5" s="451"/>
      <c r="D5" s="447" t="s">
        <v>31</v>
      </c>
      <c r="E5" s="452">
        <v>285</v>
      </c>
      <c r="F5" s="453"/>
      <c r="G5" s="454"/>
      <c r="H5" s="184"/>
      <c r="I5" s="297"/>
      <c r="J5" s="10"/>
      <c r="K5" s="10"/>
      <c r="L5" s="271"/>
      <c r="M5" s="271"/>
    </row>
    <row r="6" spans="1:13" s="20" customFormat="1" ht="25.9" customHeight="1" x14ac:dyDescent="0.2">
      <c r="A6" s="615" t="s">
        <v>16</v>
      </c>
      <c r="B6" s="616"/>
      <c r="C6" s="616"/>
      <c r="D6" s="616"/>
      <c r="E6" s="616"/>
      <c r="F6" s="617"/>
      <c r="G6" s="449">
        <f>SUM(G3:G5)</f>
        <v>0</v>
      </c>
      <c r="H6" s="392"/>
      <c r="I6" s="450">
        <f>SUM(I3:I5)</f>
        <v>0</v>
      </c>
      <c r="J6" s="249"/>
    </row>
    <row r="7" spans="1:13" s="20" customFormat="1" ht="14.45" customHeight="1" x14ac:dyDescent="0.2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11" spans="1:13" x14ac:dyDescent="0.2">
      <c r="G11" s="601" t="s">
        <v>293</v>
      </c>
    </row>
    <row r="12" spans="1:13" x14ac:dyDescent="0.2">
      <c r="G12" s="602" t="s">
        <v>294</v>
      </c>
    </row>
  </sheetData>
  <mergeCells count="1">
    <mergeCell ref="A6:F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49</vt:i4>
      </vt:variant>
      <vt:variant>
        <vt:lpstr>Zakresy nazwane</vt:lpstr>
      </vt:variant>
      <vt:variant>
        <vt:i4>50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'21'!Excel_BuiltIn_Print_Area</vt:lpstr>
      <vt:lpstr>'46'!Excel_BuiltIn_Print_Area</vt:lpstr>
      <vt:lpstr>Excel_BuiltIn_Print_Area_22_1</vt:lpstr>
      <vt:lpstr>Excel_BuiltIn_Print_Area_22_1_1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'17'!Obszar_wydruku</vt:lpstr>
      <vt:lpstr>'18'!Obszar_wydruku</vt:lpstr>
      <vt:lpstr>'19'!Obszar_wydruku</vt:lpstr>
      <vt:lpstr>'2'!Obszar_wydruku</vt:lpstr>
      <vt:lpstr>'20'!Obszar_wydruku</vt:lpstr>
      <vt:lpstr>'21'!Obszar_wydruku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'43'!Obszar_wydruku</vt:lpstr>
      <vt:lpstr>'44'!Obszar_wydruku</vt:lpstr>
      <vt:lpstr>'45'!Obszar_wydruku</vt:lpstr>
      <vt:lpstr>'46'!Obszar_wydruku</vt:lpstr>
      <vt:lpstr>'47'!Obszar_wydruku</vt:lpstr>
      <vt:lpstr>'48'!Obszar_wydruku</vt:lpstr>
      <vt:lpstr>'49'!Obszar_wydruku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2024-03-21T12:05:42Z</cp:lastPrinted>
  <dcterms:created xsi:type="dcterms:W3CDTF">2024-01-17T12:29:44Z</dcterms:created>
  <dcterms:modified xsi:type="dcterms:W3CDTF">2024-04-11T10:31:55Z</dcterms:modified>
</cp:coreProperties>
</file>