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\Desktop\"/>
    </mc:Choice>
  </mc:AlternateContent>
  <bookViews>
    <workbookView xWindow="-120" yWindow="-120" windowWidth="29040" windowHeight="15840"/>
  </bookViews>
  <sheets>
    <sheet name="Ceny jednostkowe pozycji z ...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100" i="1"/>
  <c r="G99" i="1"/>
  <c r="G98" i="1"/>
  <c r="G97" i="1"/>
  <c r="G94" i="1"/>
  <c r="G93" i="1"/>
  <c r="G92" i="1"/>
  <c r="G91" i="1"/>
  <c r="G90" i="1"/>
  <c r="G89" i="1"/>
  <c r="G88" i="1"/>
  <c r="G87" i="1"/>
  <c r="G86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59" i="1"/>
  <c r="G58" i="1"/>
  <c r="G57" i="1"/>
  <c r="G56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5" i="1"/>
  <c r="G34" i="1"/>
  <c r="G33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4" i="1"/>
  <c r="G13" i="1"/>
  <c r="G12" i="1"/>
  <c r="G9" i="1"/>
  <c r="G10" i="1" s="1"/>
  <c r="G6" i="1"/>
  <c r="G36" i="1" l="1"/>
  <c r="G95" i="1"/>
  <c r="G60" i="1"/>
  <c r="G7" i="1"/>
  <c r="G31" i="1"/>
  <c r="G54" i="1"/>
  <c r="G15" i="1"/>
  <c r="G84" i="1"/>
  <c r="G101" i="1"/>
</calcChain>
</file>

<file path=xl/sharedStrings.xml><?xml version="1.0" encoding="utf-8"?>
<sst xmlns="http://schemas.openxmlformats.org/spreadsheetml/2006/main" count="410" uniqueCount="221">
  <si>
    <t>Lp</t>
  </si>
  <si>
    <t>Obmiar</t>
  </si>
  <si>
    <t>Cena jednostkowa</t>
  </si>
  <si>
    <t>Razem</t>
  </si>
  <si>
    <t>ANALIZA WŁASNA</t>
  </si>
  <si>
    <t>RAZEM ELEMENT:</t>
  </si>
  <si>
    <t>Roboty pomiarowe - wyznaczenie punktów głównych i charakterystycznych trasy drogowej w terenie równinnym miejskim</t>
  </si>
  <si>
    <t>Ścinanie drzew piłą mechaniczną (śr. 16-25 cm) wraz z karczowaniem pni i odwóz materiału z wycinki na składowisko.</t>
  </si>
  <si>
    <t xml:space="preserve">Przesadzenie drzew młodych z bryłą korzeniową o śr. 0.51-1.00 m </t>
  </si>
  <si>
    <t>Ręczne ścinanie i karczowanie średniej gęstości krzaków i podszycia z odwozem urobku na składowisko i utylizacją (żywopłoty)</t>
  </si>
  <si>
    <t>Rozebranie chodników z kostki betonowej gr. 6 cm na podsypce cementowo-piaskowej z odwozem na składowisko przyobiektowe do 5 km</t>
  </si>
  <si>
    <t>Rozebranie krawężników betonowych 15x30 cm na podsypce cem.piaskowej z odwozem i zagospodarowaniem gruzu rozbiórkowego przez Wykonawcę.</t>
  </si>
  <si>
    <t>Rozebranie obrzezy betonowych 8*30 cm na podsypce cem.piaskowej z odwozem i zagospodarowaniem gruzu rozbiórkowego przez Wykonawcę.</t>
  </si>
  <si>
    <t>Odkopanie i rozebranie istniejących studni rewizyjnych z odwozem i zagospodarowaniem gruzu rozbiórkowego przez Wykonawcę.</t>
  </si>
  <si>
    <t>Odkopanie i demontaż studzienek ściekowych z kręgów betonowych razem z wpustami z odwozem i zagospodarowaniem gruzu przez Wykonawcę.</t>
  </si>
  <si>
    <t>Rozebranie słupków wraz z odkręceniem tablic znaków drogowych z odwozem na składowisko przyobiektowe</t>
  </si>
  <si>
    <t xml:space="preserve">Mechaniczne frezowanie nawierzchni asfaltowej na zimno  na głębokośc do 8 cm z odwiezieniem ścinki na plac składowy Wykonawcy </t>
  </si>
  <si>
    <t xml:space="preserve">Mechaniczne frezowanie nawierzchni asfaltowej na zimno  na głębokośc do 4 cm z odwiezieniem ścinki na plac składowy Wykonawcy </t>
  </si>
  <si>
    <t xml:space="preserve">Rozebranie umocnienia skarp z płyt ażurowych betonowych </t>
  </si>
  <si>
    <t>Odkopanie koparkami podsiębiernymi i ręcznie kabli energetycznych podziemnych poprzecznych o głębokosci do 1.2 m i szer.dna do 0.4 m w gruncie kat. I-II z odwozem na składowisko zorganizowane staraniem Wykonawcy</t>
  </si>
  <si>
    <t>Zamontowanie rur osłonowych dwudzielnych stalowych o średnicy nominalnej 100 mm na istniejących urządzeniach energetycznych podziemnych</t>
  </si>
  <si>
    <t>Ręczne zasypywanie warstwami gruntem niespoistym dowiezionym i pozyskanym przez Wykonawcę wraz zagęszczeniem rowów dla kabli o głębok.do 1.0 m i szer.dna do 0.4 m w gruncie kat. I-II</t>
  </si>
  <si>
    <t>Wykopy liniowe mechaniczne dla kabli energetycznych podziemnych o głębokosci do 1.0 m i szer.dna do 0.4 m w gruncie kat. I-II na odkład</t>
  </si>
  <si>
    <t>Nasypanie warstwy piasku gr. 20 cm na dnie rowu kablowego o szerokości do 0,40 m wraz z zagęszczeniem</t>
  </si>
  <si>
    <t>Układanie kabli w rowach kablowych wraz z przykryciem folią; kabel YAKXS 4x35 mm2; metoda - ręcznie</t>
  </si>
  <si>
    <t>Układanie sieci uziemiającej; bednarka FeZn 25x4 mm; metoda - ręcznie</t>
  </si>
  <si>
    <t>Ułożenie rur osłonowych dla linii kablowych nN-0,4kV o średnicy 110  mm; metoda - ręcznie</t>
  </si>
  <si>
    <t xml:space="preserve">Zasypanie rowów kablowych dla kabli elektroenergetycznych niskiego napięcia nN-0,4kV; metoda - mechanicznie </t>
  </si>
  <si>
    <t>Demontaż słupa oświetleniowego wraz z oprawą oraz instalacją w tym miejscu mufy kablowej</t>
  </si>
  <si>
    <t>Wykopy pod słupy oświetleniowe; metoda - mechanicznie</t>
  </si>
  <si>
    <t>Montaż i stawianie słupów oświetleniowych na prefabrykowanych fundamentach betonowych z wysięgnikiem</t>
  </si>
  <si>
    <t>Zabezpieczenie podziemnej części słupów oświetleniowych</t>
  </si>
  <si>
    <t>Obróbka na sucho kabli na napięcie do 1kV o izolacji i powłoce z tworzyw sztucznych</t>
  </si>
  <si>
    <t>Podłączenie przewodów kabelkowych o przekroju żyły do 16 mm2 pod zaciski lub bolce</t>
  </si>
  <si>
    <t>Sprawdzenie i pomiar 3-fazowego obwodu elektrycznego niskiego napięcia - komplet pomiarów</t>
  </si>
  <si>
    <t>Badanie linii kablowej niskiego napięcia i sterowniczej, kabel n.n. - komplet pomiarów</t>
  </si>
  <si>
    <t>Pomiar rezystancji izolacji instalacji elektrycznej - obwód 3-fazowy (pomiar pierwszy)</t>
  </si>
  <si>
    <t>Badania i pomiary instalacji uziemiającej, skuteczności zerowania, uziemienie ochronne lub robocze, pomiar pierwszy - komplet pomiarów</t>
  </si>
  <si>
    <t>Odkopanie koparkami podsiębiernymi i ręcznie kabli telekomunikacyjnych podziemnych poprzecznych o głębokosci do 1.2 m i szer.dna do 0.4 m w gruncie kat. I-II na składowisko zorganizowane staraniem Wykonawcy</t>
  </si>
  <si>
    <t>Zamontowanie rur ochronnych stalowych o średnicy nominalnej 100 mm na istniejących urządzeniach telekomunikacyjnych podziemnych</t>
  </si>
  <si>
    <t xml:space="preserve">Regulacja pionowa studzienek telefonicznych w chodniku z wymianą pokryw żelbetowych </t>
  </si>
  <si>
    <t xml:space="preserve">Regulacja pionowa zaworów wodociągowych </t>
  </si>
  <si>
    <t>Odkopanie koparkami podsiębiernymi i ręcznie gazociagów poprzecznych o głębokości do 1.2 m i szer.dna do 0.4 m w gruncie kat. I-II na składowisko zorganizowane staraniem Wykonawcy</t>
  </si>
  <si>
    <t xml:space="preserve">Zamontowanie rur ochronnych stalowych o średnicy nominalnej 100 mm na istniejących urządzeniach gazowych </t>
  </si>
  <si>
    <t>Ręczne zasypywanie warstwami gruntem niespoistym dowiezionym i pozyskanym przez Wykonawcę wraz zagęszczeniem wykopów o głębokości do 1.0 m i szer.dna do 0.4 m w gruncie kat. I-II</t>
  </si>
  <si>
    <t>Regulacja pionowa  zaworów gazowych</t>
  </si>
  <si>
    <t>Podstawa wyceny</t>
  </si>
  <si>
    <t>Opis robót i czynności</t>
  </si>
  <si>
    <t>Jednostka</t>
  </si>
  <si>
    <t>1.1</t>
  </si>
  <si>
    <t>1.2</t>
  </si>
  <si>
    <t>00.00.00 WYMAGANIA OGÓLNE</t>
  </si>
  <si>
    <t>kpl</t>
  </si>
  <si>
    <t>Koszty dostosowania sie do warunków kontraktowych - wykonanie geodezyjnej inwentaryzacji powykonawczej</t>
  </si>
  <si>
    <t>2.1</t>
  </si>
  <si>
    <t>01.01.01 ROBOTY POMIAROWE</t>
  </si>
  <si>
    <t>km</t>
  </si>
  <si>
    <t>3.1</t>
  </si>
  <si>
    <t>3.2</t>
  </si>
  <si>
    <t>3.3</t>
  </si>
  <si>
    <t>szt</t>
  </si>
  <si>
    <t>ha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</si>
  <si>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</si>
  <si>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</si>
  <si>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</si>
  <si>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</si>
  <si>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</si>
  <si>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</si>
  <si>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</si>
  <si>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</si>
  <si>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</si>
  <si>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</si>
  <si>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m2</t>
  </si>
  <si>
    <t>mb</t>
  </si>
  <si>
    <t>5.1</t>
  </si>
  <si>
    <t>5.2</t>
  </si>
  <si>
    <t>5.3</t>
  </si>
  <si>
    <t xml:space="preserve"> 01.03.02 ZABEZPIECZENIE URZĄDZEŃ ENERGETYCZNYCH</t>
  </si>
  <si>
    <t xml:space="preserve"> 01.03.02A WYKONANIE OŚWIETLENIA ULICZNEGO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</si>
  <si>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</si>
  <si>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</si>
  <si>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</si>
  <si>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</si>
  <si>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</si>
  <si>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</si>
  <si>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</si>
  <si>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</si>
  <si>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</si>
  <si>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</si>
  <si>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</si>
  <si>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</si>
  <si>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</si>
  <si>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</si>
  <si>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</si>
  <si>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</si>
  <si>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m3</t>
  </si>
  <si>
    <t>stanowisko</t>
  </si>
  <si>
    <t>szt żył</t>
  </si>
  <si>
    <t>odc</t>
  </si>
  <si>
    <t>pomiar</t>
  </si>
  <si>
    <t>01.03.04 ZABEZPIECZENIE URZĄDZEŃ TELEKOMUNIKACYJNYCH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</si>
  <si>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</si>
  <si>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</si>
  <si>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</si>
  <si>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</si>
  <si>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</si>
  <si>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</si>
  <si>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</si>
  <si>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</si>
  <si>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</si>
  <si>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</si>
  <si>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</si>
  <si>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01.03.06 ZABEZPIECZENIE URZĄDZEŃ GAZOWYCH</t>
  </si>
  <si>
    <t>10.1</t>
  </si>
  <si>
    <t>10.2</t>
  </si>
  <si>
    <t>10.3</t>
  </si>
  <si>
    <t>10.4</t>
  </si>
  <si>
    <t>01.02.01 USUNIĘCIE DRZEW I KRZAKÓW</t>
  </si>
  <si>
    <t>01.02.04 ROZBIÓRKA ELEMENTÓW DROGI</t>
  </si>
  <si>
    <t>11.1</t>
  </si>
  <si>
    <t>11.2</t>
  </si>
  <si>
    <t>11.3</t>
  </si>
  <si>
    <t>4.11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</si>
  <si>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</si>
  <si>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</si>
  <si>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</si>
  <si>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</si>
  <si>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</si>
  <si>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</si>
  <si>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</si>
  <si>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</si>
  <si>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</si>
  <si>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</si>
  <si>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</si>
  <si>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</si>
  <si>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</si>
  <si>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</si>
  <si>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</si>
  <si>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</si>
  <si>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Wykopy liniowe o szerokosći 0,5-1,0 m i głębokosci do 1,50 m o ścianach pionowych w gruntach suchych z odwozem na składowisko zorganizowane staraniem Wykonawcy</t>
  </si>
  <si>
    <t xml:space="preserve">Wykonanie podłoża gr. 10 cm z piasku </t>
  </si>
  <si>
    <t xml:space="preserve">Wymiana sieci wodociągowej o średnicy 50 mm PCV wraz z zamontowaniem łączników </t>
  </si>
  <si>
    <t>Wymiana sieci wodociągowej o średnicy 110 mm PCV wraz z zamontowaniem łączników</t>
  </si>
  <si>
    <t>Wymiana sieci wodociągowej o średnicy 160 mm PCV wraz z zamontowaniem łączników</t>
  </si>
  <si>
    <t>Wymiana trójników ciśnieniowych PCV kołnierzowych o śr. 160 mm</t>
  </si>
  <si>
    <t>Wymiana trójników ciśnieniowych PCV kołnierzowych o śr. 110 mm</t>
  </si>
  <si>
    <t>Wymiana trójników ciśnieniowych PCV kołnierzowych o śr. 50 mm</t>
  </si>
  <si>
    <t xml:space="preserve">Zamontowanie elementu redukcyjnego ciśnieniowego PCV o śr. 160/110 mm </t>
  </si>
  <si>
    <t xml:space="preserve">Zamontowanie elementu redukcyjnego ciśnieniowego PCV o śr. 110/50 mm </t>
  </si>
  <si>
    <t>Wymiana zasuwy żeliwnej kołnierzowej z obudową na rurociągu o śr. 160 mm</t>
  </si>
  <si>
    <t>Wymiana zasuwy żeliwnej kołnierzowej z obudową na rurociągu o śr. 110 mm</t>
  </si>
  <si>
    <t xml:space="preserve">Oznakowanie taśmą z tworzywa sztucznego trasy wodociagu ułożonego w wykopie </t>
  </si>
  <si>
    <t>Wymiana hydrantów pożarowych naziemnych na trójniku kołnierzowym                              o śr. nominalnej 80 mm z oznakowaniem na murze lub słupku</t>
  </si>
  <si>
    <t xml:space="preserve">Próba wodna szczelności sieci wodociągowej z rur PCV śr. 160 mm </t>
  </si>
  <si>
    <t xml:space="preserve">Próba wodna szczelności sieci wodociągowej z rur PCV śr. 110 mm </t>
  </si>
  <si>
    <t xml:space="preserve">Próba wodna szczelności sieci wodociągowej z rur PCV śr. 50 mm </t>
  </si>
  <si>
    <t>Dezynfekcja i płukanie rurociągów wodociagowych o śr. nominalnej do 160 mm</t>
  </si>
  <si>
    <t xml:space="preserve">Zamontowanie rur osłonowych stalowych o śr. nominalnej 219,1*6,3 mm na długosci korony drogi    </t>
  </si>
  <si>
    <t xml:space="preserve">Zamontowanie rur osłonowych stalowych o śr. nominalnej 168,3*4,5 mm na długosci korony drogi      </t>
  </si>
  <si>
    <t>8.21</t>
  </si>
  <si>
    <t>8.22</t>
  </si>
  <si>
    <t>01.03.05A ZABEZPIECZENIE i  WYMIANA SIECI WODOCIĄGOWYCH</t>
  </si>
  <si>
    <t>01.03.05B ZABEZPIECZENIE i  WYMIANA SIECI KANALIZACJI SANITARNEJ</t>
  </si>
  <si>
    <t>9.4</t>
  </si>
  <si>
    <t>9.5</t>
  </si>
  <si>
    <t>9.6</t>
  </si>
  <si>
    <t>9.7</t>
  </si>
  <si>
    <t>9.8</t>
  </si>
  <si>
    <t xml:space="preserve">Ażurowe umocnienie ścian wykopu wraz z rozbiórką umocnienia  </t>
  </si>
  <si>
    <t>Wykonanie podłoża pod kanały z piasku gr. 20 cm</t>
  </si>
  <si>
    <t xml:space="preserve">Wymiana sieci kanalizacji sanitarnej o średnicy 200 mm PCV wraz z zamontowaniem łączników  </t>
  </si>
  <si>
    <t xml:space="preserve">Wymiana sieci kanalizacji sanitarnej o średnicy 160 mm PCV wraz z zamontowaniem łączników  </t>
  </si>
  <si>
    <t xml:space="preserve">Wykonanie studni rewizyjnych z kręgów betonowych o śr.1000 mm w gotowym wykopie o głębok. do 3,50 m wraz z pierścieniem odciażającym, pokrywą żelbetową i włazem kanałowych F600 typ ciężki </t>
  </si>
  <si>
    <t>01.03.07  WYMIANA SIECI CIEPŁOWNICZEJ</t>
  </si>
  <si>
    <t>11.4</t>
  </si>
  <si>
    <t>11.5</t>
  </si>
  <si>
    <t>11.10</t>
  </si>
  <si>
    <t>11.11</t>
  </si>
  <si>
    <t>Wykonanie wykopu podłużnego koparkami podsiębiernymi o głębokości do 1,50 m i szer.dna do 1,0 m w gruncie kat. I-II z odwozem urobku na składowisko zorganizowane staraniem Wykonawcy</t>
  </si>
  <si>
    <t>Wykonanie warstwy podsypkowej z piasku gr. 10 cm</t>
  </si>
  <si>
    <t>Układane w wykopie równolegle do ciepłociagu światłowodu jednomodowego żelowanego w rurze oslonoweej dedykowanej fDN40 wraz kablem FTP 5ePR24RWG (żelowany)</t>
  </si>
  <si>
    <t xml:space="preserve">Wykonanie zasypki piaskowej ciepłociągu wraz z zagęszczeniem warstwami </t>
  </si>
  <si>
    <t>Remont studzienek rewizyjnych kanalizacji sanitarnej o średnicy 1000 mm wraz z wymianą i regulacją pierścieni i włazów D-400</t>
  </si>
  <si>
    <t>4.12</t>
  </si>
  <si>
    <t>Rozebranie uszkodzonych przykanalików o średnicy 16-20 cm                      z odwozem i zagospodarowaniem gruzu rozbiórkowego przez Wykonawcę.</t>
  </si>
  <si>
    <t xml:space="preserve">Rozebranie podbudowy z trylinki (ul.Króla Kazimierza Wielkiego)                       z odwozem urobku na składowisko 2 km                         </t>
  </si>
  <si>
    <t xml:space="preserve">Wykonanie studni połączeniowych systemowych DN 600 z PCV z włazem żeliwnym D400 posadowionym na teleskopowym adapterze                 i betonowym p[ierścieniu odciążającym, rura wznośna dn600 SN4, kineta dn200 zbiorcza, H=3,50 </t>
  </si>
  <si>
    <t>Rozebranie uszkodzonych studni sanitarnych z odwozem gruzu                na składowisko</t>
  </si>
  <si>
    <t>4.13</t>
  </si>
  <si>
    <t>4.14</t>
  </si>
  <si>
    <t xml:space="preserve">Rozebranie uszkodzonych kanałów sanitarnych o średnicy 200 mm z odwozem gruzu na składowisko               </t>
  </si>
  <si>
    <t>Rozebranie uszkodzonego kanału odwodnienia o średnicy 20-30 cm z odwozem i zagospodarowaniem gruzu rozbiórkowego przez Wykonawcę.</t>
  </si>
  <si>
    <t>Wykopy oraz przekopy wykonywane koparkami podsiebiernymi                      o głębokości do 3,50 m i szer.dna do 1,0 m z odwozem na odległość do 1 km  na składowisko zorganizowane staraniem Wykonawcy</t>
  </si>
  <si>
    <t xml:space="preserve">Zasypanie wykopu warstwami kruszywem naturalnym dowiezionym i pozyskanym przez Wykonawcę wraz zagęszczeniem nasypu </t>
  </si>
  <si>
    <t>Koszty dostosowania sie do warunków kontraktowych (wykonanie i zatwierdzenie projektu oznakowania i zabezpieczenia robót;dodatkowe uzgodnienia branżowe, organizacja i likwidacja składowiska przyobiektowego, koszty nadzoru archeologicznego itp)</t>
  </si>
  <si>
    <t xml:space="preserve">Zasypanie wykopu warstwami kruszywem naturalnym dowiezionym             i pozyskanym przez Wykonawcę wraz zagęszczeniem nasypu o głębok.do 1,50 m i szer.dna do 0.5 m </t>
  </si>
  <si>
    <t>9.9</t>
  </si>
  <si>
    <t>KOSZTORYS  OFERTOWY</t>
  </si>
  <si>
    <t>Wykonanie stref kompensacyjnych</t>
  </si>
  <si>
    <t>Montaż komór telemetrycznych SK1</t>
  </si>
  <si>
    <t>Umieszczenie w rurach osłonowych rur z wykorzystaniem dedykowanych ślizgów, manszet końcowych uszczelniających</t>
  </si>
  <si>
    <t>mb/szt</t>
  </si>
  <si>
    <t>Wymiana/montaż rur preizolowanych o śr. DN40/110 mm L=12,0 m</t>
  </si>
  <si>
    <t>Wymiana/montaż rur preizolowanych o śr. DN100/200 mm L=12,0 m</t>
  </si>
  <si>
    <t>Wymiana/monaż kolan stalowych preizolowanych DN40/110</t>
  </si>
  <si>
    <t>Wymiana/montaż nowych odgałęzień prefabrykowanych  DN100/200 na DN40/110</t>
  </si>
  <si>
    <t>Wymiana/montaż muf termoskurczliwych usieciowionych radiacyjnie na całej długości z klejem i mastyką uszczelniającą  M110/700</t>
  </si>
  <si>
    <t>Wymiana/montaż muf termoskurczliwych usieciowionych radiacyjnie na całej długości z klejem i mastyką uszczelniającą  M200/700</t>
  </si>
  <si>
    <t>11.6</t>
  </si>
  <si>
    <t>11.7</t>
  </si>
  <si>
    <t>11.8</t>
  </si>
  <si>
    <t>11.9</t>
  </si>
  <si>
    <t>11.12</t>
  </si>
  <si>
    <t>11.13</t>
  </si>
  <si>
    <t>11.14</t>
  </si>
  <si>
    <t>11.15</t>
  </si>
  <si>
    <t>11.16</t>
  </si>
  <si>
    <t>11.17</t>
  </si>
  <si>
    <t>Wymiana/montaż kolan stalowych preizolowanych DN100/200</t>
  </si>
  <si>
    <t>Wymiana/montaż nowych zaworów odcinajacych DN100/200 wraz ze skrzynkami ulicznymi</t>
  </si>
  <si>
    <t>Przebudowa zaworów odcinajacych DN40/110 wraz ze skrzynkami ulicznymi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</si>
</sst>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b/>
      <sz val="16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0" xfId="0" applyFont="1" applyFill="1"/>
    <xf numFmtId="4" fontId="1" fillId="0" borderId="5" xfId="0" applyNumberFormat="1" applyFont="1" applyBorder="1" applyAlignment="1">
      <alignment horizontal="center" vertical="center" wrapText="1"/>
    </xf>
    <xf numFmtId="0" fontId="3" fillId="0" borderId="0" xfId="0" applyFont="1"/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topLeftCell="A105" workbookViewId="0">
      <selection activeCell="K115" sqref="K115"/>
    </sheetView>
  </sheetViews>
  <sheetFormatPr defaultRowHeight="12.75" x14ac:dyDescent="0.2"/>
  <cols>
    <col min="1" max="1" width="7.42578125" style="5" customWidth="1"/>
    <col min="2" max="2" width="9.42578125" customWidth="1"/>
    <col min="3" max="3" width="55" customWidth="1"/>
    <col min="4" max="4" width="10.42578125" style="5" customWidth="1"/>
    <col min="5" max="5" width="10" style="19" customWidth="1"/>
    <col min="6" max="6" width="12" style="5" customWidth="1"/>
    <col min="7" max="7" width="13.7109375" style="30" customWidth="1"/>
    <col min="8" max="9" width="8.85546875" style="5" customWidth="1"/>
  </cols>
  <sheetData>
    <row r="1" spans="1:9" s="17" customFormat="1" ht="20.25" x14ac:dyDescent="0.3">
      <c r="A1" s="40" t="s">
        <v>197</v>
      </c>
      <c r="B1" s="40"/>
      <c r="C1" s="40"/>
      <c r="D1" s="40"/>
      <c r="E1" s="40"/>
      <c r="F1" s="40"/>
      <c r="G1" s="40"/>
      <c r="H1" s="19"/>
      <c r="I1" s="19"/>
    </row>
    <row r="2" spans="1:9" s="17" customFormat="1" ht="13.5" thickBot="1" x14ac:dyDescent="0.25">
      <c r="A2" s="19"/>
      <c r="D2" s="19"/>
      <c r="E2" s="19"/>
      <c r="F2" s="19"/>
      <c r="G2" s="20"/>
      <c r="H2" s="19"/>
      <c r="I2" s="19"/>
    </row>
    <row r="3" spans="1:9" s="17" customFormat="1" ht="30" customHeight="1" thickBot="1" x14ac:dyDescent="0.25">
      <c r="A3" s="2" t="s">
        <v>0</v>
      </c>
      <c r="B3" s="1" t="s">
        <v>46</v>
      </c>
      <c r="C3" s="1" t="s">
        <v>47</v>
      </c>
      <c r="D3" s="1" t="s">
        <v>48</v>
      </c>
      <c r="E3" s="1" t="s">
        <v>1</v>
      </c>
      <c r="F3" s="1" t="s">
        <v>2</v>
      </c>
      <c r="G3" s="16" t="s">
        <v>3</v>
      </c>
      <c r="H3" s="19"/>
      <c r="I3" s="19"/>
    </row>
    <row r="4" spans="1:9" s="3" customFormat="1" ht="18" hidden="1" customHeight="1" x14ac:dyDescent="0.2">
      <c r="A4" s="6">
        <v>1</v>
      </c>
      <c r="B4" s="41" t="s">
        <v>51</v>
      </c>
      <c r="C4" s="42"/>
      <c r="D4" s="21"/>
      <c r="E4" s="21"/>
      <c r="F4" s="21"/>
      <c r="G4" s="22"/>
      <c r="H4" s="23"/>
      <c r="I4" s="23"/>
    </row>
    <row r="5" spans="1:9" s="3" customFormat="1" ht="50.25" hidden="1" customHeight="1" x14ac:dyDescent="0.2">
      <c r="A5" s="6" t="s">
        <v>49</v>
      </c>
      <c r="B5" s="8" t="s">
        <v>4</v>
      </c>
      <c r="C5" s="4" t="s">
        <v>194</v>
      </c>
      <c r="D5" s="8" t="s">
        <v>52</v>
      </c>
      <c r="E5" s="10">
        <v>1</v>
      </c>
      <c r="F5" s="24"/>
      <c r="G5" s="25">
        <f>ROUND($E5*F5,2)</f>
        <v>0</v>
      </c>
      <c r="H5" s="23"/>
      <c r="I5" s="23"/>
    </row>
    <row r="6" spans="1:9" s="3" customFormat="1" ht="27.75" hidden="1" customHeight="1" x14ac:dyDescent="0.2">
      <c r="A6" s="6" t="s">
        <v>50</v>
      </c>
      <c r="B6" s="8" t="s">
        <v>4</v>
      </c>
      <c r="C6" s="4" t="s">
        <v>53</v>
      </c>
      <c r="D6" s="8" t="s">
        <v>52</v>
      </c>
      <c r="E6" s="10">
        <v>1</v>
      </c>
      <c r="F6" s="24"/>
      <c r="G6" s="25">
        <f>ROUND($E6*F6,2)</f>
        <v>0</v>
      </c>
      <c r="H6" s="23"/>
      <c r="I6" s="23"/>
    </row>
    <row r="7" spans="1:9" s="3" customFormat="1" ht="18" hidden="1" customHeight="1" x14ac:dyDescent="0.2">
      <c r="A7" s="43"/>
      <c r="B7" s="44"/>
      <c r="C7" s="45"/>
      <c r="D7" s="26"/>
      <c r="E7" s="46" t="s">
        <v>5</v>
      </c>
      <c r="F7" s="47"/>
      <c r="G7" s="27">
        <f>SUM(G5:G6)</f>
        <v>0</v>
      </c>
      <c r="H7" s="23"/>
      <c r="I7" s="23"/>
    </row>
    <row r="8" spans="1:9" s="3" customFormat="1" ht="18" hidden="1" customHeight="1" x14ac:dyDescent="0.2">
      <c r="A8" s="6">
        <v>2</v>
      </c>
      <c r="B8" s="41" t="s">
        <v>55</v>
      </c>
      <c r="C8" s="42"/>
      <c r="D8" s="21"/>
      <c r="E8" s="21"/>
      <c r="F8" s="21"/>
      <c r="G8" s="22"/>
      <c r="H8" s="23"/>
      <c r="I8" s="23"/>
    </row>
    <row r="9" spans="1:9" s="3" customFormat="1" ht="28.5" hidden="1" customHeight="1" x14ac:dyDescent="0.2">
      <c r="A9" s="6" t="s">
        <v>54</v>
      </c>
      <c r="B9" s="8" t="s">
        <v>4</v>
      </c>
      <c r="C9" s="4" t="s">
        <v>6</v>
      </c>
      <c r="D9" s="8" t="s">
        <v>56</v>
      </c>
      <c r="E9" s="8">
        <v>0.84</v>
      </c>
      <c r="F9" s="24"/>
      <c r="G9" s="25">
        <f>ROUND($E9*F9,2)</f>
        <v>0</v>
      </c>
      <c r="H9" s="23"/>
      <c r="I9" s="23"/>
    </row>
    <row r="10" spans="1:9" s="3" customFormat="1" ht="18" hidden="1" customHeight="1" x14ac:dyDescent="0.2">
      <c r="A10" s="43"/>
      <c r="B10" s="44"/>
      <c r="C10" s="45"/>
      <c r="D10" s="26"/>
      <c r="E10" s="46" t="s">
        <v>5</v>
      </c>
      <c r="F10" s="47"/>
      <c r="G10" s="27">
        <f>G9</f>
        <v>0</v>
      </c>
      <c r="H10" s="23"/>
      <c r="I10" s="23"/>
    </row>
    <row r="11" spans="1:9" s="3" customFormat="1" ht="18" hidden="1" customHeight="1" x14ac:dyDescent="0.2">
      <c r="A11" s="6">
        <v>3</v>
      </c>
      <c r="B11" s="41" t="s">
        <v>117</v>
      </c>
      <c r="C11" s="42"/>
      <c r="D11" s="21"/>
      <c r="E11" s="21"/>
      <c r="F11" s="21"/>
      <c r="G11" s="22"/>
      <c r="H11" s="23"/>
      <c r="I11" s="23"/>
    </row>
    <row r="12" spans="1:9" s="3" customFormat="1" ht="24.75" hidden="1" customHeight="1" x14ac:dyDescent="0.2">
      <c r="A12" s="6" t="s">
        <v>57</v>
      </c>
      <c r="B12" s="8" t="s">
        <v>4</v>
      </c>
      <c r="C12" s="4" t="s">
        <v>7</v>
      </c>
      <c r="D12" s="8" t="s">
        <v>60</v>
      </c>
      <c r="E12" s="11">
        <v>5</v>
      </c>
      <c r="F12" s="24"/>
      <c r="G12" s="25">
        <f>ROUND($E12*F12,2)</f>
        <v>0</v>
      </c>
      <c r="H12" s="23"/>
      <c r="I12" s="23"/>
    </row>
    <row r="13" spans="1:9" s="3" customFormat="1" ht="26.25" hidden="1" customHeight="1" x14ac:dyDescent="0.2">
      <c r="A13" s="6" t="s">
        <v>58</v>
      </c>
      <c r="B13" s="8" t="s">
        <v>4</v>
      </c>
      <c r="C13" s="9" t="s">
        <v>8</v>
      </c>
      <c r="D13" s="8" t="s">
        <v>60</v>
      </c>
      <c r="E13" s="11">
        <v>8</v>
      </c>
      <c r="F13" s="24"/>
      <c r="G13" s="25">
        <f>ROUND($E13*F13,2)</f>
        <v>0</v>
      </c>
      <c r="H13" s="23"/>
      <c r="I13" s="23"/>
    </row>
    <row r="14" spans="1:9" s="3" customFormat="1" ht="28.5" hidden="1" customHeight="1" x14ac:dyDescent="0.2">
      <c r="A14" s="6" t="s">
        <v>59</v>
      </c>
      <c r="B14" s="8" t="s">
        <v>4</v>
      </c>
      <c r="C14" s="4" t="s">
        <v>9</v>
      </c>
      <c r="D14" s="8" t="s">
        <v>61</v>
      </c>
      <c r="E14" s="8">
        <v>0.02</v>
      </c>
      <c r="F14" s="24"/>
      <c r="G14" s="25">
        <f>ROUND($E14*F14,2)</f>
        <v>0</v>
      </c>
      <c r="H14" s="23"/>
      <c r="I14" s="23"/>
    </row>
    <row r="15" spans="1:9" s="3" customFormat="1" ht="18" hidden="1" customHeight="1" x14ac:dyDescent="0.2">
      <c r="A15" s="43"/>
      <c r="B15" s="44"/>
      <c r="C15" s="45"/>
      <c r="D15" s="26"/>
      <c r="E15" s="46" t="s">
        <v>5</v>
      </c>
      <c r="F15" s="47"/>
      <c r="G15" s="27">
        <f>SUM(G12:G14)</f>
        <v>0</v>
      </c>
      <c r="H15" s="23"/>
      <c r="I15" s="23"/>
    </row>
    <row r="16" spans="1:9" s="3" customFormat="1" ht="24.95" hidden="1" customHeight="1" x14ac:dyDescent="0.2">
      <c r="A16" s="6">
        <v>4</v>
      </c>
      <c r="B16" s="41" t="s">
        <v>118</v>
      </c>
      <c r="C16" s="42"/>
      <c r="D16" s="21"/>
      <c r="E16" s="21"/>
      <c r="F16" s="21"/>
      <c r="G16" s="22"/>
      <c r="H16" s="23"/>
      <c r="I16" s="23"/>
    </row>
    <row r="17" spans="1:9" s="3" customFormat="1" ht="39" hidden="1" customHeight="1" x14ac:dyDescent="0.2">
      <c r="A17" s="6" t="s">
        <v>62</v>
      </c>
      <c r="B17" s="8" t="s">
        <v>4</v>
      </c>
      <c r="C17" s="4" t="s">
        <v>10</v>
      </c>
      <c r="D17" s="8" t="s">
        <v>72</v>
      </c>
      <c r="E17" s="10">
        <v>1968</v>
      </c>
      <c r="F17" s="24"/>
      <c r="G17" s="25">
        <f t="shared" ref="G17:G30" si="0">ROUND($E17*F17,2)</f>
        <v>0</v>
      </c>
      <c r="H17" s="23"/>
      <c r="I17" s="23"/>
    </row>
    <row r="18" spans="1:9" s="3" customFormat="1" ht="39" hidden="1" customHeight="1" x14ac:dyDescent="0.2">
      <c r="A18" s="6" t="s">
        <v>63</v>
      </c>
      <c r="B18" s="8" t="s">
        <v>4</v>
      </c>
      <c r="C18" s="4" t="s">
        <v>11</v>
      </c>
      <c r="D18" s="8" t="s">
        <v>73</v>
      </c>
      <c r="E18" s="10">
        <v>1680</v>
      </c>
      <c r="F18" s="24"/>
      <c r="G18" s="25">
        <f t="shared" si="0"/>
        <v>0</v>
      </c>
      <c r="H18" s="23"/>
      <c r="I18" s="23"/>
    </row>
    <row r="19" spans="1:9" s="3" customFormat="1" ht="39" hidden="1" customHeight="1" x14ac:dyDescent="0.2">
      <c r="A19" s="6" t="s">
        <v>64</v>
      </c>
      <c r="B19" s="8" t="s">
        <v>4</v>
      </c>
      <c r="C19" s="4" t="s">
        <v>12</v>
      </c>
      <c r="D19" s="8" t="s">
        <v>73</v>
      </c>
      <c r="E19" s="10">
        <v>789</v>
      </c>
      <c r="F19" s="24"/>
      <c r="G19" s="25">
        <f t="shared" si="0"/>
        <v>0</v>
      </c>
      <c r="H19" s="23"/>
      <c r="I19" s="23"/>
    </row>
    <row r="20" spans="1:9" s="15" customFormat="1" ht="39" hidden="1" customHeight="1" x14ac:dyDescent="0.2">
      <c r="A20" s="12" t="s">
        <v>65</v>
      </c>
      <c r="B20" s="13" t="s">
        <v>4</v>
      </c>
      <c r="C20" s="14" t="s">
        <v>191</v>
      </c>
      <c r="D20" s="13" t="s">
        <v>73</v>
      </c>
      <c r="E20" s="18">
        <v>120</v>
      </c>
      <c r="F20" s="28"/>
      <c r="G20" s="25">
        <f t="shared" si="0"/>
        <v>0</v>
      </c>
      <c r="H20" s="29"/>
      <c r="I20" s="29"/>
    </row>
    <row r="21" spans="1:9" s="3" customFormat="1" ht="39" hidden="1" customHeight="1" x14ac:dyDescent="0.2">
      <c r="A21" s="6" t="s">
        <v>66</v>
      </c>
      <c r="B21" s="8" t="s">
        <v>4</v>
      </c>
      <c r="C21" s="4" t="s">
        <v>13</v>
      </c>
      <c r="D21" s="8" t="s">
        <v>52</v>
      </c>
      <c r="E21" s="10">
        <v>10</v>
      </c>
      <c r="F21" s="24"/>
      <c r="G21" s="25">
        <f t="shared" si="0"/>
        <v>0</v>
      </c>
      <c r="H21" s="23"/>
      <c r="I21" s="23"/>
    </row>
    <row r="22" spans="1:9" s="3" customFormat="1" ht="39" hidden="1" customHeight="1" x14ac:dyDescent="0.2">
      <c r="A22" s="6" t="s">
        <v>67</v>
      </c>
      <c r="B22" s="8" t="s">
        <v>4</v>
      </c>
      <c r="C22" s="4" t="s">
        <v>14</v>
      </c>
      <c r="D22" s="8" t="s">
        <v>60</v>
      </c>
      <c r="E22" s="10">
        <v>20</v>
      </c>
      <c r="F22" s="24"/>
      <c r="G22" s="25">
        <f t="shared" si="0"/>
        <v>0</v>
      </c>
      <c r="H22" s="23"/>
      <c r="I22" s="23"/>
    </row>
    <row r="23" spans="1:9" s="3" customFormat="1" ht="25.5" hidden="1" customHeight="1" x14ac:dyDescent="0.2">
      <c r="A23" s="6" t="s">
        <v>68</v>
      </c>
      <c r="B23" s="8" t="s">
        <v>4</v>
      </c>
      <c r="C23" s="4" t="s">
        <v>15</v>
      </c>
      <c r="D23" s="8" t="s">
        <v>60</v>
      </c>
      <c r="E23" s="10">
        <v>30</v>
      </c>
      <c r="F23" s="24"/>
      <c r="G23" s="25">
        <f t="shared" si="0"/>
        <v>0</v>
      </c>
      <c r="H23" s="23"/>
      <c r="I23" s="23"/>
    </row>
    <row r="24" spans="1:9" s="3" customFormat="1" ht="36" hidden="1" customHeight="1" x14ac:dyDescent="0.2">
      <c r="A24" s="6" t="s">
        <v>69</v>
      </c>
      <c r="B24" s="8" t="s">
        <v>4</v>
      </c>
      <c r="C24" s="4" t="s">
        <v>16</v>
      </c>
      <c r="D24" s="8" t="s">
        <v>72</v>
      </c>
      <c r="E24" s="10">
        <v>2355</v>
      </c>
      <c r="F24" s="24"/>
      <c r="G24" s="25">
        <f t="shared" si="0"/>
        <v>0</v>
      </c>
      <c r="H24" s="23"/>
      <c r="I24" s="23"/>
    </row>
    <row r="25" spans="1:9" s="3" customFormat="1" ht="35.25" hidden="1" customHeight="1" x14ac:dyDescent="0.2">
      <c r="A25" s="6" t="s">
        <v>70</v>
      </c>
      <c r="B25" s="8" t="s">
        <v>4</v>
      </c>
      <c r="C25" s="4" t="s">
        <v>17</v>
      </c>
      <c r="D25" s="8" t="s">
        <v>72</v>
      </c>
      <c r="E25" s="10">
        <v>1635</v>
      </c>
      <c r="F25" s="24"/>
      <c r="G25" s="25">
        <f t="shared" si="0"/>
        <v>0</v>
      </c>
      <c r="H25" s="23"/>
      <c r="I25" s="23"/>
    </row>
    <row r="26" spans="1:9" s="3" customFormat="1" ht="24" hidden="1" customHeight="1" x14ac:dyDescent="0.2">
      <c r="A26" s="6" t="s">
        <v>71</v>
      </c>
      <c r="B26" s="8" t="s">
        <v>4</v>
      </c>
      <c r="C26" s="7" t="s">
        <v>18</v>
      </c>
      <c r="D26" s="8" t="s">
        <v>72</v>
      </c>
      <c r="E26" s="10">
        <v>20</v>
      </c>
      <c r="F26" s="24"/>
      <c r="G26" s="25">
        <f t="shared" si="0"/>
        <v>0</v>
      </c>
      <c r="H26" s="23"/>
      <c r="I26" s="23"/>
    </row>
    <row r="27" spans="1:9" s="3" customFormat="1" ht="31.5" hidden="1" customHeight="1" x14ac:dyDescent="0.2">
      <c r="A27" s="6" t="s">
        <v>122</v>
      </c>
      <c r="B27" s="8" t="s">
        <v>4</v>
      </c>
      <c r="C27" s="7" t="s">
        <v>185</v>
      </c>
      <c r="D27" s="8" t="s">
        <v>72</v>
      </c>
      <c r="E27" s="10">
        <v>900</v>
      </c>
      <c r="F27" s="24"/>
      <c r="G27" s="25">
        <f t="shared" si="0"/>
        <v>0</v>
      </c>
      <c r="H27" s="23"/>
      <c r="I27" s="23"/>
    </row>
    <row r="28" spans="1:9" s="3" customFormat="1" ht="39" hidden="1" customHeight="1" x14ac:dyDescent="0.2">
      <c r="A28" s="6" t="s">
        <v>183</v>
      </c>
      <c r="B28" s="8" t="s">
        <v>4</v>
      </c>
      <c r="C28" s="4" t="s">
        <v>184</v>
      </c>
      <c r="D28" s="8" t="s">
        <v>73</v>
      </c>
      <c r="E28" s="10">
        <v>98</v>
      </c>
      <c r="F28" s="24"/>
      <c r="G28" s="25">
        <f t="shared" si="0"/>
        <v>0</v>
      </c>
      <c r="H28" s="23"/>
      <c r="I28" s="23"/>
    </row>
    <row r="29" spans="1:9" s="3" customFormat="1" ht="29.25" hidden="1" customHeight="1" x14ac:dyDescent="0.2">
      <c r="A29" s="6" t="s">
        <v>188</v>
      </c>
      <c r="B29" s="8" t="s">
        <v>4</v>
      </c>
      <c r="C29" s="4" t="s">
        <v>190</v>
      </c>
      <c r="D29" s="8" t="s">
        <v>73</v>
      </c>
      <c r="E29" s="10">
        <v>320</v>
      </c>
      <c r="F29" s="24"/>
      <c r="G29" s="25">
        <f t="shared" si="0"/>
        <v>0</v>
      </c>
      <c r="H29" s="23"/>
      <c r="I29" s="23"/>
    </row>
    <row r="30" spans="1:9" s="3" customFormat="1" ht="24.75" hidden="1" customHeight="1" x14ac:dyDescent="0.2">
      <c r="A30" s="6" t="s">
        <v>189</v>
      </c>
      <c r="B30" s="8" t="s">
        <v>4</v>
      </c>
      <c r="C30" s="4" t="s">
        <v>187</v>
      </c>
      <c r="D30" s="8" t="s">
        <v>60</v>
      </c>
      <c r="E30" s="10">
        <v>10</v>
      </c>
      <c r="F30" s="24"/>
      <c r="G30" s="25">
        <f t="shared" si="0"/>
        <v>0</v>
      </c>
      <c r="H30" s="23"/>
      <c r="I30" s="23"/>
    </row>
    <row r="31" spans="1:9" s="3" customFormat="1" ht="18" hidden="1" customHeight="1" x14ac:dyDescent="0.2">
      <c r="A31" s="43"/>
      <c r="B31" s="44"/>
      <c r="C31" s="45"/>
      <c r="D31" s="26"/>
      <c r="E31" s="46" t="s">
        <v>5</v>
      </c>
      <c r="F31" s="47"/>
      <c r="G31" s="27">
        <f>SUM(G17:G30)</f>
        <v>0</v>
      </c>
      <c r="H31" s="23"/>
      <c r="I31" s="23"/>
    </row>
    <row r="32" spans="1:9" s="3" customFormat="1" ht="24.95" hidden="1" customHeight="1" x14ac:dyDescent="0.2">
      <c r="A32" s="6">
        <v>5</v>
      </c>
      <c r="B32" s="41" t="s">
        <v>77</v>
      </c>
      <c r="C32" s="42"/>
      <c r="D32" s="21"/>
      <c r="E32" s="21"/>
      <c r="F32" s="21"/>
      <c r="G32" s="22"/>
      <c r="H32" s="23"/>
      <c r="I32" s="23"/>
    </row>
    <row r="33" spans="1:9" s="3" customFormat="1" ht="51" hidden="1" customHeight="1" x14ac:dyDescent="0.2">
      <c r="A33" s="6" t="s">
        <v>74</v>
      </c>
      <c r="B33" s="8" t="s">
        <v>4</v>
      </c>
      <c r="C33" s="4" t="s">
        <v>19</v>
      </c>
      <c r="D33" s="8" t="s">
        <v>73</v>
      </c>
      <c r="E33" s="10">
        <v>40</v>
      </c>
      <c r="F33" s="24"/>
      <c r="G33" s="25">
        <f>ROUND($E33*F33,2)</f>
        <v>0</v>
      </c>
      <c r="H33" s="23"/>
      <c r="I33" s="23"/>
    </row>
    <row r="34" spans="1:9" s="3" customFormat="1" ht="36.75" hidden="1" customHeight="1" x14ac:dyDescent="0.2">
      <c r="A34" s="6" t="s">
        <v>75</v>
      </c>
      <c r="B34" s="8" t="s">
        <v>4</v>
      </c>
      <c r="C34" s="4" t="s">
        <v>20</v>
      </c>
      <c r="D34" s="8" t="s">
        <v>73</v>
      </c>
      <c r="E34" s="10">
        <v>40</v>
      </c>
      <c r="F34" s="24"/>
      <c r="G34" s="25">
        <f>ROUND($E34*F34,2)</f>
        <v>0</v>
      </c>
      <c r="H34" s="23"/>
      <c r="I34" s="23"/>
    </row>
    <row r="35" spans="1:9" s="3" customFormat="1" ht="39.75" hidden="1" customHeight="1" x14ac:dyDescent="0.2">
      <c r="A35" s="6" t="s">
        <v>76</v>
      </c>
      <c r="B35" s="8" t="s">
        <v>4</v>
      </c>
      <c r="C35" s="4" t="s">
        <v>21</v>
      </c>
      <c r="D35" s="8" t="s">
        <v>73</v>
      </c>
      <c r="E35" s="10">
        <v>40</v>
      </c>
      <c r="F35" s="24"/>
      <c r="G35" s="25">
        <f>ROUND($E35*F35,2)</f>
        <v>0</v>
      </c>
      <c r="H35" s="23"/>
      <c r="I35" s="23"/>
    </row>
    <row r="36" spans="1:9" s="3" customFormat="1" ht="18" hidden="1" customHeight="1" x14ac:dyDescent="0.2">
      <c r="A36" s="43"/>
      <c r="B36" s="44"/>
      <c r="C36" s="45"/>
      <c r="D36" s="26"/>
      <c r="E36" s="46" t="s">
        <v>5</v>
      </c>
      <c r="F36" s="47"/>
      <c r="G36" s="27">
        <f>SUM(G33:G35)</f>
        <v>0</v>
      </c>
      <c r="H36" s="23"/>
      <c r="I36" s="23"/>
    </row>
    <row r="37" spans="1:9" s="3" customFormat="1" ht="24.95" hidden="1" customHeight="1" x14ac:dyDescent="0.2">
      <c r="A37" s="6">
        <v>6</v>
      </c>
      <c r="B37" s="41" t="s">
        <v>78</v>
      </c>
      <c r="C37" s="42"/>
      <c r="D37" s="21"/>
      <c r="E37" s="21"/>
      <c r="F37" s="21"/>
      <c r="G37" s="22"/>
      <c r="H37" s="23"/>
      <c r="I37" s="23"/>
    </row>
    <row r="38" spans="1:9" s="3" customFormat="1" ht="36.75" hidden="1" customHeight="1" x14ac:dyDescent="0.2">
      <c r="A38" s="6" t="s">
        <v>79</v>
      </c>
      <c r="B38" s="8" t="s">
        <v>4</v>
      </c>
      <c r="C38" s="4" t="s">
        <v>22</v>
      </c>
      <c r="D38" s="8" t="s">
        <v>73</v>
      </c>
      <c r="E38" s="10">
        <v>950</v>
      </c>
      <c r="F38" s="24"/>
      <c r="G38" s="25">
        <f t="shared" ref="G38:G53" si="1">ROUND($E38*F38,2)</f>
        <v>0</v>
      </c>
      <c r="H38" s="23"/>
      <c r="I38" s="23"/>
    </row>
    <row r="39" spans="1:9" s="3" customFormat="1" ht="36.75" hidden="1" customHeight="1" x14ac:dyDescent="0.2">
      <c r="A39" s="6" t="s">
        <v>80</v>
      </c>
      <c r="B39" s="8" t="s">
        <v>4</v>
      </c>
      <c r="C39" s="4" t="s">
        <v>23</v>
      </c>
      <c r="D39" s="8" t="s">
        <v>73</v>
      </c>
      <c r="E39" s="10">
        <v>950</v>
      </c>
      <c r="F39" s="24"/>
      <c r="G39" s="25">
        <f t="shared" si="1"/>
        <v>0</v>
      </c>
      <c r="H39" s="23"/>
      <c r="I39" s="23"/>
    </row>
    <row r="40" spans="1:9" s="3" customFormat="1" ht="36.75" hidden="1" customHeight="1" x14ac:dyDescent="0.2">
      <c r="A40" s="6" t="s">
        <v>81</v>
      </c>
      <c r="B40" s="8" t="s">
        <v>4</v>
      </c>
      <c r="C40" s="4" t="s">
        <v>24</v>
      </c>
      <c r="D40" s="8" t="s">
        <v>73</v>
      </c>
      <c r="E40" s="10">
        <v>950</v>
      </c>
      <c r="F40" s="24"/>
      <c r="G40" s="25">
        <f t="shared" si="1"/>
        <v>0</v>
      </c>
      <c r="H40" s="23"/>
      <c r="I40" s="23"/>
    </row>
    <row r="41" spans="1:9" s="3" customFormat="1" ht="36.75" hidden="1" customHeight="1" x14ac:dyDescent="0.2">
      <c r="A41" s="6" t="s">
        <v>82</v>
      </c>
      <c r="B41" s="8" t="s">
        <v>4</v>
      </c>
      <c r="C41" s="4" t="s">
        <v>25</v>
      </c>
      <c r="D41" s="8" t="s">
        <v>73</v>
      </c>
      <c r="E41" s="10">
        <v>950</v>
      </c>
      <c r="F41" s="24"/>
      <c r="G41" s="25">
        <f t="shared" si="1"/>
        <v>0</v>
      </c>
      <c r="H41" s="23"/>
      <c r="I41" s="23"/>
    </row>
    <row r="42" spans="1:9" s="3" customFormat="1" ht="36.75" hidden="1" customHeight="1" x14ac:dyDescent="0.2">
      <c r="A42" s="6" t="s">
        <v>83</v>
      </c>
      <c r="B42" s="8" t="s">
        <v>4</v>
      </c>
      <c r="C42" s="4" t="s">
        <v>26</v>
      </c>
      <c r="D42" s="8" t="s">
        <v>73</v>
      </c>
      <c r="E42" s="10">
        <v>950</v>
      </c>
      <c r="F42" s="24"/>
      <c r="G42" s="25">
        <f t="shared" si="1"/>
        <v>0</v>
      </c>
      <c r="H42" s="23"/>
      <c r="I42" s="23"/>
    </row>
    <row r="43" spans="1:9" s="3" customFormat="1" ht="36.75" hidden="1" customHeight="1" x14ac:dyDescent="0.2">
      <c r="A43" s="6" t="s">
        <v>84</v>
      </c>
      <c r="B43" s="8" t="s">
        <v>4</v>
      </c>
      <c r="C43" s="4" t="s">
        <v>27</v>
      </c>
      <c r="D43" s="8" t="s">
        <v>95</v>
      </c>
      <c r="E43" s="10">
        <v>247</v>
      </c>
      <c r="F43" s="24"/>
      <c r="G43" s="25">
        <f t="shared" si="1"/>
        <v>0</v>
      </c>
      <c r="H43" s="23"/>
      <c r="I43" s="23"/>
    </row>
    <row r="44" spans="1:9" s="3" customFormat="1" ht="36.75" hidden="1" customHeight="1" x14ac:dyDescent="0.2">
      <c r="A44" s="6" t="s">
        <v>85</v>
      </c>
      <c r="B44" s="8" t="s">
        <v>4</v>
      </c>
      <c r="C44" s="4" t="s">
        <v>28</v>
      </c>
      <c r="D44" s="8" t="s">
        <v>60</v>
      </c>
      <c r="E44" s="10">
        <v>22</v>
      </c>
      <c r="F44" s="24"/>
      <c r="G44" s="25">
        <f t="shared" si="1"/>
        <v>0</v>
      </c>
      <c r="H44" s="23"/>
      <c r="I44" s="23"/>
    </row>
    <row r="45" spans="1:9" s="3" customFormat="1" ht="36.75" hidden="1" customHeight="1" x14ac:dyDescent="0.2">
      <c r="A45" s="6" t="s">
        <v>86</v>
      </c>
      <c r="B45" s="8" t="s">
        <v>4</v>
      </c>
      <c r="C45" s="4" t="s">
        <v>29</v>
      </c>
      <c r="D45" s="8" t="s">
        <v>96</v>
      </c>
      <c r="E45" s="10">
        <v>33</v>
      </c>
      <c r="F45" s="24"/>
      <c r="G45" s="25">
        <f t="shared" si="1"/>
        <v>0</v>
      </c>
      <c r="H45" s="23"/>
      <c r="I45" s="23"/>
    </row>
    <row r="46" spans="1:9" s="3" customFormat="1" ht="36.75" hidden="1" customHeight="1" x14ac:dyDescent="0.2">
      <c r="A46" s="6" t="s">
        <v>87</v>
      </c>
      <c r="B46" s="8" t="s">
        <v>4</v>
      </c>
      <c r="C46" s="4" t="s">
        <v>30</v>
      </c>
      <c r="D46" s="8" t="s">
        <v>60</v>
      </c>
      <c r="E46" s="10">
        <v>33</v>
      </c>
      <c r="F46" s="24"/>
      <c r="G46" s="25">
        <f t="shared" si="1"/>
        <v>0</v>
      </c>
      <c r="H46" s="23"/>
      <c r="I46" s="23"/>
    </row>
    <row r="47" spans="1:9" s="3" customFormat="1" ht="36.75" hidden="1" customHeight="1" x14ac:dyDescent="0.2">
      <c r="A47" s="6" t="s">
        <v>88</v>
      </c>
      <c r="B47" s="8" t="s">
        <v>4</v>
      </c>
      <c r="C47" s="4" t="s">
        <v>31</v>
      </c>
      <c r="D47" s="8" t="s">
        <v>72</v>
      </c>
      <c r="E47" s="10">
        <v>33</v>
      </c>
      <c r="F47" s="24"/>
      <c r="G47" s="25">
        <f t="shared" si="1"/>
        <v>0</v>
      </c>
      <c r="H47" s="23"/>
      <c r="I47" s="23"/>
    </row>
    <row r="48" spans="1:9" s="3" customFormat="1" ht="36.75" hidden="1" customHeight="1" x14ac:dyDescent="0.2">
      <c r="A48" s="6" t="s">
        <v>89</v>
      </c>
      <c r="B48" s="8" t="s">
        <v>4</v>
      </c>
      <c r="C48" s="4" t="s">
        <v>32</v>
      </c>
      <c r="D48" s="8" t="s">
        <v>60</v>
      </c>
      <c r="E48" s="10">
        <v>33</v>
      </c>
      <c r="F48" s="24"/>
      <c r="G48" s="25">
        <f t="shared" si="1"/>
        <v>0</v>
      </c>
      <c r="H48" s="23"/>
      <c r="I48" s="23"/>
    </row>
    <row r="49" spans="1:9" s="3" customFormat="1" ht="36.75" hidden="1" customHeight="1" x14ac:dyDescent="0.2">
      <c r="A49" s="6" t="s">
        <v>90</v>
      </c>
      <c r="B49" s="8" t="s">
        <v>4</v>
      </c>
      <c r="C49" s="4" t="s">
        <v>33</v>
      </c>
      <c r="D49" s="8" t="s">
        <v>97</v>
      </c>
      <c r="E49" s="10">
        <v>33</v>
      </c>
      <c r="F49" s="24"/>
      <c r="G49" s="25">
        <f t="shared" si="1"/>
        <v>0</v>
      </c>
      <c r="H49" s="23"/>
      <c r="I49" s="23"/>
    </row>
    <row r="50" spans="1:9" s="3" customFormat="1" ht="36.75" hidden="1" customHeight="1" x14ac:dyDescent="0.2">
      <c r="A50" s="6" t="s">
        <v>91</v>
      </c>
      <c r="B50" s="8" t="s">
        <v>4</v>
      </c>
      <c r="C50" s="4" t="s">
        <v>34</v>
      </c>
      <c r="D50" s="8" t="s">
        <v>52</v>
      </c>
      <c r="E50" s="10">
        <v>1</v>
      </c>
      <c r="F50" s="24"/>
      <c r="G50" s="25">
        <f t="shared" si="1"/>
        <v>0</v>
      </c>
      <c r="H50" s="23"/>
      <c r="I50" s="23"/>
    </row>
    <row r="51" spans="1:9" s="3" customFormat="1" ht="36.75" hidden="1" customHeight="1" x14ac:dyDescent="0.2">
      <c r="A51" s="6" t="s">
        <v>92</v>
      </c>
      <c r="B51" s="8" t="s">
        <v>4</v>
      </c>
      <c r="C51" s="4" t="s">
        <v>35</v>
      </c>
      <c r="D51" s="8" t="s">
        <v>98</v>
      </c>
      <c r="E51" s="10">
        <v>1</v>
      </c>
      <c r="F51" s="24"/>
      <c r="G51" s="25">
        <f t="shared" si="1"/>
        <v>0</v>
      </c>
      <c r="H51" s="23"/>
      <c r="I51" s="23"/>
    </row>
    <row r="52" spans="1:9" s="3" customFormat="1" ht="36.75" hidden="1" customHeight="1" x14ac:dyDescent="0.2">
      <c r="A52" s="6" t="s">
        <v>93</v>
      </c>
      <c r="B52" s="8" t="s">
        <v>4</v>
      </c>
      <c r="C52" s="4" t="s">
        <v>36</v>
      </c>
      <c r="D52" s="8" t="s">
        <v>99</v>
      </c>
      <c r="E52" s="10">
        <v>1</v>
      </c>
      <c r="F52" s="24"/>
      <c r="G52" s="25">
        <f t="shared" si="1"/>
        <v>0</v>
      </c>
      <c r="H52" s="23"/>
      <c r="I52" s="23"/>
    </row>
    <row r="53" spans="1:9" s="3" customFormat="1" ht="36.75" hidden="1" customHeight="1" x14ac:dyDescent="0.2">
      <c r="A53" s="6" t="s">
        <v>94</v>
      </c>
      <c r="B53" s="8" t="s">
        <v>4</v>
      </c>
      <c r="C53" s="4" t="s">
        <v>37</v>
      </c>
      <c r="D53" s="8" t="s">
        <v>60</v>
      </c>
      <c r="E53" s="10">
        <v>1</v>
      </c>
      <c r="F53" s="24"/>
      <c r="G53" s="25">
        <f t="shared" si="1"/>
        <v>0</v>
      </c>
      <c r="H53" s="23"/>
      <c r="I53" s="23"/>
    </row>
    <row r="54" spans="1:9" s="3" customFormat="1" ht="18" hidden="1" customHeight="1" x14ac:dyDescent="0.2">
      <c r="A54" s="43"/>
      <c r="B54" s="44"/>
      <c r="C54" s="45"/>
      <c r="D54" s="26"/>
      <c r="E54" s="46" t="s">
        <v>5</v>
      </c>
      <c r="F54" s="47"/>
      <c r="G54" s="27">
        <f>SUM(G38:G53)</f>
        <v>0</v>
      </c>
      <c r="H54" s="23"/>
      <c r="I54" s="23"/>
    </row>
    <row r="55" spans="1:9" s="3" customFormat="1" ht="24.95" hidden="1" customHeight="1" x14ac:dyDescent="0.2">
      <c r="A55" s="6">
        <v>7</v>
      </c>
      <c r="B55" s="41" t="s">
        <v>100</v>
      </c>
      <c r="C55" s="42"/>
      <c r="D55" s="21"/>
      <c r="E55" s="21"/>
      <c r="F55" s="21"/>
      <c r="G55" s="22"/>
      <c r="H55" s="23"/>
      <c r="I55" s="23"/>
    </row>
    <row r="56" spans="1:9" s="3" customFormat="1" ht="50.25" hidden="1" customHeight="1" x14ac:dyDescent="0.2">
      <c r="A56" s="6" t="s">
        <v>101</v>
      </c>
      <c r="B56" s="8" t="s">
        <v>4</v>
      </c>
      <c r="C56" s="4" t="s">
        <v>38</v>
      </c>
      <c r="D56" s="8" t="s">
        <v>73</v>
      </c>
      <c r="E56" s="10">
        <v>20</v>
      </c>
      <c r="F56" s="24"/>
      <c r="G56" s="25">
        <f>ROUND($E56*F56,2)</f>
        <v>0</v>
      </c>
      <c r="H56" s="23"/>
      <c r="I56" s="23"/>
    </row>
    <row r="57" spans="1:9" s="3" customFormat="1" ht="37.5" hidden="1" customHeight="1" x14ac:dyDescent="0.2">
      <c r="A57" s="6" t="s">
        <v>102</v>
      </c>
      <c r="B57" s="8" t="s">
        <v>4</v>
      </c>
      <c r="C57" s="4" t="s">
        <v>39</v>
      </c>
      <c r="D57" s="8" t="s">
        <v>73</v>
      </c>
      <c r="E57" s="10">
        <v>20</v>
      </c>
      <c r="F57" s="24"/>
      <c r="G57" s="25">
        <f>ROUND($E57*F57,2)</f>
        <v>0</v>
      </c>
      <c r="H57" s="23"/>
      <c r="I57" s="23"/>
    </row>
    <row r="58" spans="1:9" s="3" customFormat="1" ht="47.25" hidden="1" customHeight="1" x14ac:dyDescent="0.2">
      <c r="A58" s="6" t="s">
        <v>103</v>
      </c>
      <c r="B58" s="8" t="s">
        <v>4</v>
      </c>
      <c r="C58" s="4" t="s">
        <v>21</v>
      </c>
      <c r="D58" s="8" t="s">
        <v>73</v>
      </c>
      <c r="E58" s="10">
        <v>20</v>
      </c>
      <c r="F58" s="24"/>
      <c r="G58" s="25">
        <f>ROUND($E58*F58,2)</f>
        <v>0</v>
      </c>
      <c r="H58" s="23"/>
      <c r="I58" s="23"/>
    </row>
    <row r="59" spans="1:9" s="3" customFormat="1" ht="36" hidden="1" customHeight="1" x14ac:dyDescent="0.2">
      <c r="A59" s="6" t="s">
        <v>104</v>
      </c>
      <c r="B59" s="8" t="s">
        <v>4</v>
      </c>
      <c r="C59" s="4" t="s">
        <v>40</v>
      </c>
      <c r="D59" s="8" t="s">
        <v>60</v>
      </c>
      <c r="E59" s="10">
        <v>20</v>
      </c>
      <c r="F59" s="24"/>
      <c r="G59" s="25">
        <f>ROUND($E59*F59,2)</f>
        <v>0</v>
      </c>
      <c r="H59" s="23"/>
      <c r="I59" s="23"/>
    </row>
    <row r="60" spans="1:9" s="3" customFormat="1" ht="18" hidden="1" customHeight="1" x14ac:dyDescent="0.2">
      <c r="A60" s="43"/>
      <c r="B60" s="44"/>
      <c r="C60" s="45"/>
      <c r="D60" s="26"/>
      <c r="E60" s="46" t="s">
        <v>5</v>
      </c>
      <c r="F60" s="47"/>
      <c r="G60" s="27">
        <f>SUM(G56:G59)</f>
        <v>0</v>
      </c>
      <c r="H60" s="23"/>
      <c r="I60" s="23"/>
    </row>
    <row r="61" spans="1:9" s="3" customFormat="1" ht="24.95" hidden="1" customHeight="1" x14ac:dyDescent="0.2">
      <c r="A61" s="6">
        <v>8</v>
      </c>
      <c r="B61" s="41" t="s">
        <v>161</v>
      </c>
      <c r="C61" s="42"/>
      <c r="D61" s="21"/>
      <c r="E61" s="21"/>
      <c r="F61" s="21"/>
      <c r="G61" s="22"/>
      <c r="H61" s="23"/>
      <c r="I61" s="23"/>
    </row>
    <row r="62" spans="1:9" s="3" customFormat="1" ht="37.5" hidden="1" customHeight="1" x14ac:dyDescent="0.2">
      <c r="A62" s="6" t="s">
        <v>105</v>
      </c>
      <c r="B62" s="8" t="s">
        <v>4</v>
      </c>
      <c r="C62" s="4" t="s">
        <v>139</v>
      </c>
      <c r="D62" s="8" t="s">
        <v>73</v>
      </c>
      <c r="E62" s="10">
        <v>280</v>
      </c>
      <c r="F62" s="24"/>
      <c r="G62" s="25">
        <f t="shared" ref="G62:G83" si="2">ROUND($E62*F62,2)</f>
        <v>0</v>
      </c>
      <c r="H62" s="23"/>
      <c r="I62" s="23"/>
    </row>
    <row r="63" spans="1:9" s="3" customFormat="1" ht="29.25" hidden="1" customHeight="1" x14ac:dyDescent="0.2">
      <c r="A63" s="6" t="s">
        <v>106</v>
      </c>
      <c r="B63" s="8" t="s">
        <v>4</v>
      </c>
      <c r="C63" s="4" t="s">
        <v>140</v>
      </c>
      <c r="D63" s="8" t="s">
        <v>95</v>
      </c>
      <c r="E63" s="10">
        <v>14</v>
      </c>
      <c r="F63" s="24"/>
      <c r="G63" s="25">
        <f t="shared" si="2"/>
        <v>0</v>
      </c>
      <c r="H63" s="23"/>
      <c r="I63" s="23"/>
    </row>
    <row r="64" spans="1:9" s="3" customFormat="1" ht="27.75" hidden="1" customHeight="1" x14ac:dyDescent="0.2">
      <c r="A64" s="6" t="s">
        <v>107</v>
      </c>
      <c r="B64" s="8" t="s">
        <v>4</v>
      </c>
      <c r="C64" s="4" t="s">
        <v>141</v>
      </c>
      <c r="D64" s="8" t="s">
        <v>73</v>
      </c>
      <c r="E64" s="10">
        <v>30</v>
      </c>
      <c r="F64" s="24"/>
      <c r="G64" s="25">
        <f t="shared" si="2"/>
        <v>0</v>
      </c>
      <c r="H64" s="23"/>
      <c r="I64" s="23"/>
    </row>
    <row r="65" spans="1:9" s="3" customFormat="1" ht="40.5" hidden="1" customHeight="1" x14ac:dyDescent="0.2">
      <c r="A65" s="6" t="s">
        <v>108</v>
      </c>
      <c r="B65" s="8" t="s">
        <v>4</v>
      </c>
      <c r="C65" s="4" t="s">
        <v>142</v>
      </c>
      <c r="D65" s="8" t="s">
        <v>73</v>
      </c>
      <c r="E65" s="10">
        <v>90</v>
      </c>
      <c r="F65" s="24"/>
      <c r="G65" s="25">
        <f t="shared" si="2"/>
        <v>0</v>
      </c>
      <c r="H65" s="23"/>
      <c r="I65" s="23"/>
    </row>
    <row r="66" spans="1:9" s="3" customFormat="1" ht="29.25" hidden="1" customHeight="1" x14ac:dyDescent="0.2">
      <c r="A66" s="6" t="s">
        <v>123</v>
      </c>
      <c r="B66" s="8" t="s">
        <v>4</v>
      </c>
      <c r="C66" s="4" t="s">
        <v>143</v>
      </c>
      <c r="D66" s="8" t="s">
        <v>73</v>
      </c>
      <c r="E66" s="10">
        <v>160</v>
      </c>
      <c r="F66" s="24"/>
      <c r="G66" s="25">
        <f t="shared" si="2"/>
        <v>0</v>
      </c>
      <c r="H66" s="23"/>
      <c r="I66" s="23"/>
    </row>
    <row r="67" spans="1:9" s="3" customFormat="1" ht="27.75" hidden="1" customHeight="1" x14ac:dyDescent="0.2">
      <c r="A67" s="6" t="s">
        <v>124</v>
      </c>
      <c r="B67" s="8" t="s">
        <v>4</v>
      </c>
      <c r="C67" s="4" t="s">
        <v>144</v>
      </c>
      <c r="D67" s="8" t="s">
        <v>60</v>
      </c>
      <c r="E67" s="10">
        <v>3</v>
      </c>
      <c r="F67" s="24"/>
      <c r="G67" s="25">
        <f t="shared" si="2"/>
        <v>0</v>
      </c>
      <c r="H67" s="23"/>
      <c r="I67" s="23"/>
    </row>
    <row r="68" spans="1:9" s="3" customFormat="1" ht="27" hidden="1" customHeight="1" x14ac:dyDescent="0.2">
      <c r="A68" s="6" t="s">
        <v>125</v>
      </c>
      <c r="B68" s="8" t="s">
        <v>4</v>
      </c>
      <c r="C68" s="4" t="s">
        <v>145</v>
      </c>
      <c r="D68" s="8" t="s">
        <v>60</v>
      </c>
      <c r="E68" s="10">
        <v>5</v>
      </c>
      <c r="F68" s="24"/>
      <c r="G68" s="25">
        <f t="shared" si="2"/>
        <v>0</v>
      </c>
      <c r="H68" s="23"/>
      <c r="I68" s="23"/>
    </row>
    <row r="69" spans="1:9" s="3" customFormat="1" ht="27" hidden="1" customHeight="1" x14ac:dyDescent="0.2">
      <c r="A69" s="6" t="s">
        <v>126</v>
      </c>
      <c r="B69" s="8" t="s">
        <v>4</v>
      </c>
      <c r="C69" s="4" t="s">
        <v>146</v>
      </c>
      <c r="D69" s="8" t="s">
        <v>60</v>
      </c>
      <c r="E69" s="10">
        <v>5</v>
      </c>
      <c r="F69" s="24"/>
      <c r="G69" s="25">
        <f t="shared" si="2"/>
        <v>0</v>
      </c>
      <c r="H69" s="23"/>
      <c r="I69" s="23"/>
    </row>
    <row r="70" spans="1:9" s="3" customFormat="1" ht="33.75" hidden="1" customHeight="1" x14ac:dyDescent="0.2">
      <c r="A70" s="6" t="s">
        <v>127</v>
      </c>
      <c r="B70" s="8" t="s">
        <v>4</v>
      </c>
      <c r="C70" s="4" t="s">
        <v>147</v>
      </c>
      <c r="D70" s="8" t="s">
        <v>60</v>
      </c>
      <c r="E70" s="10">
        <v>3</v>
      </c>
      <c r="F70" s="24"/>
      <c r="G70" s="25">
        <f t="shared" si="2"/>
        <v>0</v>
      </c>
      <c r="H70" s="23"/>
      <c r="I70" s="23"/>
    </row>
    <row r="71" spans="1:9" s="3" customFormat="1" ht="31.5" hidden="1" customHeight="1" x14ac:dyDescent="0.2">
      <c r="A71" s="6" t="s">
        <v>128</v>
      </c>
      <c r="B71" s="8" t="s">
        <v>4</v>
      </c>
      <c r="C71" s="4" t="s">
        <v>148</v>
      </c>
      <c r="D71" s="8" t="s">
        <v>60</v>
      </c>
      <c r="E71" s="10">
        <v>3</v>
      </c>
      <c r="F71" s="24"/>
      <c r="G71" s="25">
        <f t="shared" si="2"/>
        <v>0</v>
      </c>
      <c r="H71" s="23"/>
      <c r="I71" s="23"/>
    </row>
    <row r="72" spans="1:9" s="3" customFormat="1" ht="27.75" hidden="1" customHeight="1" x14ac:dyDescent="0.2">
      <c r="A72" s="6" t="s">
        <v>129</v>
      </c>
      <c r="B72" s="8" t="s">
        <v>4</v>
      </c>
      <c r="C72" s="4" t="s">
        <v>149</v>
      </c>
      <c r="D72" s="8" t="s">
        <v>60</v>
      </c>
      <c r="E72" s="10">
        <v>1</v>
      </c>
      <c r="F72" s="24"/>
      <c r="G72" s="25">
        <f t="shared" si="2"/>
        <v>0</v>
      </c>
      <c r="H72" s="23"/>
      <c r="I72" s="23"/>
    </row>
    <row r="73" spans="1:9" s="3" customFormat="1" ht="28.5" hidden="1" customHeight="1" x14ac:dyDescent="0.2">
      <c r="A73" s="6" t="s">
        <v>130</v>
      </c>
      <c r="B73" s="8" t="s">
        <v>4</v>
      </c>
      <c r="C73" s="4" t="s">
        <v>150</v>
      </c>
      <c r="D73" s="8" t="s">
        <v>60</v>
      </c>
      <c r="E73" s="10">
        <v>3</v>
      </c>
      <c r="F73" s="24"/>
      <c r="G73" s="25">
        <f t="shared" si="2"/>
        <v>0</v>
      </c>
      <c r="H73" s="23"/>
      <c r="I73" s="23"/>
    </row>
    <row r="74" spans="1:9" s="3" customFormat="1" ht="33" hidden="1" customHeight="1" x14ac:dyDescent="0.2">
      <c r="A74" s="6" t="s">
        <v>131</v>
      </c>
      <c r="B74" s="8" t="s">
        <v>4</v>
      </c>
      <c r="C74" s="4" t="s">
        <v>151</v>
      </c>
      <c r="D74" s="8" t="s">
        <v>73</v>
      </c>
      <c r="E74" s="10">
        <v>280</v>
      </c>
      <c r="F74" s="24"/>
      <c r="G74" s="25">
        <f t="shared" si="2"/>
        <v>0</v>
      </c>
      <c r="H74" s="23"/>
      <c r="I74" s="23"/>
    </row>
    <row r="75" spans="1:9" s="3" customFormat="1" ht="39" hidden="1" customHeight="1" x14ac:dyDescent="0.2">
      <c r="A75" s="6" t="s">
        <v>132</v>
      </c>
      <c r="B75" s="8" t="s">
        <v>4</v>
      </c>
      <c r="C75" s="4" t="s">
        <v>152</v>
      </c>
      <c r="D75" s="8" t="s">
        <v>60</v>
      </c>
      <c r="E75" s="10">
        <v>2</v>
      </c>
      <c r="F75" s="24"/>
      <c r="G75" s="25">
        <f t="shared" si="2"/>
        <v>0</v>
      </c>
      <c r="H75" s="23"/>
      <c r="I75" s="23"/>
    </row>
    <row r="76" spans="1:9" s="3" customFormat="1" ht="28.5" hidden="1" customHeight="1" x14ac:dyDescent="0.2">
      <c r="A76" s="6" t="s">
        <v>133</v>
      </c>
      <c r="B76" s="8" t="s">
        <v>4</v>
      </c>
      <c r="C76" s="4" t="s">
        <v>153</v>
      </c>
      <c r="D76" s="8" t="s">
        <v>52</v>
      </c>
      <c r="E76" s="10">
        <v>1</v>
      </c>
      <c r="F76" s="24"/>
      <c r="G76" s="25">
        <f t="shared" si="2"/>
        <v>0</v>
      </c>
      <c r="H76" s="23"/>
      <c r="I76" s="23"/>
    </row>
    <row r="77" spans="1:9" s="3" customFormat="1" ht="27.75" hidden="1" customHeight="1" x14ac:dyDescent="0.2">
      <c r="A77" s="6" t="s">
        <v>134</v>
      </c>
      <c r="B77" s="8" t="s">
        <v>4</v>
      </c>
      <c r="C77" s="4" t="s">
        <v>154</v>
      </c>
      <c r="D77" s="8" t="s">
        <v>52</v>
      </c>
      <c r="E77" s="10">
        <v>1</v>
      </c>
      <c r="F77" s="24"/>
      <c r="G77" s="25">
        <f t="shared" si="2"/>
        <v>0</v>
      </c>
      <c r="H77" s="23"/>
      <c r="I77" s="23"/>
    </row>
    <row r="78" spans="1:9" s="3" customFormat="1" ht="27.75" hidden="1" customHeight="1" x14ac:dyDescent="0.2">
      <c r="A78" s="6" t="s">
        <v>135</v>
      </c>
      <c r="B78" s="8" t="s">
        <v>4</v>
      </c>
      <c r="C78" s="4" t="s">
        <v>155</v>
      </c>
      <c r="D78" s="8" t="s">
        <v>52</v>
      </c>
      <c r="E78" s="10">
        <v>1</v>
      </c>
      <c r="F78" s="24"/>
      <c r="G78" s="25">
        <f t="shared" si="2"/>
        <v>0</v>
      </c>
      <c r="H78" s="23"/>
      <c r="I78" s="23"/>
    </row>
    <row r="79" spans="1:9" s="3" customFormat="1" ht="39" hidden="1" customHeight="1" x14ac:dyDescent="0.2">
      <c r="A79" s="6" t="s">
        <v>136</v>
      </c>
      <c r="B79" s="8" t="s">
        <v>4</v>
      </c>
      <c r="C79" s="4" t="s">
        <v>156</v>
      </c>
      <c r="D79" s="8" t="s">
        <v>52</v>
      </c>
      <c r="E79" s="10">
        <v>1</v>
      </c>
      <c r="F79" s="24"/>
      <c r="G79" s="25">
        <f t="shared" si="2"/>
        <v>0</v>
      </c>
      <c r="H79" s="23"/>
      <c r="I79" s="23"/>
    </row>
    <row r="80" spans="1:9" s="3" customFormat="1" ht="39.75" hidden="1" customHeight="1" x14ac:dyDescent="0.2">
      <c r="A80" s="6" t="s">
        <v>137</v>
      </c>
      <c r="B80" s="8" t="s">
        <v>4</v>
      </c>
      <c r="C80" s="4" t="s">
        <v>157</v>
      </c>
      <c r="D80" s="8" t="s">
        <v>73</v>
      </c>
      <c r="E80" s="10">
        <v>24</v>
      </c>
      <c r="F80" s="24"/>
      <c r="G80" s="25">
        <f t="shared" si="2"/>
        <v>0</v>
      </c>
      <c r="H80" s="23"/>
      <c r="I80" s="23"/>
    </row>
    <row r="81" spans="1:9" s="3" customFormat="1" ht="39.75" hidden="1" customHeight="1" x14ac:dyDescent="0.2">
      <c r="A81" s="6" t="s">
        <v>138</v>
      </c>
      <c r="B81" s="8" t="s">
        <v>4</v>
      </c>
      <c r="C81" s="4" t="s">
        <v>158</v>
      </c>
      <c r="D81" s="8" t="s">
        <v>73</v>
      </c>
      <c r="E81" s="10">
        <v>24</v>
      </c>
      <c r="F81" s="24"/>
      <c r="G81" s="25">
        <f t="shared" si="2"/>
        <v>0</v>
      </c>
      <c r="H81" s="23"/>
      <c r="I81" s="23"/>
    </row>
    <row r="82" spans="1:9" s="3" customFormat="1" ht="39.75" hidden="1" customHeight="1" x14ac:dyDescent="0.2">
      <c r="A82" s="6" t="s">
        <v>159</v>
      </c>
      <c r="B82" s="8" t="s">
        <v>4</v>
      </c>
      <c r="C82" s="4" t="s">
        <v>195</v>
      </c>
      <c r="D82" s="8" t="s">
        <v>95</v>
      </c>
      <c r="E82" s="10">
        <v>315</v>
      </c>
      <c r="F82" s="24"/>
      <c r="G82" s="25">
        <f t="shared" si="2"/>
        <v>0</v>
      </c>
      <c r="H82" s="23"/>
      <c r="I82" s="23"/>
    </row>
    <row r="83" spans="1:9" s="3" customFormat="1" ht="34.5" hidden="1" customHeight="1" x14ac:dyDescent="0.2">
      <c r="A83" s="6" t="s">
        <v>160</v>
      </c>
      <c r="B83" s="8" t="s">
        <v>4</v>
      </c>
      <c r="C83" s="4" t="s">
        <v>41</v>
      </c>
      <c r="D83" s="8" t="s">
        <v>60</v>
      </c>
      <c r="E83" s="10">
        <v>8</v>
      </c>
      <c r="F83" s="24"/>
      <c r="G83" s="25">
        <f t="shared" si="2"/>
        <v>0</v>
      </c>
      <c r="H83" s="23"/>
      <c r="I83" s="23"/>
    </row>
    <row r="84" spans="1:9" s="3" customFormat="1" ht="18" hidden="1" customHeight="1" x14ac:dyDescent="0.2">
      <c r="A84" s="43"/>
      <c r="B84" s="44"/>
      <c r="C84" s="45"/>
      <c r="D84" s="26"/>
      <c r="E84" s="46" t="s">
        <v>5</v>
      </c>
      <c r="F84" s="47"/>
      <c r="G84" s="27">
        <f>SUM(G62:G83)</f>
        <v>0</v>
      </c>
      <c r="H84" s="23"/>
      <c r="I84" s="23"/>
    </row>
    <row r="85" spans="1:9" s="3" customFormat="1" ht="24.95" hidden="1" customHeight="1" x14ac:dyDescent="0.2">
      <c r="A85" s="6">
        <v>9</v>
      </c>
      <c r="B85" s="41" t="s">
        <v>162</v>
      </c>
      <c r="C85" s="42"/>
      <c r="D85" s="21"/>
      <c r="E85" s="21"/>
      <c r="F85" s="21"/>
      <c r="G85" s="22"/>
      <c r="H85" s="23"/>
      <c r="I85" s="23"/>
    </row>
    <row r="86" spans="1:9" s="3" customFormat="1" ht="49.5" hidden="1" customHeight="1" x14ac:dyDescent="0.2">
      <c r="A86" s="6" t="s">
        <v>109</v>
      </c>
      <c r="B86" s="8" t="s">
        <v>4</v>
      </c>
      <c r="C86" s="4" t="s">
        <v>192</v>
      </c>
      <c r="D86" s="8" t="s">
        <v>95</v>
      </c>
      <c r="E86" s="10">
        <v>960</v>
      </c>
      <c r="F86" s="24"/>
      <c r="G86" s="25">
        <f t="shared" ref="G86:G94" si="3">ROUND($E86*F86,2)</f>
        <v>0</v>
      </c>
      <c r="H86" s="23"/>
      <c r="I86" s="23"/>
    </row>
    <row r="87" spans="1:9" s="3" customFormat="1" ht="29.25" hidden="1" customHeight="1" x14ac:dyDescent="0.2">
      <c r="A87" s="6" t="s">
        <v>110</v>
      </c>
      <c r="B87" s="8" t="s">
        <v>4</v>
      </c>
      <c r="C87" s="4" t="s">
        <v>168</v>
      </c>
      <c r="D87" s="8" t="s">
        <v>72</v>
      </c>
      <c r="E87" s="10">
        <v>1920</v>
      </c>
      <c r="F87" s="24"/>
      <c r="G87" s="25">
        <f t="shared" si="3"/>
        <v>0</v>
      </c>
      <c r="H87" s="23"/>
      <c r="I87" s="23"/>
    </row>
    <row r="88" spans="1:9" s="3" customFormat="1" ht="29.25" hidden="1" customHeight="1" x14ac:dyDescent="0.2">
      <c r="A88" s="6" t="s">
        <v>111</v>
      </c>
      <c r="B88" s="8" t="s">
        <v>4</v>
      </c>
      <c r="C88" s="4" t="s">
        <v>169</v>
      </c>
      <c r="D88" s="8" t="s">
        <v>95</v>
      </c>
      <c r="E88" s="10">
        <v>64</v>
      </c>
      <c r="F88" s="24"/>
      <c r="G88" s="25">
        <f t="shared" si="3"/>
        <v>0</v>
      </c>
      <c r="H88" s="23"/>
      <c r="I88" s="23"/>
    </row>
    <row r="89" spans="1:9" s="3" customFormat="1" ht="29.25" hidden="1" customHeight="1" x14ac:dyDescent="0.2">
      <c r="A89" s="6" t="s">
        <v>163</v>
      </c>
      <c r="B89" s="8" t="s">
        <v>4</v>
      </c>
      <c r="C89" s="4" t="s">
        <v>170</v>
      </c>
      <c r="D89" s="8" t="s">
        <v>73</v>
      </c>
      <c r="E89" s="10">
        <v>260</v>
      </c>
      <c r="F89" s="24"/>
      <c r="G89" s="25">
        <f t="shared" si="3"/>
        <v>0</v>
      </c>
      <c r="H89" s="23"/>
      <c r="I89" s="23"/>
    </row>
    <row r="90" spans="1:9" s="3" customFormat="1" ht="29.25" hidden="1" customHeight="1" x14ac:dyDescent="0.2">
      <c r="A90" s="6" t="s">
        <v>164</v>
      </c>
      <c r="B90" s="8" t="s">
        <v>4</v>
      </c>
      <c r="C90" s="4" t="s">
        <v>171</v>
      </c>
      <c r="D90" s="8" t="s">
        <v>73</v>
      </c>
      <c r="E90" s="10">
        <v>60</v>
      </c>
      <c r="F90" s="24"/>
      <c r="G90" s="25">
        <f t="shared" si="3"/>
        <v>0</v>
      </c>
      <c r="H90" s="23"/>
      <c r="I90" s="23"/>
    </row>
    <row r="91" spans="1:9" s="3" customFormat="1" ht="29.25" hidden="1" customHeight="1" x14ac:dyDescent="0.2">
      <c r="A91" s="6" t="s">
        <v>165</v>
      </c>
      <c r="B91" s="8" t="s">
        <v>4</v>
      </c>
      <c r="C91" s="4" t="s">
        <v>193</v>
      </c>
      <c r="D91" s="8" t="s">
        <v>95</v>
      </c>
      <c r="E91" s="10">
        <v>896</v>
      </c>
      <c r="F91" s="24"/>
      <c r="G91" s="25">
        <f t="shared" si="3"/>
        <v>0</v>
      </c>
      <c r="H91" s="23"/>
      <c r="I91" s="23"/>
    </row>
    <row r="92" spans="1:9" s="3" customFormat="1" ht="49.5" hidden="1" customHeight="1" x14ac:dyDescent="0.2">
      <c r="A92" s="6" t="s">
        <v>166</v>
      </c>
      <c r="B92" s="8" t="s">
        <v>4</v>
      </c>
      <c r="C92" s="4" t="s">
        <v>172</v>
      </c>
      <c r="D92" s="8" t="s">
        <v>60</v>
      </c>
      <c r="E92" s="10">
        <v>14</v>
      </c>
      <c r="F92" s="24"/>
      <c r="G92" s="25">
        <f t="shared" si="3"/>
        <v>0</v>
      </c>
      <c r="H92" s="23"/>
      <c r="I92" s="23"/>
    </row>
    <row r="93" spans="1:9" s="3" customFormat="1" ht="53.25" hidden="1" customHeight="1" x14ac:dyDescent="0.2">
      <c r="A93" s="6" t="s">
        <v>167</v>
      </c>
      <c r="B93" s="8" t="s">
        <v>4</v>
      </c>
      <c r="C93" s="4" t="s">
        <v>186</v>
      </c>
      <c r="D93" s="8" t="s">
        <v>60</v>
      </c>
      <c r="E93" s="10">
        <v>10</v>
      </c>
      <c r="F93" s="24"/>
      <c r="G93" s="25">
        <f t="shared" si="3"/>
        <v>0</v>
      </c>
      <c r="H93" s="23"/>
      <c r="I93" s="23"/>
    </row>
    <row r="94" spans="1:9" s="3" customFormat="1" ht="36.75" hidden="1" customHeight="1" x14ac:dyDescent="0.2">
      <c r="A94" s="6" t="s">
        <v>196</v>
      </c>
      <c r="B94" s="8" t="s">
        <v>4</v>
      </c>
      <c r="C94" s="4" t="s">
        <v>182</v>
      </c>
      <c r="D94" s="8" t="s">
        <v>52</v>
      </c>
      <c r="E94" s="10">
        <v>6</v>
      </c>
      <c r="F94" s="24"/>
      <c r="G94" s="25">
        <f t="shared" si="3"/>
        <v>0</v>
      </c>
      <c r="H94" s="23"/>
      <c r="I94" s="23"/>
    </row>
    <row r="95" spans="1:9" s="3" customFormat="1" ht="18" hidden="1" customHeight="1" x14ac:dyDescent="0.2">
      <c r="A95" s="43"/>
      <c r="B95" s="44"/>
      <c r="C95" s="45"/>
      <c r="D95" s="26"/>
      <c r="E95" s="46" t="s">
        <v>5</v>
      </c>
      <c r="F95" s="47"/>
      <c r="G95" s="27">
        <f>SUM(G86:G94)</f>
        <v>0</v>
      </c>
      <c r="H95" s="23"/>
      <c r="I95" s="23"/>
    </row>
    <row r="96" spans="1:9" s="3" customFormat="1" ht="24.95" hidden="1" customHeight="1" x14ac:dyDescent="0.2">
      <c r="A96" s="6">
        <v>10</v>
      </c>
      <c r="B96" s="41" t="s">
        <v>112</v>
      </c>
      <c r="C96" s="42"/>
      <c r="D96" s="21"/>
      <c r="E96" s="21"/>
      <c r="F96" s="21"/>
      <c r="G96" s="22"/>
      <c r="H96" s="23"/>
      <c r="I96" s="23"/>
    </row>
    <row r="97" spans="1:9" s="3" customFormat="1" ht="39.75" hidden="1" customHeight="1" x14ac:dyDescent="0.2">
      <c r="A97" s="6" t="s">
        <v>113</v>
      </c>
      <c r="B97" s="8" t="s">
        <v>4</v>
      </c>
      <c r="C97" s="4" t="s">
        <v>42</v>
      </c>
      <c r="D97" s="8" t="s">
        <v>73</v>
      </c>
      <c r="E97" s="10">
        <v>32</v>
      </c>
      <c r="F97" s="24"/>
      <c r="G97" s="25">
        <f>ROUND($E97*F97,2)</f>
        <v>0</v>
      </c>
      <c r="H97" s="23"/>
      <c r="I97" s="23"/>
    </row>
    <row r="98" spans="1:9" s="3" customFormat="1" ht="38.25" hidden="1" customHeight="1" x14ac:dyDescent="0.2">
      <c r="A98" s="6" t="s">
        <v>114</v>
      </c>
      <c r="B98" s="8" t="s">
        <v>4</v>
      </c>
      <c r="C98" s="4" t="s">
        <v>43</v>
      </c>
      <c r="D98" s="8" t="s">
        <v>73</v>
      </c>
      <c r="E98" s="10">
        <v>32</v>
      </c>
      <c r="F98" s="24"/>
      <c r="G98" s="25">
        <f>ROUND($E98*F98,2)</f>
        <v>0</v>
      </c>
      <c r="H98" s="23"/>
      <c r="I98" s="23"/>
    </row>
    <row r="99" spans="1:9" s="3" customFormat="1" ht="36" hidden="1" customHeight="1" x14ac:dyDescent="0.2">
      <c r="A99" s="6" t="s">
        <v>115</v>
      </c>
      <c r="B99" s="8" t="s">
        <v>4</v>
      </c>
      <c r="C99" s="4" t="s">
        <v>44</v>
      </c>
      <c r="D99" s="8" t="s">
        <v>73</v>
      </c>
      <c r="E99" s="10">
        <v>32</v>
      </c>
      <c r="F99" s="24"/>
      <c r="G99" s="25">
        <f>ROUND($E99*F99,2)</f>
        <v>0</v>
      </c>
      <c r="H99" s="23"/>
      <c r="I99" s="23"/>
    </row>
    <row r="100" spans="1:9" s="3" customFormat="1" ht="24" hidden="1" customHeight="1" x14ac:dyDescent="0.2">
      <c r="A100" s="6" t="s">
        <v>116</v>
      </c>
      <c r="B100" s="8" t="s">
        <v>4</v>
      </c>
      <c r="C100" s="4" t="s">
        <v>45</v>
      </c>
      <c r="D100" s="8" t="s">
        <v>60</v>
      </c>
      <c r="E100" s="10">
        <v>2</v>
      </c>
      <c r="F100" s="24"/>
      <c r="G100" s="25">
        <f>ROUND($E100*F100,2)</f>
        <v>0</v>
      </c>
      <c r="H100" s="23"/>
      <c r="I100" s="23"/>
    </row>
    <row r="101" spans="1:9" s="3" customFormat="1" ht="18" hidden="1" customHeight="1" x14ac:dyDescent="0.2">
      <c r="A101" s="48"/>
      <c r="B101" s="49"/>
      <c r="C101" s="50"/>
      <c r="D101" s="32"/>
      <c r="E101" s="51" t="s">
        <v>5</v>
      </c>
      <c r="F101" s="52"/>
      <c r="G101" s="33">
        <f>SUM(G97:G100)</f>
        <v>0</v>
      </c>
      <c r="H101" s="23"/>
      <c r="I101" s="23"/>
    </row>
    <row r="102" spans="1:9" s="3" customFormat="1" ht="24.95" customHeight="1" x14ac:dyDescent="0.2">
      <c r="A102" s="34">
        <v>11</v>
      </c>
      <c r="B102" s="53" t="s">
        <v>173</v>
      </c>
      <c r="C102" s="54"/>
      <c r="D102" s="35"/>
      <c r="E102" s="35"/>
      <c r="F102" s="35"/>
      <c r="G102" s="36"/>
      <c r="H102" s="23"/>
      <c r="I102" s="23"/>
    </row>
    <row r="103" spans="1:9" s="3" customFormat="1" ht="49.5" customHeight="1" x14ac:dyDescent="0.2">
      <c r="A103" s="37" t="s">
        <v>119</v>
      </c>
      <c r="B103" s="8" t="s">
        <v>4</v>
      </c>
      <c r="C103" s="4" t="s">
        <v>178</v>
      </c>
      <c r="D103" s="8" t="s">
        <v>95</v>
      </c>
      <c r="E103" s="10">
        <v>230</v>
      </c>
      <c r="F103" s="24"/>
      <c r="G103" s="25"/>
      <c r="H103" s="23"/>
      <c r="I103" s="23"/>
    </row>
    <row r="104" spans="1:9" s="3" customFormat="1" ht="32.25" customHeight="1" x14ac:dyDescent="0.2">
      <c r="A104" s="37" t="s">
        <v>120</v>
      </c>
      <c r="B104" s="8" t="s">
        <v>4</v>
      </c>
      <c r="C104" s="4" t="s">
        <v>200</v>
      </c>
      <c r="D104" s="8" t="s">
        <v>201</v>
      </c>
      <c r="E104" s="10">
        <v>40</v>
      </c>
      <c r="F104" s="24"/>
      <c r="G104" s="25"/>
      <c r="H104" s="39"/>
      <c r="I104" s="23"/>
    </row>
    <row r="105" spans="1:9" s="3" customFormat="1" ht="29.25" customHeight="1" x14ac:dyDescent="0.2">
      <c r="A105" s="37" t="s">
        <v>121</v>
      </c>
      <c r="B105" s="8" t="s">
        <v>4</v>
      </c>
      <c r="C105" s="4" t="s">
        <v>179</v>
      </c>
      <c r="D105" s="8" t="s">
        <v>95</v>
      </c>
      <c r="E105" s="10">
        <v>15</v>
      </c>
      <c r="F105" s="24"/>
      <c r="G105" s="25"/>
      <c r="H105" s="38"/>
      <c r="I105" s="23"/>
    </row>
    <row r="106" spans="1:9" s="3" customFormat="1" ht="29.25" customHeight="1" x14ac:dyDescent="0.2">
      <c r="A106" s="37" t="s">
        <v>174</v>
      </c>
      <c r="B106" s="8" t="s">
        <v>4</v>
      </c>
      <c r="C106" s="4" t="s">
        <v>202</v>
      </c>
      <c r="D106" s="8" t="s">
        <v>73</v>
      </c>
      <c r="E106" s="10">
        <v>36</v>
      </c>
      <c r="F106" s="24"/>
      <c r="G106" s="25"/>
      <c r="H106" s="38"/>
      <c r="I106" s="23"/>
    </row>
    <row r="107" spans="1:9" s="3" customFormat="1" ht="29.25" customHeight="1" x14ac:dyDescent="0.2">
      <c r="A107" s="37" t="s">
        <v>175</v>
      </c>
      <c r="B107" s="8" t="s">
        <v>4</v>
      </c>
      <c r="C107" s="4" t="s">
        <v>203</v>
      </c>
      <c r="D107" s="8" t="s">
        <v>73</v>
      </c>
      <c r="E107" s="10">
        <v>192</v>
      </c>
      <c r="F107" s="24"/>
      <c r="G107" s="25"/>
      <c r="H107" s="38"/>
      <c r="I107" s="23"/>
    </row>
    <row r="108" spans="1:9" s="3" customFormat="1" ht="29.25" customHeight="1" x14ac:dyDescent="0.2">
      <c r="A108" s="37" t="s">
        <v>208</v>
      </c>
      <c r="B108" s="8" t="s">
        <v>4</v>
      </c>
      <c r="C108" s="4" t="s">
        <v>203</v>
      </c>
      <c r="D108" s="8" t="s">
        <v>73</v>
      </c>
      <c r="E108" s="10">
        <v>50</v>
      </c>
      <c r="F108" s="24"/>
      <c r="G108" s="25"/>
      <c r="H108" s="39"/>
      <c r="I108" s="23"/>
    </row>
    <row r="109" spans="1:9" s="3" customFormat="1" ht="40.5" customHeight="1" x14ac:dyDescent="0.2">
      <c r="A109" s="37" t="s">
        <v>209</v>
      </c>
      <c r="B109" s="8" t="s">
        <v>4</v>
      </c>
      <c r="C109" s="4" t="s">
        <v>180</v>
      </c>
      <c r="D109" s="8" t="s">
        <v>73</v>
      </c>
      <c r="E109" s="10">
        <v>130</v>
      </c>
      <c r="F109" s="24"/>
      <c r="G109" s="25"/>
      <c r="H109" s="23"/>
      <c r="I109" s="23"/>
    </row>
    <row r="110" spans="1:9" s="3" customFormat="1" ht="34.5" customHeight="1" x14ac:dyDescent="0.2">
      <c r="A110" s="37" t="s">
        <v>210</v>
      </c>
      <c r="B110" s="8" t="s">
        <v>4</v>
      </c>
      <c r="C110" s="4" t="s">
        <v>199</v>
      </c>
      <c r="D110" s="8" t="s">
        <v>60</v>
      </c>
      <c r="E110" s="10">
        <v>2</v>
      </c>
      <c r="F110" s="24"/>
      <c r="G110" s="25"/>
      <c r="H110" s="23"/>
      <c r="I110" s="23"/>
    </row>
    <row r="111" spans="1:9" s="3" customFormat="1" ht="29.25" customHeight="1" x14ac:dyDescent="0.2">
      <c r="A111" s="37" t="s">
        <v>211</v>
      </c>
      <c r="B111" s="8" t="s">
        <v>4</v>
      </c>
      <c r="C111" s="4" t="s">
        <v>207</v>
      </c>
      <c r="D111" s="8" t="s">
        <v>60</v>
      </c>
      <c r="E111" s="10">
        <v>42</v>
      </c>
      <c r="F111" s="24"/>
      <c r="G111" s="25"/>
      <c r="H111" s="23"/>
      <c r="I111" s="23"/>
    </row>
    <row r="112" spans="1:9" s="3" customFormat="1" ht="30" customHeight="1" x14ac:dyDescent="0.2">
      <c r="A112" s="37" t="s">
        <v>176</v>
      </c>
      <c r="B112" s="8" t="s">
        <v>4</v>
      </c>
      <c r="C112" s="4" t="s">
        <v>206</v>
      </c>
      <c r="D112" s="8" t="s">
        <v>60</v>
      </c>
      <c r="E112" s="10">
        <v>16</v>
      </c>
      <c r="F112" s="24"/>
      <c r="G112" s="25"/>
      <c r="H112" s="23"/>
      <c r="I112" s="23"/>
    </row>
    <row r="113" spans="1:9" s="3" customFormat="1" ht="35.25" customHeight="1" x14ac:dyDescent="0.2">
      <c r="A113" s="37" t="s">
        <v>177</v>
      </c>
      <c r="B113" s="8" t="s">
        <v>4</v>
      </c>
      <c r="C113" s="4" t="s">
        <v>204</v>
      </c>
      <c r="D113" s="8" t="s">
        <v>60</v>
      </c>
      <c r="E113" s="18">
        <v>6</v>
      </c>
      <c r="F113" s="24"/>
      <c r="G113" s="25"/>
      <c r="H113" s="23"/>
      <c r="I113" s="23"/>
    </row>
    <row r="114" spans="1:9" s="3" customFormat="1" ht="35.25" customHeight="1" x14ac:dyDescent="0.2">
      <c r="A114" s="37" t="s">
        <v>212</v>
      </c>
      <c r="B114" s="8" t="s">
        <v>4</v>
      </c>
      <c r="C114" s="4" t="s">
        <v>218</v>
      </c>
      <c r="D114" s="8" t="s">
        <v>60</v>
      </c>
      <c r="E114" s="10">
        <v>22</v>
      </c>
      <c r="F114" s="24"/>
      <c r="G114" s="25"/>
      <c r="H114" s="23"/>
      <c r="I114" s="23"/>
    </row>
    <row r="115" spans="1:9" s="3" customFormat="1" ht="33.75" customHeight="1" x14ac:dyDescent="0.2">
      <c r="A115" s="37" t="s">
        <v>213</v>
      </c>
      <c r="B115" s="8" t="s">
        <v>4</v>
      </c>
      <c r="C115" s="4" t="s">
        <v>205</v>
      </c>
      <c r="D115" s="8" t="s">
        <v>60</v>
      </c>
      <c r="E115" s="10">
        <v>2</v>
      </c>
      <c r="F115" s="24"/>
      <c r="G115" s="25"/>
      <c r="H115" s="23"/>
      <c r="I115" s="23"/>
    </row>
    <row r="116" spans="1:9" s="3" customFormat="1" ht="24" customHeight="1" x14ac:dyDescent="0.2">
      <c r="A116" s="37" t="s">
        <v>214</v>
      </c>
      <c r="B116" s="8" t="s">
        <v>4</v>
      </c>
      <c r="C116" s="14" t="s">
        <v>219</v>
      </c>
      <c r="D116" s="8" t="s">
        <v>60</v>
      </c>
      <c r="E116" s="10">
        <v>2</v>
      </c>
      <c r="F116" s="24"/>
      <c r="G116" s="25"/>
      <c r="H116" s="23"/>
      <c r="I116" s="23"/>
    </row>
    <row r="117" spans="1:9" s="3" customFormat="1" ht="24" customHeight="1" x14ac:dyDescent="0.2">
      <c r="A117" s="37" t="s">
        <v>215</v>
      </c>
      <c r="B117" s="8" t="s">
        <v>4</v>
      </c>
      <c r="C117" s="14" t="s">
        <v>220</v>
      </c>
      <c r="D117" s="8" t="s">
        <v>60</v>
      </c>
      <c r="E117" s="10">
        <v>2</v>
      </c>
      <c r="F117" s="24"/>
      <c r="G117" s="25"/>
      <c r="H117" s="23"/>
      <c r="I117" s="23"/>
    </row>
    <row r="118" spans="1:9" s="3" customFormat="1" ht="22.5" customHeight="1" x14ac:dyDescent="0.2">
      <c r="A118" s="37" t="s">
        <v>216</v>
      </c>
      <c r="B118" s="8" t="s">
        <v>4</v>
      </c>
      <c r="C118" s="14" t="s">
        <v>198</v>
      </c>
      <c r="D118" s="8" t="s">
        <v>60</v>
      </c>
      <c r="E118" s="10">
        <v>10</v>
      </c>
      <c r="F118" s="24"/>
      <c r="G118" s="25"/>
      <c r="H118" s="23"/>
      <c r="I118" s="23"/>
    </row>
    <row r="119" spans="1:9" s="3" customFormat="1" ht="26.25" customHeight="1" x14ac:dyDescent="0.2">
      <c r="A119" s="37" t="s">
        <v>217</v>
      </c>
      <c r="B119" s="8" t="s">
        <v>4</v>
      </c>
      <c r="C119" s="4" t="s">
        <v>181</v>
      </c>
      <c r="D119" s="8" t="s">
        <v>95</v>
      </c>
      <c r="E119" s="10">
        <v>130</v>
      </c>
      <c r="F119" s="24"/>
      <c r="G119" s="25"/>
      <c r="H119" s="23"/>
      <c r="I119" s="23"/>
    </row>
    <row r="120" spans="1:9" s="3" customFormat="1" ht="25.5" customHeight="1" x14ac:dyDescent="0.2">
      <c r="A120" s="6"/>
      <c r="B120" s="8"/>
      <c r="C120" s="31"/>
      <c r="D120" s="26"/>
      <c r="E120" s="46" t="s">
        <v>5</v>
      </c>
      <c r="F120" s="47"/>
      <c r="G120" s="27"/>
      <c r="H120" s="23"/>
      <c r="I120" s="23"/>
    </row>
    <row r="121" spans="1:9" s="17" customFormat="1" x14ac:dyDescent="0.2">
      <c r="A121" s="19"/>
      <c r="C121"/>
      <c r="D121" s="5"/>
      <c r="E121" s="19"/>
      <c r="F121" s="5"/>
      <c r="G121" s="30"/>
      <c r="H121" s="19"/>
      <c r="I121" s="19"/>
    </row>
  </sheetData>
  <mergeCells count="33">
    <mergeCell ref="B96:C96"/>
    <mergeCell ref="A101:C101"/>
    <mergeCell ref="E101:F101"/>
    <mergeCell ref="B102:C102"/>
    <mergeCell ref="E120:F120"/>
    <mergeCell ref="A84:C84"/>
    <mergeCell ref="E84:F84"/>
    <mergeCell ref="B85:C85"/>
    <mergeCell ref="A95:C95"/>
    <mergeCell ref="E95:F95"/>
    <mergeCell ref="B55:C55"/>
    <mergeCell ref="A60:C60"/>
    <mergeCell ref="E60:F60"/>
    <mergeCell ref="B61:C61"/>
    <mergeCell ref="A54:C54"/>
    <mergeCell ref="E54:F54"/>
    <mergeCell ref="A10:C10"/>
    <mergeCell ref="E10:F10"/>
    <mergeCell ref="B37:C37"/>
    <mergeCell ref="B11:C11"/>
    <mergeCell ref="A15:C15"/>
    <mergeCell ref="E15:F15"/>
    <mergeCell ref="B16:C16"/>
    <mergeCell ref="A31:C31"/>
    <mergeCell ref="E31:F31"/>
    <mergeCell ref="B32:C32"/>
    <mergeCell ref="A36:C36"/>
    <mergeCell ref="E36:F36"/>
    <mergeCell ref="A1:G1"/>
    <mergeCell ref="B8:C8"/>
    <mergeCell ref="B4:C4"/>
    <mergeCell ref="A7:C7"/>
    <mergeCell ref="E7:F7"/>
  </mergeCells>
  <phoneticPr fontId="0" type="noConversion"/>
  <pageMargins left="0.7" right="0.7" top="0.75" bottom="0.75" header="0.3" footer="0.3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Ceny jednostkowe pozycji z ...</vt:lpstr>
    </vt:vector>
  </TitlesOfParts>
  <Company>abc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Andrzej</cp:lastModifiedBy>
  <cp:lastPrinted>2022-01-24T08:24:10Z</cp:lastPrinted>
  <dcterms:created xsi:type="dcterms:W3CDTF">2021-02-18T13:05:47Z</dcterms:created>
  <dcterms:modified xsi:type="dcterms:W3CDTF">2022-01-24T15:44:00Z</dcterms:modified>
</cp:coreProperties>
</file>