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Straż\"/>
    </mc:Choice>
  </mc:AlternateContent>
  <xr:revisionPtr revIDLastSave="0" documentId="8_{D1C03658-3DFF-401C-B064-BD4BF68613FB}" xr6:coauthVersionLast="36" xr6:coauthVersionMax="36" xr10:uidLastSave="{00000000-0000-0000-0000-000000000000}"/>
  <bookViews>
    <workbookView xWindow="0" yWindow="0" windowWidth="23040" windowHeight="8364" firstSheet="1" activeTab="1" xr2:uid="{00000000-000D-0000-FFFF-FFFF00000000}"/>
  </bookViews>
  <sheets>
    <sheet name="KARTA TYTUŁOWA" sheetId="1" r:id="rId1"/>
    <sheet name="TECR" sheetId="2" r:id="rId2"/>
  </sheets>
  <definedNames>
    <definedName name="_xlnm.Print_Area" localSheetId="1">TECR!$A$1:$C$72</definedName>
  </definedNames>
  <calcPr calcId="191029" fullPrecision="0"/>
</workbook>
</file>

<file path=xl/calcChain.xml><?xml version="1.0" encoding="utf-8"?>
<calcChain xmlns="http://schemas.openxmlformats.org/spreadsheetml/2006/main">
  <c r="C62" i="2" l="1"/>
  <c r="C53" i="2"/>
  <c r="C40" i="2"/>
  <c r="C38" i="2"/>
  <c r="C35" i="2"/>
  <c r="C32" i="2"/>
  <c r="C23" i="2"/>
  <c r="C17" i="2"/>
  <c r="C7" i="2"/>
  <c r="C70" i="2" l="1"/>
  <c r="C72" i="2" s="1"/>
  <c r="C71" i="2" l="1"/>
</calcChain>
</file>

<file path=xl/sharedStrings.xml><?xml version="1.0" encoding="utf-8"?>
<sst xmlns="http://schemas.openxmlformats.org/spreadsheetml/2006/main" count="157" uniqueCount="135">
  <si>
    <t>FORMULARZ OFERTOWY</t>
  </si>
  <si>
    <t/>
  </si>
  <si>
    <t>Rozbudowa i przebudowa budynku Wojewódzkiej Państwowej Straży Pożarnej w Gorzowie Wielkopolskim</t>
  </si>
  <si>
    <t>Obiekt lub rodzaj robót:</t>
  </si>
  <si>
    <t>Lokalizacja:</t>
  </si>
  <si>
    <t>dz. nr 903 i 904 obr. 2 Górczyn, jedn. ewid. Gorzów Wlkp._x000D_
66-400 Gorzów Wielkopolski, ul. Kard. Stefana Wyszyńskiego 64</t>
  </si>
  <si>
    <t>Inwestor:</t>
  </si>
  <si>
    <t>Lubuski  Komendant Wojewódzki Państwowej Straży Pożarnej_x000D_
w Gorzowie Wielkopolskim_x000D_
66-400 Gorzów Wielkopolski, ul. Kard. Stefana Wyszyńskiego 64</t>
  </si>
  <si>
    <t>Jednostka opracowująca:</t>
  </si>
  <si>
    <t>INSTAL-TECH Marcin Marzec _x000D_
NIP: 864-182-66-20_x000D_
ul. Nowohucka 92a, 30-728 Kraków</t>
  </si>
  <si>
    <t>Data opracowania:</t>
  </si>
  <si>
    <t>2022-11-07</t>
  </si>
  <si>
    <t>Autor opracowania:</t>
  </si>
  <si>
    <t>inż. Piotr Armata, kosztorysant robót budowlanych</t>
  </si>
  <si>
    <t>Oznaczenie arkusza</t>
  </si>
  <si>
    <t>Nazwa elementu</t>
  </si>
  <si>
    <t>1</t>
  </si>
  <si>
    <t>2</t>
  </si>
  <si>
    <t>3</t>
  </si>
  <si>
    <t>Rozdział 1</t>
  </si>
  <si>
    <t>Roboty budowlane - budynek D</t>
  </si>
  <si>
    <t>Wyburzenia, demontaże i prace ziemne</t>
  </si>
  <si>
    <t>Konstrukcje</t>
  </si>
  <si>
    <t>Izolacje</t>
  </si>
  <si>
    <t>Elewacje</t>
  </si>
  <si>
    <t>Prace dachowe</t>
  </si>
  <si>
    <t>Stolarka/ślusarka drzwiowa i okienna</t>
  </si>
  <si>
    <t>Sufity podwieszane i prace w systemie suchej zabudowy</t>
  </si>
  <si>
    <t>Elementy wykończeń</t>
  </si>
  <si>
    <t>Elementy ślusarskie i dodatkowe</t>
  </si>
  <si>
    <t>Rozdział 2</t>
  </si>
  <si>
    <t>Roboty budowlane - PZT - Etap I</t>
  </si>
  <si>
    <t>Wyburzenia i rozbiórki</t>
  </si>
  <si>
    <t>Podbudowy i nawierzchnie</t>
  </si>
  <si>
    <t>Obrzeża i krawęzniki</t>
  </si>
  <si>
    <t>Humusowanie</t>
  </si>
  <si>
    <t>Ogrodzenie i mała architektura</t>
  </si>
  <si>
    <t>Rozdział 3</t>
  </si>
  <si>
    <t>Roboty budowlane - budynek B</t>
  </si>
  <si>
    <t>Stolarka/ ślusarka drzwiowa</t>
  </si>
  <si>
    <t>Rozdział 4</t>
  </si>
  <si>
    <t>Roboty budowlane - PZT - Etap II</t>
  </si>
  <si>
    <t>Rozdział 5</t>
  </si>
  <si>
    <t>Instalacje sanitarne - Budynek "D" wraz z instalacjami zewnętrznymi</t>
  </si>
  <si>
    <t>Instalacje zewnętrzne</t>
  </si>
  <si>
    <t>Instalacje wewnętrzne</t>
  </si>
  <si>
    <t>Rozdział 6</t>
  </si>
  <si>
    <t>Instalacje sanitarne - Budynek "B"</t>
  </si>
  <si>
    <t>Rozdział 7</t>
  </si>
  <si>
    <t>Instalacje elektryczne - Budynek D</t>
  </si>
  <si>
    <t>Instalacje elektryczne - demontaże</t>
  </si>
  <si>
    <t>Instalacje elektryczne - tablice rozdzielcze, WLZ, trasa kablowa, szafy dystrybucyjne</t>
  </si>
  <si>
    <t>Instalacje elektryczne - gniazda wtyczkowe, siła, okablowanie strukturalne</t>
  </si>
  <si>
    <t>Instalacje elektryczne - oświetlenie</t>
  </si>
  <si>
    <t>Instalacje elektryczne - instalacja przywoławcza</t>
  </si>
  <si>
    <t>Instalacje elektryczne - instalacja odgromowa</t>
  </si>
  <si>
    <t>Instalacje niskoprądowe - kontrola dostępu (KD)</t>
  </si>
  <si>
    <t>Instalacje niskoprądowe - sygnalizacja pożaru SSP</t>
  </si>
  <si>
    <t>Instalacje niskoprądowe - instalacja oddymiania klatki schodowej</t>
  </si>
  <si>
    <t>Instalacje niskoprądowe - monitoring (CCTV)</t>
  </si>
  <si>
    <t>Instalacje niskoprądowe - monitoring (CCTV) budynek C</t>
  </si>
  <si>
    <t>Instalacje niskoprądowe - instalacja RTV</t>
  </si>
  <si>
    <t>Rozdział 8</t>
  </si>
  <si>
    <t>Instalacje elektryczne - Budynek B</t>
  </si>
  <si>
    <t>Instalacje niskoprądowe - nagłośnienie sali szkoleniowej</t>
  </si>
  <si>
    <t>Rozdział 9</t>
  </si>
  <si>
    <t>Instalacje elektryczne - PZT</t>
  </si>
  <si>
    <t>Instalacje elektryczne - oświetlenie zewnętrzne</t>
  </si>
  <si>
    <t>Instalacje elektryczne - złącza kablowe</t>
  </si>
  <si>
    <t>Przebudowa Orange</t>
  </si>
  <si>
    <t>Przebudowa Komenda Wojewódzka Policji</t>
  </si>
  <si>
    <t>Przebudowa Provector</t>
  </si>
  <si>
    <t>Przebudowa Multimedia Polska</t>
  </si>
  <si>
    <t>WKI</t>
  </si>
  <si>
    <t>Wartość netto</t>
  </si>
  <si>
    <t>Załacznik nr … do SWZ</t>
  </si>
  <si>
    <t>Tabela Elementów Ceny Ryczałtowej (TECR)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</si>
  <si>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</si>
  <si>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</si>
  <si>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</si>
  <si>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</si>
  <si>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</si>
  <si>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</si>
  <si>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</si>
  <si>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</si>
  <si>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</si>
  <si>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</si>
  <si>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</si>
  <si>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</si>
  <si>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</si>
  <si>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</si>
  <si>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</si>
  <si>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</si>
  <si>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</si>
  <si>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</si>
  <si>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</si>
  <si>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</si>
  <si>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3.7</t>
  </si>
  <si>
    <t>3.8</t>
  </si>
  <si>
    <t>L.p.</t>
  </si>
  <si>
    <t>4.1</t>
  </si>
  <si>
    <t>4.2</t>
  </si>
  <si>
    <t>5.1</t>
  </si>
  <si>
    <t>5.2</t>
  </si>
  <si>
    <t>6.1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</si>
  <si>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</si>
  <si>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</si>
  <si>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</si>
  <si>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</si>
  <si>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</si>
  <si>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</si>
  <si>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</si>
  <si>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</si>
  <si>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</si>
  <si>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</si>
  <si>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</si>
  <si>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</si>
  <si>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</si>
  <si>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</si>
  <si>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</si>
  <si>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</si>
  <si>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</si>
  <si>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</si>
  <si>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</si>
  <si>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</si>
  <si>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</si>
  <si>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</si>
  <si>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</si>
  <si>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</si>
  <si>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</si>
  <si>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</si>
  <si>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</si>
  <si>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Razem wartość netto:</t>
  </si>
  <si>
    <t>VAT (23%)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</si>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</sst>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\ ###\ ###\ ##0.00####"/>
  </numFmts>
  <fonts count="7" x14ac:knownFonts="1">
    <font>
      <sz val="11"/>
      <color theme="1"/>
      <name val="Calibri"/>
      <family val="2"/>
    </font>
    <font>
      <b/>
      <sz val="18"/>
      <color rgb="FF800000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sz val="8"/>
      <name val="Calibri"/>
      <family val="2"/>
    </font>
    <font>
      <b/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49" fontId="1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49" fontId="0" fillId="2" borderId="1" xfId="1" applyNumberFormat="1" applyFont="1" applyFill="1" applyBorder="1" applyAlignment="1">
      <alignment vertical="top" wrapText="1"/>
    </xf>
    <xf numFmtId="49" fontId="0" fillId="0" borderId="0" xfId="1" applyNumberFormat="1" applyFont="1" applyAlignment="1">
      <alignment vertical="top" wrapText="1"/>
    </xf>
    <xf numFmtId="164" fontId="0" fillId="0" borderId="0" xfId="1" applyNumberFormat="1" applyFont="1" applyAlignment="1">
      <alignment wrapText="1"/>
    </xf>
    <xf numFmtId="0" fontId="4" fillId="0" borderId="0" xfId="0" applyFont="1"/>
    <xf numFmtId="49" fontId="0" fillId="3" borderId="1" xfId="1" applyNumberFormat="1" applyFont="1" applyFill="1" applyBorder="1" applyAlignment="1">
      <alignment vertical="top" wrapText="1"/>
    </xf>
    <xf numFmtId="0" fontId="0" fillId="3" borderId="0" xfId="0" applyFill="1"/>
    <xf numFmtId="49" fontId="0" fillId="0" borderId="5" xfId="1" applyNumberFormat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49" fontId="0" fillId="0" borderId="7" xfId="1" applyNumberFormat="1" applyFont="1" applyBorder="1" applyAlignment="1">
      <alignment horizontal="center" vertical="center" wrapText="1"/>
    </xf>
    <xf numFmtId="49" fontId="0" fillId="0" borderId="8" xfId="1" applyNumberFormat="1" applyFont="1" applyBorder="1" applyAlignment="1">
      <alignment horizontal="center" vertical="center" wrapText="1"/>
    </xf>
    <xf numFmtId="49" fontId="0" fillId="0" borderId="9" xfId="1" applyNumberFormat="1" applyFont="1" applyBorder="1" applyAlignment="1">
      <alignment horizontal="center" vertical="center" wrapText="1"/>
    </xf>
    <xf numFmtId="49" fontId="0" fillId="3" borderId="13" xfId="1" applyNumberFormat="1" applyFont="1" applyFill="1" applyBorder="1" applyAlignment="1">
      <alignment vertical="top" wrapText="1"/>
    </xf>
    <xf numFmtId="8" fontId="0" fillId="3" borderId="9" xfId="1" applyNumberFormat="1" applyFont="1" applyFill="1" applyBorder="1" applyAlignment="1">
      <alignment wrapText="1"/>
    </xf>
    <xf numFmtId="8" fontId="0" fillId="3" borderId="14" xfId="1" applyNumberFormat="1" applyFont="1" applyFill="1" applyBorder="1" applyAlignment="1">
      <alignment wrapText="1"/>
    </xf>
    <xf numFmtId="8" fontId="4" fillId="2" borderId="9" xfId="1" applyNumberFormat="1" applyFont="1" applyFill="1" applyBorder="1" applyAlignment="1">
      <alignment wrapText="1"/>
    </xf>
    <xf numFmtId="8" fontId="4" fillId="4" borderId="15" xfId="1" applyNumberFormat="1" applyFont="1" applyFill="1" applyBorder="1" applyAlignment="1">
      <alignment wrapText="1"/>
    </xf>
    <xf numFmtId="8" fontId="4" fillId="4" borderId="9" xfId="1" applyNumberFormat="1" applyFont="1" applyFill="1" applyBorder="1" applyAlignment="1">
      <alignment wrapText="1"/>
    </xf>
    <xf numFmtId="8" fontId="4" fillId="4" borderId="11" xfId="1" applyNumberFormat="1" applyFont="1" applyFill="1" applyBorder="1" applyAlignment="1">
      <alignment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0" fillId="2" borderId="8" xfId="1" applyNumberFormat="1" applyFont="1" applyFill="1" applyBorder="1" applyAlignment="1">
      <alignment horizontal="center" vertical="center" wrapText="1"/>
    </xf>
    <xf numFmtId="49" fontId="0" fillId="3" borderId="8" xfId="1" applyNumberFormat="1" applyFont="1" applyFill="1" applyBorder="1" applyAlignment="1">
      <alignment horizontal="center" vertical="center" wrapText="1"/>
    </xf>
    <xf numFmtId="49" fontId="0" fillId="3" borderId="12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top" wrapText="1"/>
    </xf>
    <xf numFmtId="49" fontId="6" fillId="4" borderId="19" xfId="1" applyNumberFormat="1" applyFont="1" applyFill="1" applyBorder="1" applyAlignment="1">
      <alignment horizontal="right" vertical="center" wrapText="1"/>
    </xf>
    <xf numFmtId="0" fontId="6" fillId="4" borderId="20" xfId="0" applyFont="1" applyFill="1" applyBorder="1" applyAlignment="1">
      <alignment horizontal="right" vertical="center" wrapText="1"/>
    </xf>
    <xf numFmtId="49" fontId="0" fillId="3" borderId="2" xfId="1" applyNumberFormat="1" applyFont="1" applyFill="1" applyBorder="1" applyAlignment="1">
      <alignment horizontal="right" vertical="top" wrapText="1"/>
    </xf>
    <xf numFmtId="49" fontId="6" fillId="4" borderId="2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6" fillId="4" borderId="16" xfId="1" applyNumberFormat="1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horizontal="right" vertical="center" wrapText="1"/>
    </xf>
    <xf numFmtId="49" fontId="6" fillId="4" borderId="18" xfId="1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3"/>
  <sheetViews>
    <sheetView workbookViewId="0">
      <selection activeCell="B9" sqref="B9"/>
    </sheetView>
  </sheetViews>
  <sheetFormatPr defaultRowHeight="14.4" x14ac:dyDescent="0.3"/>
  <cols>
    <col min="1" max="1" width="49" customWidth="1"/>
    <col min="2" max="2" width="71" customWidth="1"/>
  </cols>
  <sheetData>
    <row r="1" spans="1:2" x14ac:dyDescent="0.3">
      <c r="A1" s="2"/>
      <c r="B1" s="2"/>
    </row>
    <row r="4" spans="1:2" x14ac:dyDescent="0.3">
      <c r="A4" s="27" t="s">
        <v>0</v>
      </c>
      <c r="B4" s="28" t="s">
        <v>1</v>
      </c>
    </row>
    <row r="6" spans="1:2" x14ac:dyDescent="0.3">
      <c r="A6" s="27" t="s">
        <v>2</v>
      </c>
      <c r="B6" s="28" t="s">
        <v>1</v>
      </c>
    </row>
    <row r="8" spans="1:2" ht="23.4" x14ac:dyDescent="0.3">
      <c r="A8" s="3" t="s">
        <v>3</v>
      </c>
      <c r="B8" s="4" t="s">
        <v>73</v>
      </c>
    </row>
    <row r="9" spans="1:2" ht="84" x14ac:dyDescent="0.3">
      <c r="A9" s="3" t="s">
        <v>4</v>
      </c>
      <c r="B9" s="4" t="s">
        <v>5</v>
      </c>
    </row>
    <row r="10" spans="1:2" ht="105" x14ac:dyDescent="0.3">
      <c r="A10" s="3" t="s">
        <v>6</v>
      </c>
      <c r="B10" s="4" t="s">
        <v>7</v>
      </c>
    </row>
    <row r="11" spans="1:2" ht="63" x14ac:dyDescent="0.3">
      <c r="A11" s="3" t="s">
        <v>8</v>
      </c>
      <c r="B11" s="4" t="s">
        <v>9</v>
      </c>
    </row>
    <row r="12" spans="1:2" ht="23.4" x14ac:dyDescent="0.3">
      <c r="A12" s="3" t="s">
        <v>10</v>
      </c>
      <c r="B12" s="4" t="s">
        <v>11</v>
      </c>
    </row>
    <row r="13" spans="1:2" ht="23.4" x14ac:dyDescent="0.3">
      <c r="A13" s="3" t="s">
        <v>12</v>
      </c>
      <c r="B13" s="4" t="s">
        <v>13</v>
      </c>
    </row>
  </sheetData>
  <mergeCells count="2">
    <mergeCell ref="A4:B4"/>
    <mergeCell ref="A6:B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78"/>
  <sheetViews>
    <sheetView tabSelected="1" zoomScaleNormal="100" workbookViewId="0">
      <selection activeCell="B56" sqref="B56"/>
    </sheetView>
  </sheetViews>
  <sheetFormatPr defaultRowHeight="14.4" outlineLevelRow="3" x14ac:dyDescent="0.3"/>
  <cols>
    <col min="1" max="1" width="14.5546875" customWidth="1"/>
    <col min="2" max="2" width="44.6640625" customWidth="1"/>
    <col min="3" max="3" width="22.77734375" customWidth="1"/>
  </cols>
  <sheetData>
    <row r="1" spans="1:3" x14ac:dyDescent="0.3">
      <c r="A1" s="31" t="s">
        <v>75</v>
      </c>
      <c r="B1" s="31" t="s">
        <v>1</v>
      </c>
      <c r="C1" s="31" t="s">
        <v>1</v>
      </c>
    </row>
    <row r="2" spans="1:3" ht="58.8" customHeight="1" x14ac:dyDescent="0.3">
      <c r="A2" s="32" t="s">
        <v>76</v>
      </c>
      <c r="B2" s="32"/>
      <c r="C2" s="32"/>
    </row>
    <row r="3" spans="1:3" ht="15" thickBot="1" x14ac:dyDescent="0.35"/>
    <row r="4" spans="1:3" ht="28.8" x14ac:dyDescent="0.3">
      <c r="A4" s="11" t="s">
        <v>14</v>
      </c>
      <c r="B4" s="12" t="s">
        <v>15</v>
      </c>
      <c r="C4" s="13" t="s">
        <v>74</v>
      </c>
    </row>
    <row r="5" spans="1:3" x14ac:dyDescent="0.3">
      <c r="A5" s="14" t="s">
        <v>16</v>
      </c>
      <c r="B5" s="1" t="s">
        <v>17</v>
      </c>
      <c r="C5" s="15" t="s">
        <v>18</v>
      </c>
    </row>
    <row r="6" spans="1:3" s="8" customFormat="1" ht="43.2" customHeight="1" x14ac:dyDescent="0.3">
      <c r="A6" s="23" t="s">
        <v>99</v>
      </c>
      <c r="B6" s="33" t="s">
        <v>2</v>
      </c>
      <c r="C6" s="34"/>
    </row>
    <row r="7" spans="1:3" outlineLevel="1" x14ac:dyDescent="0.3">
      <c r="A7" s="24" t="s">
        <v>19</v>
      </c>
      <c r="B7" s="5" t="s">
        <v>20</v>
      </c>
      <c r="C7" s="19">
        <f>SUM(C8:C16)</f>
        <v>0</v>
      </c>
    </row>
    <row r="8" spans="1:3" s="10" customFormat="1" outlineLevel="2" x14ac:dyDescent="0.3">
      <c r="A8" s="25" t="s">
        <v>77</v>
      </c>
      <c r="B8" s="9" t="s">
        <v>21</v>
      </c>
      <c r="C8" s="17"/>
    </row>
    <row r="9" spans="1:3" s="10" customFormat="1" outlineLevel="2" x14ac:dyDescent="0.3">
      <c r="A9" s="25" t="s">
        <v>78</v>
      </c>
      <c r="B9" s="9" t="s">
        <v>22</v>
      </c>
      <c r="C9" s="17"/>
    </row>
    <row r="10" spans="1:3" s="10" customFormat="1" outlineLevel="2" x14ac:dyDescent="0.3">
      <c r="A10" s="25" t="s">
        <v>79</v>
      </c>
      <c r="B10" s="9" t="s">
        <v>23</v>
      </c>
      <c r="C10" s="17"/>
    </row>
    <row r="11" spans="1:3" s="10" customFormat="1" outlineLevel="2" x14ac:dyDescent="0.3">
      <c r="A11" s="25" t="s">
        <v>80</v>
      </c>
      <c r="B11" s="9" t="s">
        <v>24</v>
      </c>
      <c r="C11" s="17"/>
    </row>
    <row r="12" spans="1:3" s="10" customFormat="1" outlineLevel="2" x14ac:dyDescent="0.3">
      <c r="A12" s="25" t="s">
        <v>81</v>
      </c>
      <c r="B12" s="9" t="s">
        <v>25</v>
      </c>
      <c r="C12" s="17"/>
    </row>
    <row r="13" spans="1:3" s="10" customFormat="1" outlineLevel="2" x14ac:dyDescent="0.3">
      <c r="A13" s="25" t="s">
        <v>82</v>
      </c>
      <c r="B13" s="9" t="s">
        <v>26</v>
      </c>
      <c r="C13" s="17"/>
    </row>
    <row r="14" spans="1:3" s="10" customFormat="1" ht="28.8" outlineLevel="2" x14ac:dyDescent="0.3">
      <c r="A14" s="25" t="s">
        <v>83</v>
      </c>
      <c r="B14" s="9" t="s">
        <v>27</v>
      </c>
      <c r="C14" s="17"/>
    </row>
    <row r="15" spans="1:3" s="10" customFormat="1" outlineLevel="2" x14ac:dyDescent="0.3">
      <c r="A15" s="25" t="s">
        <v>84</v>
      </c>
      <c r="B15" s="9" t="s">
        <v>28</v>
      </c>
      <c r="C15" s="17"/>
    </row>
    <row r="16" spans="1:3" s="10" customFormat="1" outlineLevel="2" x14ac:dyDescent="0.3">
      <c r="A16" s="25" t="s">
        <v>85</v>
      </c>
      <c r="B16" s="9" t="s">
        <v>29</v>
      </c>
      <c r="C16" s="17"/>
    </row>
    <row r="17" spans="1:3" outlineLevel="1" x14ac:dyDescent="0.3">
      <c r="A17" s="24" t="s">
        <v>30</v>
      </c>
      <c r="B17" s="5" t="s">
        <v>31</v>
      </c>
      <c r="C17" s="19">
        <f>SUM(C18:C22)</f>
        <v>0</v>
      </c>
    </row>
    <row r="18" spans="1:3" s="10" customFormat="1" outlineLevel="2" x14ac:dyDescent="0.3">
      <c r="A18" s="25" t="s">
        <v>86</v>
      </c>
      <c r="B18" s="9" t="s">
        <v>32</v>
      </c>
      <c r="C18" s="17"/>
    </row>
    <row r="19" spans="1:3" s="10" customFormat="1" outlineLevel="2" x14ac:dyDescent="0.3">
      <c r="A19" s="25" t="s">
        <v>87</v>
      </c>
      <c r="B19" s="9" t="s">
        <v>33</v>
      </c>
      <c r="C19" s="17"/>
    </row>
    <row r="20" spans="1:3" s="10" customFormat="1" outlineLevel="2" x14ac:dyDescent="0.3">
      <c r="A20" s="25" t="s">
        <v>88</v>
      </c>
      <c r="B20" s="9" t="s">
        <v>34</v>
      </c>
      <c r="C20" s="17"/>
    </row>
    <row r="21" spans="1:3" s="10" customFormat="1" outlineLevel="2" x14ac:dyDescent="0.3">
      <c r="A21" s="25" t="s">
        <v>89</v>
      </c>
      <c r="B21" s="9" t="s">
        <v>35</v>
      </c>
      <c r="C21" s="17"/>
    </row>
    <row r="22" spans="1:3" s="10" customFormat="1" outlineLevel="2" x14ac:dyDescent="0.3">
      <c r="A22" s="25" t="s">
        <v>90</v>
      </c>
      <c r="B22" s="9" t="s">
        <v>36</v>
      </c>
      <c r="C22" s="17"/>
    </row>
    <row r="23" spans="1:3" outlineLevel="1" x14ac:dyDescent="0.3">
      <c r="A23" s="24" t="s">
        <v>37</v>
      </c>
      <c r="B23" s="5" t="s">
        <v>38</v>
      </c>
      <c r="C23" s="19">
        <f>SUM(C24:C31)</f>
        <v>0</v>
      </c>
    </row>
    <row r="24" spans="1:3" s="10" customFormat="1" outlineLevel="2" x14ac:dyDescent="0.3">
      <c r="A24" s="25" t="s">
        <v>91</v>
      </c>
      <c r="B24" s="9" t="s">
        <v>21</v>
      </c>
      <c r="C24" s="17"/>
    </row>
    <row r="25" spans="1:3" s="10" customFormat="1" outlineLevel="2" x14ac:dyDescent="0.3">
      <c r="A25" s="25" t="s">
        <v>92</v>
      </c>
      <c r="B25" s="9" t="s">
        <v>22</v>
      </c>
      <c r="C25" s="17"/>
    </row>
    <row r="26" spans="1:3" s="10" customFormat="1" outlineLevel="2" x14ac:dyDescent="0.3">
      <c r="A26" s="25" t="s">
        <v>93</v>
      </c>
      <c r="B26" s="9" t="s">
        <v>23</v>
      </c>
      <c r="C26" s="17"/>
    </row>
    <row r="27" spans="1:3" s="10" customFormat="1" outlineLevel="2" x14ac:dyDescent="0.3">
      <c r="A27" s="25" t="s">
        <v>94</v>
      </c>
      <c r="B27" s="9" t="s">
        <v>39</v>
      </c>
      <c r="C27" s="17"/>
    </row>
    <row r="28" spans="1:3" s="10" customFormat="1" outlineLevel="2" x14ac:dyDescent="0.3">
      <c r="A28" s="25" t="s">
        <v>95</v>
      </c>
      <c r="B28" s="9" t="s">
        <v>24</v>
      </c>
      <c r="C28" s="17"/>
    </row>
    <row r="29" spans="1:3" s="10" customFormat="1" ht="28.8" outlineLevel="2" x14ac:dyDescent="0.3">
      <c r="A29" s="25" t="s">
        <v>96</v>
      </c>
      <c r="B29" s="9" t="s">
        <v>27</v>
      </c>
      <c r="C29" s="17"/>
    </row>
    <row r="30" spans="1:3" s="10" customFormat="1" outlineLevel="2" x14ac:dyDescent="0.3">
      <c r="A30" s="25" t="s">
        <v>97</v>
      </c>
      <c r="B30" s="9" t="s">
        <v>28</v>
      </c>
      <c r="C30" s="17"/>
    </row>
    <row r="31" spans="1:3" s="10" customFormat="1" outlineLevel="2" x14ac:dyDescent="0.3">
      <c r="A31" s="25" t="s">
        <v>98</v>
      </c>
      <c r="B31" s="9" t="s">
        <v>29</v>
      </c>
      <c r="C31" s="17"/>
    </row>
    <row r="32" spans="1:3" outlineLevel="1" x14ac:dyDescent="0.3">
      <c r="A32" s="24" t="s">
        <v>40</v>
      </c>
      <c r="B32" s="5" t="s">
        <v>41</v>
      </c>
      <c r="C32" s="19">
        <f>SUM(C33:C34)</f>
        <v>0</v>
      </c>
    </row>
    <row r="33" spans="1:3" s="10" customFormat="1" outlineLevel="2" x14ac:dyDescent="0.3">
      <c r="A33" s="25" t="s">
        <v>100</v>
      </c>
      <c r="B33" s="9" t="s">
        <v>32</v>
      </c>
      <c r="C33" s="17"/>
    </row>
    <row r="34" spans="1:3" s="10" customFormat="1" outlineLevel="2" x14ac:dyDescent="0.3">
      <c r="A34" s="25" t="s">
        <v>101</v>
      </c>
      <c r="B34" s="9" t="s">
        <v>33</v>
      </c>
      <c r="C34" s="17"/>
    </row>
    <row r="35" spans="1:3" ht="28.8" outlineLevel="1" x14ac:dyDescent="0.3">
      <c r="A35" s="24" t="s">
        <v>42</v>
      </c>
      <c r="B35" s="5" t="s">
        <v>43</v>
      </c>
      <c r="C35" s="19">
        <f>SUM(C36:C37)</f>
        <v>0</v>
      </c>
    </row>
    <row r="36" spans="1:3" s="10" customFormat="1" outlineLevel="2" x14ac:dyDescent="0.3">
      <c r="A36" s="25" t="s">
        <v>102</v>
      </c>
      <c r="B36" s="9" t="s">
        <v>44</v>
      </c>
      <c r="C36" s="17"/>
    </row>
    <row r="37" spans="1:3" s="10" customFormat="1" outlineLevel="2" x14ac:dyDescent="0.3">
      <c r="A37" s="25" t="s">
        <v>103</v>
      </c>
      <c r="B37" s="9" t="s">
        <v>45</v>
      </c>
      <c r="C37" s="17"/>
    </row>
    <row r="38" spans="1:3" outlineLevel="1" x14ac:dyDescent="0.3">
      <c r="A38" s="24" t="s">
        <v>46</v>
      </c>
      <c r="B38" s="5" t="s">
        <v>47</v>
      </c>
      <c r="C38" s="19">
        <f>C39</f>
        <v>0</v>
      </c>
    </row>
    <row r="39" spans="1:3" s="10" customFormat="1" outlineLevel="2" x14ac:dyDescent="0.3">
      <c r="A39" s="25" t="s">
        <v>104</v>
      </c>
      <c r="B39" s="9" t="s">
        <v>45</v>
      </c>
      <c r="C39" s="17"/>
    </row>
    <row r="40" spans="1:3" outlineLevel="1" x14ac:dyDescent="0.3">
      <c r="A40" s="24" t="s">
        <v>48</v>
      </c>
      <c r="B40" s="5" t="s">
        <v>49</v>
      </c>
      <c r="C40" s="19">
        <f>SUM(C41:C52)</f>
        <v>0</v>
      </c>
    </row>
    <row r="41" spans="1:3" s="10" customFormat="1" outlineLevel="2" x14ac:dyDescent="0.3">
      <c r="A41" s="25" t="s">
        <v>105</v>
      </c>
      <c r="B41" s="9" t="s">
        <v>50</v>
      </c>
      <c r="C41" s="17"/>
    </row>
    <row r="42" spans="1:3" s="10" customFormat="1" ht="28.8" outlineLevel="2" x14ac:dyDescent="0.3">
      <c r="A42" s="25" t="s">
        <v>106</v>
      </c>
      <c r="B42" s="9" t="s">
        <v>51</v>
      </c>
      <c r="C42" s="17"/>
    </row>
    <row r="43" spans="1:3" s="10" customFormat="1" ht="28.8" outlineLevel="2" x14ac:dyDescent="0.3">
      <c r="A43" s="25" t="s">
        <v>107</v>
      </c>
      <c r="B43" s="9" t="s">
        <v>52</v>
      </c>
      <c r="C43" s="17"/>
    </row>
    <row r="44" spans="1:3" s="10" customFormat="1" outlineLevel="2" x14ac:dyDescent="0.3">
      <c r="A44" s="25" t="s">
        <v>108</v>
      </c>
      <c r="B44" s="9" t="s">
        <v>53</v>
      </c>
      <c r="C44" s="17"/>
    </row>
    <row r="45" spans="1:3" s="10" customFormat="1" outlineLevel="2" x14ac:dyDescent="0.3">
      <c r="A45" s="25" t="s">
        <v>109</v>
      </c>
      <c r="B45" s="9" t="s">
        <v>54</v>
      </c>
      <c r="C45" s="17"/>
    </row>
    <row r="46" spans="1:3" s="10" customFormat="1" outlineLevel="2" x14ac:dyDescent="0.3">
      <c r="A46" s="25" t="s">
        <v>110</v>
      </c>
      <c r="B46" s="9" t="s">
        <v>55</v>
      </c>
      <c r="C46" s="17"/>
    </row>
    <row r="47" spans="1:3" s="10" customFormat="1" outlineLevel="2" x14ac:dyDescent="0.3">
      <c r="A47" s="25" t="s">
        <v>111</v>
      </c>
      <c r="B47" s="9" t="s">
        <v>56</v>
      </c>
      <c r="C47" s="17"/>
    </row>
    <row r="48" spans="1:3" s="10" customFormat="1" outlineLevel="2" x14ac:dyDescent="0.3">
      <c r="A48" s="25" t="s">
        <v>112</v>
      </c>
      <c r="B48" s="9" t="s">
        <v>57</v>
      </c>
      <c r="C48" s="17"/>
    </row>
    <row r="49" spans="1:4" s="10" customFormat="1" ht="28.8" outlineLevel="2" x14ac:dyDescent="0.3">
      <c r="A49" s="25" t="s">
        <v>113</v>
      </c>
      <c r="B49" s="9" t="s">
        <v>58</v>
      </c>
      <c r="C49" s="17"/>
    </row>
    <row r="50" spans="1:4" s="10" customFormat="1" outlineLevel="2" x14ac:dyDescent="0.3">
      <c r="A50" s="25" t="s">
        <v>114</v>
      </c>
      <c r="B50" s="9" t="s">
        <v>59</v>
      </c>
      <c r="C50" s="17"/>
    </row>
    <row r="51" spans="1:4" s="10" customFormat="1" ht="28.8" outlineLevel="2" x14ac:dyDescent="0.3">
      <c r="A51" s="25" t="s">
        <v>115</v>
      </c>
      <c r="B51" s="9" t="s">
        <v>60</v>
      </c>
      <c r="C51" s="17"/>
    </row>
    <row r="52" spans="1:4" s="10" customFormat="1" outlineLevel="2" x14ac:dyDescent="0.3">
      <c r="A52" s="25" t="s">
        <v>116</v>
      </c>
      <c r="B52" s="9" t="s">
        <v>61</v>
      </c>
      <c r="C52" s="17"/>
    </row>
    <row r="53" spans="1:4" outlineLevel="1" x14ac:dyDescent="0.3">
      <c r="A53" s="24" t="s">
        <v>62</v>
      </c>
      <c r="B53" s="5" t="s">
        <v>63</v>
      </c>
      <c r="C53" s="19">
        <f>SUM(C54:C61)</f>
        <v>0</v>
      </c>
    </row>
    <row r="54" spans="1:4" outlineLevel="2" x14ac:dyDescent="0.3">
      <c r="A54" s="25" t="s">
        <v>117</v>
      </c>
      <c r="B54" s="9" t="s">
        <v>50</v>
      </c>
      <c r="C54" s="17"/>
      <c r="D54" s="10"/>
    </row>
    <row r="55" spans="1:4" ht="28.8" outlineLevel="2" x14ac:dyDescent="0.3">
      <c r="A55" s="25" t="s">
        <v>118</v>
      </c>
      <c r="B55" s="9" t="s">
        <v>51</v>
      </c>
      <c r="C55" s="17"/>
      <c r="D55" s="10"/>
    </row>
    <row r="56" spans="1:4" ht="28.8" outlineLevel="2" x14ac:dyDescent="0.3">
      <c r="A56" s="25" t="s">
        <v>119</v>
      </c>
      <c r="B56" s="9" t="s">
        <v>52</v>
      </c>
      <c r="C56" s="17"/>
      <c r="D56" s="10"/>
    </row>
    <row r="57" spans="1:4" outlineLevel="2" x14ac:dyDescent="0.3">
      <c r="A57" s="25" t="s">
        <v>120</v>
      </c>
      <c r="B57" s="9" t="s">
        <v>53</v>
      </c>
      <c r="C57" s="17"/>
      <c r="D57" s="10"/>
    </row>
    <row r="58" spans="1:4" outlineLevel="2" x14ac:dyDescent="0.3">
      <c r="A58" s="25" t="s">
        <v>121</v>
      </c>
      <c r="B58" s="9" t="s">
        <v>56</v>
      </c>
      <c r="C58" s="17"/>
      <c r="D58" s="10"/>
    </row>
    <row r="59" spans="1:4" outlineLevel="2" x14ac:dyDescent="0.3">
      <c r="A59" s="25" t="s">
        <v>122</v>
      </c>
      <c r="B59" s="9" t="s">
        <v>57</v>
      </c>
      <c r="C59" s="17"/>
      <c r="D59" s="10"/>
    </row>
    <row r="60" spans="1:4" outlineLevel="2" x14ac:dyDescent="0.3">
      <c r="A60" s="25" t="s">
        <v>123</v>
      </c>
      <c r="B60" s="9" t="s">
        <v>59</v>
      </c>
      <c r="C60" s="17"/>
      <c r="D60" s="10"/>
    </row>
    <row r="61" spans="1:4" ht="28.8" outlineLevel="2" x14ac:dyDescent="0.3">
      <c r="A61" s="25" t="s">
        <v>124</v>
      </c>
      <c r="B61" s="9" t="s">
        <v>64</v>
      </c>
      <c r="C61" s="17"/>
      <c r="D61" s="10"/>
    </row>
    <row r="62" spans="1:4" outlineLevel="1" x14ac:dyDescent="0.3">
      <c r="A62" s="24" t="s">
        <v>65</v>
      </c>
      <c r="B62" s="5" t="s">
        <v>66</v>
      </c>
      <c r="C62" s="19">
        <f>SUM(C63:C69)</f>
        <v>0</v>
      </c>
    </row>
    <row r="63" spans="1:4" outlineLevel="2" x14ac:dyDescent="0.3">
      <c r="A63" s="25" t="s">
        <v>125</v>
      </c>
      <c r="B63" s="9" t="s">
        <v>50</v>
      </c>
      <c r="C63" s="17"/>
    </row>
    <row r="64" spans="1:4" outlineLevel="2" x14ac:dyDescent="0.3">
      <c r="A64" s="25" t="s">
        <v>126</v>
      </c>
      <c r="B64" s="9" t="s">
        <v>67</v>
      </c>
      <c r="C64" s="17"/>
    </row>
    <row r="65" spans="1:3" outlineLevel="2" x14ac:dyDescent="0.3">
      <c r="A65" s="25" t="s">
        <v>127</v>
      </c>
      <c r="B65" s="9" t="s">
        <v>68</v>
      </c>
      <c r="C65" s="17"/>
    </row>
    <row r="66" spans="1:3" outlineLevel="2" x14ac:dyDescent="0.3">
      <c r="A66" s="25" t="s">
        <v>128</v>
      </c>
      <c r="B66" s="9" t="s">
        <v>69</v>
      </c>
      <c r="C66" s="17"/>
    </row>
    <row r="67" spans="1:3" outlineLevel="2" x14ac:dyDescent="0.3">
      <c r="A67" s="25" t="s">
        <v>129</v>
      </c>
      <c r="B67" s="9" t="s">
        <v>70</v>
      </c>
      <c r="C67" s="17"/>
    </row>
    <row r="68" spans="1:3" outlineLevel="2" x14ac:dyDescent="0.3">
      <c r="A68" s="25" t="s">
        <v>130</v>
      </c>
      <c r="B68" s="9" t="s">
        <v>71</v>
      </c>
      <c r="C68" s="17"/>
    </row>
    <row r="69" spans="1:3" ht="15" outlineLevel="2" thickBot="1" x14ac:dyDescent="0.35">
      <c r="A69" s="26" t="s">
        <v>131</v>
      </c>
      <c r="B69" s="16" t="s">
        <v>72</v>
      </c>
      <c r="C69" s="18"/>
    </row>
    <row r="70" spans="1:3" s="10" customFormat="1" ht="31.2" customHeight="1" outlineLevel="1" thickTop="1" x14ac:dyDescent="0.3">
      <c r="A70" s="35" t="s">
        <v>132</v>
      </c>
      <c r="B70" s="36"/>
      <c r="C70" s="20">
        <f>C62+C53+C40+C38+C35+C32+C23+C17+C7</f>
        <v>0</v>
      </c>
    </row>
    <row r="71" spans="1:3" s="10" customFormat="1" ht="31.2" customHeight="1" outlineLevel="2" x14ac:dyDescent="0.3">
      <c r="A71" s="37" t="s">
        <v>133</v>
      </c>
      <c r="B71" s="38"/>
      <c r="C71" s="21">
        <f>C70*0.23</f>
        <v>0</v>
      </c>
    </row>
    <row r="72" spans="1:3" s="10" customFormat="1" ht="31.2" customHeight="1" outlineLevel="3" thickBot="1" x14ac:dyDescent="0.35">
      <c r="A72" s="29" t="s">
        <v>134</v>
      </c>
      <c r="B72" s="30"/>
      <c r="C72" s="22">
        <f>C70*1.23</f>
        <v>0</v>
      </c>
    </row>
    <row r="77" spans="1:3" x14ac:dyDescent="0.3">
      <c r="B77" s="6"/>
    </row>
    <row r="78" spans="1:3" x14ac:dyDescent="0.3">
      <c r="C78" s="7"/>
    </row>
  </sheetData>
  <mergeCells count="6">
    <mergeCell ref="A72:B72"/>
    <mergeCell ref="A1:C1"/>
    <mergeCell ref="A2:C2"/>
    <mergeCell ref="B6:C6"/>
    <mergeCell ref="A70:B70"/>
    <mergeCell ref="A71:B71"/>
  </mergeCells>
  <phoneticPr fontId="5" type="noConversion"/>
  <pageMargins left="0.7" right="0.7" top="0.75" bottom="0.75" header="0.3" footer="0.3"/>
  <pageSetup paperSize="9" fitToHeight="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F0APAIR2GEBMXbEDxIBJVcEZD6Nk0mmxJnF/tsBqjiI=</DigestValue>
    </Reference>
    <Reference Type="http://www.w3.org/2000/09/xmldsig#Object" URI="#idOfficeObject">
      <DigestMethod Algorithm="http://www.w3.org/2001/04/xmlenc#sha256"/>
      <DigestValue>ZuDjrYHCsu1xJkXW+8nWeTfDKF216ht03Te55FXXkzA=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zsFdgoT5tetcEbM/NhL9e3sR551JMnK3I52F7mdqkxs=</DigestValue>
    </Reference>
  </SignedInfo>
  <SignatureValue>iScNccJbtwBT+kFycNv+sbY24Fg3TPYTE8cIc2pZdoC4Opk9+IY0rEgSeKTPq7G49y/BLU14JOc2
JHprOi/WeqQtGCXmmHKQdxdHBtX3igsbKr7D4IsNlQMYUS7XpihTeg+ERC8e8y4LbYigaFHwKPIJ
VyWrnUNe5nfuJfHCTNo84t5r5XbcSt2FVmWeXyDKDHCwRktzGr64Eu6NaF+n2VVPS4C9f9yM9Md/
dDmLPTw6I9rqI1GhKq8Ajfnt1SZVSljQ4wHo5Uxt8J0HE+/cLr26Ji/Vzsv9tIAt7z/2SvEkEnjF
ogiscBgzvfDLv7On9PUgULgH3zudIHhswmvX/A==</SignatureValue>
  <KeyInfo>
    <X509Data>
      <X509Certificate>MIIHfDCCBWSgAwIBAgIIB/CIpu2nfjYwDQYJKoZIhvcNAQELBQAwgYAxCzAJBgNVBAYTAlBMMTgwNgYDVQQKDC9Qb2xza2EgV3l0d8Ozcm5pYSBQYXBpZXLDs3cgV2FydG/Fm2Npb3d5Y2ggUy5BLjEcMBoGA1UEAwwTQ1VaIFNpZ2lsbHVtIC0gUUNBMTEZMBcGA1UEYQwQVkFUUEwtNTI1MDAwMTA5MDAeFw0yMjAyMDMwOTU0MjdaFw0yNDAyMDMwOTU0MjdaMIIBDDELMAkGA1UEBhMCUEwxHTAbBgNVBAcMFEdvcnrDs3cgV2llbGtvcG9sc2tpMRwwGgYDVQQKDBNLVyBQU1AgR09SWsOTVyBXTEtQMQ8wDQYDVQQEDAZEUk9aREExFzAVBgNVBCoMDkpBTlVTWiBBTkRSWkVKMRowGAYDVQQFExFQTk9QTC03NjEyMTQwNDUxMzEeMBwGA1UEAwwVSkFOVVNaIEFORFJaRUogRFJPWkRBMT8wPQYDVQQQMDYMF1MuS2FyZC5XeXN6ecWEc2tpZWdvIDY0DBs2Ni00MDAgR29yesOzdyBXaWVsa29wb2xza2kxGTAXBgNVBGEMEFZBVFBMLTU5OTEwMjQ2NjQwggEiMA0GCSqGSIb3DQEBAQUAA4IBDwAwggEKAoIBAQCMDgLIKte0j6S3HXO7vnHrdHzR59aKzyXwY1tIMRxPhBgU7OnLlumtd4HWYXzu9Mq8zpVQfVlInDyLOJhlq6xew4qjoch99tPl9xvWLEjK9YFRi8dXXkwYCwVWHxyPLWUZdt26WwHz6xKsvACZQ6s0z8hg0RTbFF1BRK1MXdbp+0IBVnKdLAsf3JFT0Ufc9L0pHoqWjdDngdSH4IRLL3tdU1UNsXor7u8IUjLwwjvu5CgxbN/soEUJJg1vg/PWQOCe/Y/XvtJ7cTK44jf/mMuXahnsqRCmpsyMUaou38TCpCCuzCJ0OU1SHbZ2elFLKEJnLmrcpQetQCPmCR6UXFLdAgMBAAGjggJpMIICZTCB2wYIKwYBBQUHAQMEgc4wgcswCAYGBACORgEBMAsGBgQAjkYBAwIBFDAIBgYEAI5GAQQwfAYGBACORgEFMHIwNhYwaHR0cDovL3d3dy5zaWdpbGx1bS5wbC9yZXBvenl0b3JpdW0vUUNBMV9QRFMucGRmEwJFTjA4FjJodHRwOi8vd3d3LnNpZ2lsbHVtLnBsL3JlcG96eXRvcml1bS9RQ0ExX1BEU1BMLnBkZhMCUEwwFQYIKwYBBQUHCwIwCQYHBACL7EkBATATBgYEAI5GAQYwCQYHBACORgEGATAiBgNVHREEGzAZgRdkcm96ZGFqQHN0cmF6Lmdvcnpvdy5wbDBzBggrBgEFBQcBAQRnMGUwPgYIKwYBBQUHMAKGMmh0dHA6Ly9yZXBvLnNpZ2lsbHVtLnBsL3JlcG96eXRvcml1bS9xY2ExXzIwMTcuY2VyMCMGCCsGAQUFBzABhhdodHRwOi8vb2NzcC5zaWdpbGx1bS5wbDAdBgNVHQ4EFgQUOFy/p2CsG48DamWo72cLOqFDEjowDAYDVR0TAQH/BAIwADAfBgNVHSMEGDAWgBRC+k+GNoGdKKGeLRq1ULuqJ/KctDBKBgNVHSAEQzBBMD8GCiqEaAGG+D0AAAMwMTAvBggrBgEFBQcCARYjaHR0cDovL3d3dy5zaWdpbGx1bS5wbC9yZXBvenl0b3JpdW0wQgYDVR0fBDswOTA3oDWgM4YxaHR0cDovL2NybC5zaWdpbGx1bS5wbC9yZXBvenl0b3JpdW0vcWNhMV8yMDE3LmNybDAOBgNVHQ8BAf8EBAMCBkAwDQYJKoZIhvcNAQELBQADggIBAKRwXu8KSYWiPCv326fed6X0xixiMvn3PvUPrRXRVmx/nPdOjx5ZkuWvzFvvUo2gNn/v9t3yf53I/MiTnAkzKa+6j00yHi7V+5cUUKRYAMsnJj6GHsZgVMww8oqAC0D/uRMgnlEO5nj6XL8NWCzQZDWa4zc+8e3LEX4uhM4EudOZE2HIrrgeEgy6IL7Z795jmPSqNJVQPBZaWk1fNfSwCUrp/NjxqrxsbfVc2xgMNrIG2S3nnwjm1GtW5zEvz10EyF9EkK0w49G3AXLaZFA9F7R+f1DhTLKsrul/v2EmnsscgXXLrOctQysqui/oOgJefpKpYfNTu5+HrjVlCXNy9UYS18xu+RBUWfyNELr3380v9MHD9ApctaWymLK1np6IVJsLD1rxT0wY0FZN2ll2TPtNak9nxkzKWS3638nNjLBdbsuVN09dH+dDicqrjG/B6WHhxyKc3U6Sl38kH8RVhsXOlgiXd1K02zQy3dALoxtN54Vym/TZuSFlTTTDi/7nVqRjAZnVrG1Ln79ZFMQb22xjxMbvePGaH2uenMC/TMikfO2vuRlgZggMR/2Oqb9FtUJ9j6TtefbnTTus9tvWx2NVskcGnKa4e4+VVFBKjrns/ByvPpIMvT8FkBZ7Nr4Pf5O4EzunrfPZ3izcI7oX3XLX+6nN2kYjPfq3LdI0PK/w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4oH4zOnDpuwkBIsByzwWybaK/qKWY/4nLGXvya5YC+4=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ijRVbT6Qhq+xuUGwv1orTCppCFQY3sqXxxwZgpf3KJo=</DigestValue>
      </Reference>
      <Reference URI="/xl/sharedStrings.xml?ContentType=application/vnd.openxmlformats-officedocument.spreadsheetml.sharedStrings+xml">
        <DigestMethod Algorithm="http://www.w3.org/2001/04/xmlenc#sha256"/>
        <DigestValue>AbVCf/jxIRPogyxlhDZi+IpBQ1yVsXA5e158aNO9LDI=</DigestValue>
      </Reference>
      <Reference URI="/xl/styles.xml?ContentType=application/vnd.openxmlformats-officedocument.spreadsheetml.styles+xml">
        <DigestMethod Algorithm="http://www.w3.org/2001/04/xmlenc#sha256"/>
        <DigestValue>OQUHiRJJd1D2zoPGa14avvsI5VuQKjHi/RPbi/abB+8=</DigestValue>
      </Reference>
      <Reference URI="/xl/theme/theme1.xml?ContentType=application/vnd.openxmlformats-officedocument.theme+xml">
        <DigestMethod Algorithm="http://www.w3.org/2001/04/xmlenc#sha256"/>
        <DigestValue>py8t1YHc6LfKzUmWSvNP9belWxTUo8MO77eOgHoD3xI=</DigestValue>
      </Reference>
      <Reference URI="/xl/workbook.xml?ContentType=application/vnd.openxmlformats-officedocument.spreadsheetml.sheet.main+xml">
        <DigestMethod Algorithm="http://www.w3.org/2001/04/xmlenc#sha256"/>
        <DigestValue>2Wnb4Kefk7vPbhkDeFWoB+NWgW24fh6rotvf9fOWl94=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C273BLZ67zG4UaGXJxJiT3isGDP9LDe/L+8K7GEEDMs=</DigestValue>
      </Reference>
      <Reference URI="/xl/worksheets/sheet2.xml?ContentType=application/vnd.openxmlformats-officedocument.spreadsheetml.worksheet+xml">
        <DigestMethod Algorithm="http://www.w3.org/2001/04/xmlenc#sha256"/>
        <DigestValue>l1tUIKqLeiTRRWNpv8Yib3Oxdl54t4vVEeyPCpx+TC8=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2023-03-02T09:36:56Z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16.0.16026/24</OfficeVersion>
          <ApplicationVersion>16.0.16026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2023-03-02T09:36:56Z</xd:SigningTime>
          <xd:SigningCertificate>
            <xd:Cert>
              <xd:CertDigest>
                <DigestMethod Algorithm="http://www.w3.org/2001/04/xmlenc#sha256"/>
                <DigestValue>in3JiPlEcsK8tk4J8/BX+bmZI2YITF1gYKf+uvrX7Rk=</DigestValue>
              </xd:CertDigest>
              <xd:IssuerSerial>
                <X509IssuerName>OID.2.5.4.97=VATPL-5250001090, CN=CUZ Sigillum - QCA1, O=Polska Wytwórnia Papierów Wartościowych S.A., C=PL</X509IssuerName>
                <X509SerialNumber>572107403209178678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pjCCBI6gAwIBAgIUdi0nyrUAJ+jJ6eB3Z+cEi/TmjXUwDQYJKoZIhvcNAQENBQAwbzELMAkGA1UEBhMCUEwxHTAbBgNVBAoMFE5hcm9kb3d5IEJhbmsgUG9sc2tpMSYwJAYDVQQDDB1OYXJvZG93ZSBDZW50cnVtIENlcnR5ZmlrYWNqaTEZMBcGA1UEYQwQVkFUUEwtNTI1MDAwODE5ODAeFw0xNzA0MjQxMDMwMjRaFw0yODA0MjQyMzU5NTlaMIGAMQswCQYDVQQGEwJQTDE4MDYGA1UECgwvUG9sc2thIFd5dHfDs3JuaWEgUGFwaWVyw7N3IFdhcnRvxZtjaW93eWNoIFMuQS4xHDAaBgNVBAMME0NVWiBTaWdpbGx1bSAtIFFDQTExGTAXBgNVBGEMEFZBVFBMLTUyNTAwMDEwOTAwggIiMA0GCSqGSIb3DQEBAQUAA4ICDwAwggIKAoICAQDPy7+56i3jGlfi9KLM0OLjecopXeseZtAlFZArYS/Uq4MC3zUHMkOW9++/ZGCboYC9HLQvrfl1n0KPchagxwSCpO1gdvJEg8aPe4dO+uO+06I5RgcMyNNa/zpEQd4pSNfosrQxZBcBOnjlH4Eez1F/A7OTvZMcqQrcmzNJJHN5zrXQSmabxV1loh0UBNVca0GOMnLPU8lMaBaCx1JuDkgssouq4VmDWhhTTW20bXKYYGfMuSVjzAoyFRxUUbbAJlWEoRpCJipKQ9ffIeJv4ejxR7Mps+aZECoZeXPG7lQxtOVzkan92LUZDoAT0Ijc3qDYnXDkBF8EWbpjxMfX0J+C4LWjZr8fhW69Bk1n2FP1qLrU5uxaVoV4sr3unm1LLQrg5GMVTvE+CsiNMyq7sKj8StLHCUrJRyvCIRdC4KcY1Om4yMy49Pcnj4JvNpbUOOVAgdwvzGuRPqC/QxTyYu8trzr9F80Y4ZPXjiQ0mOoG/9WJBiXK0gXe4tt0pkica7OIZhZVBynweRlZJ62JYvFdjksApX2kMby/1OxTq3wRZcPISDBNmP6i72TzkrdsdLMlLmmHc8sSBUbB5ibYuJOwgcfMvGWZrngAiFLm54Uk5dLAPws8eQlUBANXZjSig31YWWs7F2Tdst55ekRUYrGybngH/m0sP2r9+MEXYUCAewIDAQABo4IBJjCCASIwDgYDVR0PAQH/BAQDAgEGMA8GA1UdEwEB/wQFMAMBAf8wgawGA1UdIwSBpDCBoYAUKbPIxN+jh/hmBRJY/UYquJgNeYehc6RxMG8xCzAJBgNVBAYTAlBMMR0wGwYDVQQKDBROYXJvZG93eSBCYW5rIFBvbHNraTEmMCQGA1UEAwwdTmFyb2Rvd2UgQ2VudHJ1bSBDZXJ0eWZpa2FjamkxGTAXBgNVBGEMEFZBVFBMLTUyNTAwMDgxOTiCFED494qw42QQVpHI2eAs+MHGQApGMDEGA1UdIAEB/wQnMCUwIwYEVR0gADAbMBkGCCsGAQUFBwIBFg13d3cubmNjZXJ0LnBsMB0GA1UdDgQWBBRC+k+GNoGdKKGeLRq1ULuqJ/KctDANBgkqhkiG9w0BAQ0FAAOCAgEA5y8A7tNwRDTzPqpLWVu/ts9hEHrvA8PQ/le2PLjqr/PhPcb1lCZYvKiUyxPwyiOoElToFwHMwRnvUX4jiTIxMG3Mqdn4jZx6Qz/dLizq3XFJ0s/V8ebxhH56oQQ/axS8yIS+/jCl+9olDXoFlVpCgUAOekVGi1x5gzCAYsKh9Yrn0kTaN9jRu6KP3gjQZWnm0qWO6k2GFnARKXriw9K06Fb0zTGYDJMZJv7KW7OOfF3K1DD75xctFsyJfZvQLbD023iyK2enK9eplafHINf+Ok9Whv1Yj/trC/WJT7zv6hzXBVm5/sswZx6CKcqqUY7sSm7C3s5ZF5m6YUYOTNZ3tZNCR3d8ChhtT/lvpAKAwJ7R9kVB5llnbGQqj5xRoC1DcDeTIQ/9jupKi/sPSKEeJ2hcplpdr4XlXTMawsv1dyO/dzOo+i9ZDvcdetVu3ePjillbTmiE7YIUC6HPiCk9T2z5rAuy5ON5QCviIXBg5Y8lPUTBJh9Ab0u6WYfDRKuzAsl0ysLQdXQ2Gh1jx7Q65fw6ms2jOWXaLrX/AtSxQ10seNacYLVROp0FvPC0cdGVHoN7q1Lhx/XOgH1Z7JbSyiH4Hu6deQytgPr2+7QjUIAbqTXhoqw5QtnfdhocQcEqskc71+HvnQq+GfYNZw0nQ5XEC8IFNgIIoyKJ/UrM/b0=</xd:EncapsulatedX509Certificate>
            <xd:EncapsulatedX509Certificate>MIIFzzCCA7egAwIBAgIUQPj3irDjZBBWkcjZ4Cz4wcZACkYwDQYJKoZIhvcNAQENBQAwbzELMAkGA1UEBhMCUEwxHTAbBgNVBAoMFE5hcm9kb3d5IEJhbmsgUG9sc2tpMSYwJAYDVQQDDB1OYXJvZG93ZSBDZW50cnVtIENlcnR5ZmlrYWNqaTEZMBcGA1UEYQwQVkFUUEwtNTI1MDAwODE5ODAeFw0xNjEyMDkwODUyNDFaFw0zOTEyMDkyMzU5NTlaMG8xCzAJBgNVBAYTAlBMMR0wGwYDVQQKDBROYXJvZG93eSBCYW5rIFBvbHNraTEmMCQGA1UEAwwdTmFyb2Rvd2UgQ2VudHJ1bSBDZXJ0eWZpa2FjamkxGTAXBgNVBGEMEFZBVFBMLTUyNTAwMDgxOTgwggIiMA0GCSqGSIb3DQEBAQUAA4ICDwAwggIKAoICAQDuyaDrULBW0PLYMfDwG1cZ6qWlTCzhb+vffSNd6AvF/4uTwCpNNcbHH3WHst1FD1ZygGBFyWjb6QpGwW58JSd+6+UuvsVTzYSilhrd4afmNGyKg945e4z1vY91bzivNPQ+LcXPMFx+GLcncrYzyQLsK5fqNOuVQDXPhrFG3o4gDxhUWsHjpBKWvFwIn1VzNcP17/MML5pYAnOGnlNQpjqexbzSEsDF3b1mTi50kkfHD/NN4zSaJMJGvsFjaIFhakEuLA6GeI7OO+do3oh5U8osUYOznbB1BtC3NGAE9NU1JeSHQH3speUX8iH70UjNdhyf96HY/ZDMRJF4bfWLdBCxCAmWJEYADbciUxus6TUjrjEzKSceMEmjg2OrDMUISSmsH44Usx6S367WmGVpsuMh39X0GQRLz+ntwqJi1yvRttcdrhrNo7jOEG2RElm113+GDo1mmtMB6TrKU42kEQsR1yH7FAO0/zsvnnVjUtFEHH45SQWS43fuZXO1ioS0SFNO/7wKZS+cYOzzGlMvv+eW6jVYouXupM/Fa5+vkhYnw6v/LTWIYylw9XbZXpgf+aSa8ZWiaTKfHhEHFmhVPjqUF4bkACVUknu+5UZKUTE1+69PgpEe0uhyzJ/zQIwZ6+MHpzDx2cfi6qU2sKGS8M99upjMm7GQ4LqHlG/lYrterwIDAQABo2MwYTAOBgNVHQ8BAf8EBAMCAQYwDwYDVR0TAQH/BAUwAwEB/zAfBgNVHSMEGDAWgBQps8jE36OH+GYFElj9Riq4mA15hzAdBgNVHQ4EFgQUKbPIxN+jh/hmBRJY/UYquJgNeYcwDQYJKoZIhvcNAQENBQADggIBAK+GzchsHQruy9sCZ2QDtF6kveZT5JVfpfJ7AspwVR3+VrH50aiGlSid4va1EBHWxD1uw7t3FMYvlvU/KAk+TA5+0GSrJFalO5nYNma9dYcgiD8tBQdB3tOU27wTrSD0VXsolXnRYNerNyeo5TWzqcy5InfZAT95XtmTE9mel1cu4yYwdT1/+m0ws9YZLdvaDK9tIJzkOn4CFTCvMUcGMOg1ncE1X07LH26ibsiVzgbVBoK6Qe+O4w533pTta9rOoudOqL44F/+YPSSfBNvRD49OpQNYsf2umgS2WTskwcSEM/gJoelE0Avp4c1rz0/6VQsX+JNOnHadKZQl1GUrUxEAiAy4A5hpz6qyTNtuDSc3tdbjaddLr7jESAaU3Zbi/s+vDeYqgO5jsR6RX1iyBpUTdciTnZOGSyRE5ek2g6IERpmnhP4bKL2ylJK+OchYFL/HFPFiAuRXBhiv5o8AOQGvWVY8bCvzliI869ISw4kdpmxnyx9GKxcuTTmvr3TMIbEpCuG+vCsmjvl+JtP/bGWSNjSpzxO4NEABnAjMBI4m+SGQy2wxJ3dEONZvjk1ph0bYE/cQRlgoxAlk8JuGt0XTw03Ar2EklhN8IeBk8e6KDeKxSNX60z3XTChCgTPj+ErwdNzX8tcRo5FrQ68VwTF27+pYYAEfAs2hqHZ2KHW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KARTA TYTUŁOWA</vt:lpstr>
      <vt:lpstr>TECR</vt:lpstr>
      <vt:lpstr>TECR!Obszar_wydruku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Lebiecki</dc:creator>
  <cp:lastModifiedBy>Michal</cp:lastModifiedBy>
  <cp:lastPrinted>2022-11-07T13:10:51Z</cp:lastPrinted>
  <dcterms:created xsi:type="dcterms:W3CDTF">2022-11-07T14:03:53Z</dcterms:created>
  <dcterms:modified xsi:type="dcterms:W3CDTF">2023-01-16T12:09:24Z</dcterms:modified>
</cp:coreProperties>
</file>