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2393EA96-36B7-4691-981B-B8A24CC30E7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rmularz kalkulacji ceny ofer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1" l="1"/>
  <c r="I84" i="1"/>
  <c r="H84" i="1"/>
  <c r="H43" i="1" l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F49" i="1"/>
  <c r="J49" i="1" s="1"/>
  <c r="F50" i="1"/>
  <c r="J50" i="1" s="1"/>
  <c r="F51" i="1"/>
  <c r="J51" i="1" s="1"/>
  <c r="I51" i="1" s="1"/>
  <c r="F52" i="1"/>
  <c r="J52" i="1" s="1"/>
  <c r="I52" i="1" s="1"/>
  <c r="F53" i="1"/>
  <c r="J53" i="1" s="1"/>
  <c r="F54" i="1"/>
  <c r="J54" i="1" s="1"/>
  <c r="F55" i="1"/>
  <c r="J55" i="1" s="1"/>
  <c r="F56" i="1"/>
  <c r="J56" i="1" s="1"/>
  <c r="F57" i="1"/>
  <c r="J57" i="1" s="1"/>
  <c r="I57" i="1" s="1"/>
  <c r="F58" i="1"/>
  <c r="J58" i="1" s="1"/>
  <c r="I58" i="1" s="1"/>
  <c r="F59" i="1"/>
  <c r="J59" i="1" s="1"/>
  <c r="F60" i="1"/>
  <c r="J60" i="1" s="1"/>
  <c r="F61" i="1"/>
  <c r="J61" i="1" s="1"/>
  <c r="F62" i="1"/>
  <c r="J62" i="1" s="1"/>
  <c r="F63" i="1"/>
  <c r="J63" i="1" s="1"/>
  <c r="I63" i="1" s="1"/>
  <c r="F64" i="1"/>
  <c r="J64" i="1" s="1"/>
  <c r="I64" i="1" s="1"/>
  <c r="F65" i="1"/>
  <c r="J65" i="1" s="1"/>
  <c r="F66" i="1"/>
  <c r="J66" i="1" s="1"/>
  <c r="F67" i="1"/>
  <c r="J67" i="1" s="1"/>
  <c r="F68" i="1"/>
  <c r="J68" i="1" s="1"/>
  <c r="F69" i="1"/>
  <c r="J69" i="1" s="1"/>
  <c r="I69" i="1" s="1"/>
  <c r="F70" i="1"/>
  <c r="J70" i="1" s="1"/>
  <c r="I70" i="1" s="1"/>
  <c r="F71" i="1"/>
  <c r="J71" i="1" s="1"/>
  <c r="F72" i="1"/>
  <c r="J72" i="1" s="1"/>
  <c r="F73" i="1"/>
  <c r="J73" i="1" s="1"/>
  <c r="F74" i="1"/>
  <c r="J74" i="1" s="1"/>
  <c r="F75" i="1"/>
  <c r="J75" i="1" s="1"/>
  <c r="I75" i="1" s="1"/>
  <c r="F76" i="1"/>
  <c r="J76" i="1" s="1"/>
  <c r="I76" i="1" s="1"/>
  <c r="F77" i="1"/>
  <c r="J77" i="1" s="1"/>
  <c r="F78" i="1"/>
  <c r="J78" i="1" s="1"/>
  <c r="F79" i="1"/>
  <c r="J79" i="1" s="1"/>
  <c r="F80" i="1"/>
  <c r="J80" i="1" s="1"/>
  <c r="F81" i="1"/>
  <c r="J81" i="1" s="1"/>
  <c r="I81" i="1" s="1"/>
  <c r="F82" i="1"/>
  <c r="J82" i="1" s="1"/>
  <c r="I82" i="1" s="1"/>
  <c r="F83" i="1"/>
  <c r="J83" i="1" s="1"/>
  <c r="I83" i="1" s="1"/>
  <c r="F46" i="1"/>
  <c r="J46" i="1" s="1"/>
  <c r="I46" i="1" s="1"/>
  <c r="F47" i="1"/>
  <c r="J47" i="1" s="1"/>
  <c r="I47" i="1" s="1"/>
  <c r="F48" i="1"/>
  <c r="J48" i="1" s="1"/>
  <c r="F43" i="1"/>
  <c r="J43" i="1" s="1"/>
  <c r="I43" i="1" s="1"/>
  <c r="F44" i="1"/>
  <c r="J44" i="1" s="1"/>
  <c r="I44" i="1" s="1"/>
  <c r="F45" i="1"/>
  <c r="J45" i="1" s="1"/>
  <c r="H38" i="1"/>
  <c r="F14" i="1"/>
  <c r="J14" i="1" s="1"/>
  <c r="H14" i="1"/>
  <c r="F15" i="1"/>
  <c r="J15" i="1" s="1"/>
  <c r="H15" i="1"/>
  <c r="F16" i="1"/>
  <c r="J16" i="1" s="1"/>
  <c r="H16" i="1"/>
  <c r="I16" i="1" s="1"/>
  <c r="F17" i="1"/>
  <c r="J17" i="1" s="1"/>
  <c r="H17" i="1"/>
  <c r="F18" i="1"/>
  <c r="J18" i="1" s="1"/>
  <c r="H18" i="1"/>
  <c r="F19" i="1"/>
  <c r="J19" i="1" s="1"/>
  <c r="H19" i="1"/>
  <c r="F20" i="1"/>
  <c r="J20" i="1" s="1"/>
  <c r="H20" i="1"/>
  <c r="F21" i="1"/>
  <c r="J21" i="1" s="1"/>
  <c r="H21" i="1"/>
  <c r="F22" i="1"/>
  <c r="J22" i="1" s="1"/>
  <c r="H22" i="1"/>
  <c r="F23" i="1"/>
  <c r="J23" i="1" s="1"/>
  <c r="H23" i="1"/>
  <c r="F24" i="1"/>
  <c r="J24" i="1" s="1"/>
  <c r="H24" i="1"/>
  <c r="F25" i="1"/>
  <c r="H25" i="1"/>
  <c r="J25" i="1"/>
  <c r="F26" i="1"/>
  <c r="J26" i="1" s="1"/>
  <c r="H26" i="1"/>
  <c r="F27" i="1"/>
  <c r="J27" i="1" s="1"/>
  <c r="H27" i="1"/>
  <c r="F28" i="1"/>
  <c r="J28" i="1" s="1"/>
  <c r="H28" i="1"/>
  <c r="F29" i="1"/>
  <c r="J29" i="1" s="1"/>
  <c r="H29" i="1"/>
  <c r="F30" i="1"/>
  <c r="J30" i="1" s="1"/>
  <c r="H30" i="1"/>
  <c r="F31" i="1"/>
  <c r="J31" i="1" s="1"/>
  <c r="H31" i="1"/>
  <c r="F32" i="1"/>
  <c r="J32" i="1" s="1"/>
  <c r="H32" i="1"/>
  <c r="F33" i="1"/>
  <c r="J33" i="1" s="1"/>
  <c r="H33" i="1"/>
  <c r="F34" i="1"/>
  <c r="H34" i="1"/>
  <c r="J34" i="1"/>
  <c r="F35" i="1"/>
  <c r="J35" i="1" s="1"/>
  <c r="H35" i="1"/>
  <c r="F36" i="1"/>
  <c r="J36" i="1" s="1"/>
  <c r="H36" i="1"/>
  <c r="F37" i="1"/>
  <c r="J37" i="1" s="1"/>
  <c r="H37" i="1"/>
  <c r="F38" i="1"/>
  <c r="J38" i="1" s="1"/>
  <c r="F39" i="1"/>
  <c r="J39" i="1" s="1"/>
  <c r="H39" i="1"/>
  <c r="F40" i="1"/>
  <c r="J40" i="1" s="1"/>
  <c r="H40" i="1"/>
  <c r="F41" i="1"/>
  <c r="J41" i="1" s="1"/>
  <c r="H41" i="1"/>
  <c r="F42" i="1"/>
  <c r="J42" i="1" s="1"/>
  <c r="H42" i="1"/>
  <c r="I45" i="1" l="1"/>
  <c r="I77" i="1"/>
  <c r="I71" i="1"/>
  <c r="I65" i="1"/>
  <c r="I59" i="1"/>
  <c r="I53" i="1"/>
  <c r="I28" i="1"/>
  <c r="I14" i="1"/>
  <c r="I79" i="1"/>
  <c r="I73" i="1"/>
  <c r="I67" i="1"/>
  <c r="I61" i="1"/>
  <c r="I55" i="1"/>
  <c r="I49" i="1"/>
  <c r="I78" i="1"/>
  <c r="I72" i="1"/>
  <c r="I66" i="1"/>
  <c r="I60" i="1"/>
  <c r="I54" i="1"/>
  <c r="I37" i="1"/>
  <c r="I40" i="1"/>
  <c r="I48" i="1"/>
  <c r="I80" i="1"/>
  <c r="I74" i="1"/>
  <c r="I68" i="1"/>
  <c r="I62" i="1"/>
  <c r="I56" i="1"/>
  <c r="I50" i="1"/>
  <c r="I25" i="1"/>
  <c r="I22" i="1"/>
  <c r="I19" i="1"/>
  <c r="I34" i="1"/>
  <c r="I32" i="1"/>
  <c r="I27" i="1"/>
  <c r="I31" i="1"/>
  <c r="I29" i="1"/>
  <c r="I39" i="1"/>
  <c r="I26" i="1"/>
  <c r="I21" i="1"/>
  <c r="I41" i="1"/>
  <c r="I36" i="1"/>
  <c r="I23" i="1"/>
  <c r="I18" i="1"/>
  <c r="I38" i="1"/>
  <c r="I33" i="1"/>
  <c r="I20" i="1"/>
  <c r="I15" i="1"/>
  <c r="I35" i="1"/>
  <c r="I30" i="1"/>
  <c r="I17" i="1"/>
  <c r="I42" i="1"/>
  <c r="I24" i="1"/>
  <c r="H13" i="1"/>
  <c r="F13" i="1"/>
  <c r="J13" i="1" s="1"/>
  <c r="I13" i="1" l="1"/>
</calcChain>
</file>

<file path=xl/sharedStrings.xml><?xml version="1.0" encoding="utf-8"?>
<sst xmlns="http://schemas.openxmlformats.org/spreadsheetml/2006/main" count="177" uniqueCount="109">
  <si>
    <t>FORMULARZ KALKULACJI CENY OFERTOWEJ</t>
  </si>
  <si>
    <t>Lp.</t>
  </si>
  <si>
    <t>Jedn. miary</t>
  </si>
  <si>
    <t>Stawka VAT [%]</t>
  </si>
  <si>
    <t>Ilość</t>
  </si>
  <si>
    <t>Wartość netto [zł]</t>
  </si>
  <si>
    <t>Wartość brutto [zł]</t>
  </si>
  <si>
    <t>kol. 1</t>
  </si>
  <si>
    <t>kol. 2</t>
  </si>
  <si>
    <t>kol. 4</t>
  </si>
  <si>
    <t>kol. 5</t>
  </si>
  <si>
    <t>kol. 6</t>
  </si>
  <si>
    <t>kol. 7</t>
  </si>
  <si>
    <t>kol. 8</t>
  </si>
  <si>
    <t>kol. 9</t>
  </si>
  <si>
    <t>kol. 10</t>
  </si>
  <si>
    <t>RAZEM zł *</t>
  </si>
  <si>
    <t>....................................................................................</t>
  </si>
  <si>
    <r>
      <rPr>
        <b/>
        <sz val="9"/>
        <rFont val="Arial"/>
        <family val="2"/>
        <charset val="238"/>
      </rPr>
      <t>INSTRUKCJA:</t>
    </r>
    <r>
      <rPr>
        <sz val="9"/>
        <rFont val="Arial"/>
        <family val="2"/>
        <charset val="238"/>
      </rPr>
      <t xml:space="preserve">
1. Bardzo proszę o uzupełnienie kolumn oznaczonych kolorem białym.
2. W komórkach oznaczonych kolorem szarym zastosowano formuły. W przypadku wyraźnych błędów kalkulacyjnych możliwe jest wprowadzanie wartości "ręcznie".</t>
    </r>
  </si>
  <si>
    <t>kol. 3</t>
  </si>
  <si>
    <t>Przedmiot Zamówienia</t>
  </si>
  <si>
    <t>nazwa Wykonawcy (nazwa firmy, adres)</t>
  </si>
  <si>
    <t xml:space="preserve">Cena jedn. netto [zł/jedn. miary] </t>
  </si>
  <si>
    <t xml:space="preserve">Cena jedn. brutto [zł/jedn. miary] 
</t>
  </si>
  <si>
    <t xml:space="preserve">WARTOŚĆ </t>
  </si>
  <si>
    <t>……………………………………………………………………………………………..</t>
  </si>
  <si>
    <t>Dokument należy podpisać kwalifikowanym podpisem elektronicznym lub elektronicznym podpisem zaufanym lub podpisem osobistym przez osobę lub osoby umocowane do złożenia podpisu w imieniu Wykonawcy</t>
  </si>
  <si>
    <t>Kwota VAT [zł]</t>
  </si>
  <si>
    <t>Znak sprawy: ZP/76/2024</t>
  </si>
  <si>
    <t xml:space="preserve">Dostawa sprzętu i artykułów sportowych dla jednostek będących 
na zaopatrzeniu 34. WOG Rzeszów 
(zamówienie z podziałem na 3 części)
</t>
  </si>
  <si>
    <t>CZEŚĆ NR 2: 
SPRZĘT I WYPOSAŻENIE SPORTOWE</t>
  </si>
  <si>
    <t>Załacznik nr 1B do SWZ / Załącznik nr 1 do Umowy</t>
  </si>
  <si>
    <t>kol. 11</t>
  </si>
  <si>
    <t>Torba treningowa, wykonana z materiałów odpornych na wodę, przyjmowanie zabrudzeń oraz na uszkodzenia mechaniczne. Parametry: regulowany pas naramienny z możliwością odpięcia, uchwyty łączone rzepem, boczna wentylowana komora na obuwie, boczna kieszeń z siatki, komora główna zapinana na suwak, boczny uchwyt do przenoszenia na kółkach, sztywne i wzmocnione dno, łożyskowane kółeczka. Materiał: 100% poliester, pojemność: min. 125 L, wymiary torby: min. 90 x 45 x 45 cm.</t>
  </si>
  <si>
    <t>Torba treningowa do sportów walki, wykonana z wytrzymałego materiału. Parametry: zapinana na całej długości na suwak, min. jedna boczna kieszeń, regulowane paski do noszenia w dłoni lub na plecach. Pojemność: min. 60 L.</t>
  </si>
  <si>
    <t>Plecak przeznaczony do biegania, wykonany z mocnego materiału, zapewniającego ochronę przed warunkami atmosferycznymi. Posiada dwa paski przednie oraz dwa paski boczne, min. sześć kieszeni (przód, tył). Pojemność min. 5 L. Kolor niebieski.</t>
  </si>
  <si>
    <t>Piłka do piłki nożnej, meczowa, zatwierdzona przez FIFA. Zgrzewana, bezszwowa z powłoką ułatwiającą kontrolę nad trajektorią lotu, nie przepuszczająca wodę, Waga: min. 410 g. Rozmiar: 5.</t>
  </si>
  <si>
    <t xml:space="preserve">Piłka do kszykówki, meczowa, zatwierdzona przez  FIBA. Materiał: skóra kompozytowa z systemem odprowadzania wilgoci, dętka butylowa. Rozmiar: 7. </t>
  </si>
  <si>
    <t>Piłka do siatkówki, meczowa, zatwierdzona przez  FIVB. Materiał: skóra syntetyczna z klejonymi panelami, dętka butylowa. Waga: min. 260 g, obwód: min. 65 cm.</t>
  </si>
  <si>
    <t>Piłka futsalowa, meczowa zatwierdzona przez FIFA, szyta ręcznie, dętka butylowa. Materiał: 100% poliuretan. Waga: min. 400 g, obwód: min. 62,5 cm.</t>
  </si>
  <si>
    <t>Torba na piłki mieszcząca min. 12 piłek, wykonana 
z wytrzymałego i trwałego, siatkowego materiału, wyposażona w sznurek do ściągania i praktyczne uchwyty.</t>
  </si>
  <si>
    <t xml:space="preserve">Pompka do piłek z manometrem i z wężykiem oraz komplet 3 różnych końcówek (igieł). </t>
  </si>
  <si>
    <t>Rękawice bramkarskie do piłki nożnej wykonane z lateksu. Część grzbietowa rękawicy wyposażona w lateksową strefę. Rękawice posiadające system ochrony palców zapobiegający przeprostowi palców. Rozmiar 9,5.</t>
  </si>
  <si>
    <t>Okulary pływackie z uszczelką 3D, z silikonowym podwójnym paskiem ze skalą napięcia. Hydrodynamiczny profil szkieł. Soczewki z lustrzaną powłoką do szerokiego pola widzenia oraz redukcji ostrego światła i odblasków. Powłoka ochronna UV z systemem anti-fog zapobiegający parowaniu.</t>
  </si>
  <si>
    <t>Czepek pływacki wykonany w technologii 3D, o wysokim stopniu kompresji, odporny na odkształcenia.z wycięciem na karku. Materiał 100% silikon. Kolor czarny.</t>
  </si>
  <si>
    <t xml:space="preserve">Zestaw gum do ćwiczeń - rozciągania, wykonany z wysokiej jakości naturalnego lateksu o zwiększonej gęstości. W zestawie 5 gum ekspanderów o oporze od 5 - 80 kg. </t>
  </si>
  <si>
    <t xml:space="preserve">Tyczka slalomowa do użytku wewnątrz i na zewnątrz. Materiał: tworzywo sztuczne. Opis techniczny: długość - 160 cm, średnica - 25 mm. Stojak na tyczki slalomowe, antypoślizgowa powierzchnia, do użytku wewnątrz pomieszczeń i na zewnątrz. Opis techniczny: waga min. 1,4 kg, średnica  min. 23 cm. </t>
  </si>
  <si>
    <t xml:space="preserve">Taśmy do ćwiczeń TRX. W zestawie: taśma z metalowym karabińczykiem, taśmy z gumowymi uchwytami, uchwyt na drzwi oraz metalowy uchwyt z możliwością mocowania zarówno do sufitu jak i do ściany. Maksymalne obciążenie: min. 250 kg. Zapięcie z klamrą, oraz możliwością regulacji. </t>
  </si>
  <si>
    <t xml:space="preserve">Kółko do treningu mięśni brzucha, podwójne kółko wykonane z polipropylenu, uchwyty pokryte pianką, posiada wytrzymały metalowy rdzeń, który zapewnia bezpieczeństwo podczas ćwiczeń. Średnica koła min. 14 cm, długość rączki min. 11 cm.  </t>
  </si>
  <si>
    <t>Wałek do masażu z wypustkami, wykonany z polipropylenu oraz pianki EVA. Wymiary: srednica min. 13 cm, długość min. 33 cm. Maksymalne obciążenie min. 120 kg. Kolor czarny.</t>
  </si>
  <si>
    <t>Taśma miernicza wykonana z włókna szklanego zakończona metalową klamrą. Długość taśmy 50 m, szerokość taśmy min. 10 mm. Obudowa z tworzywa sztucznego ze składaną korbką do szybkiego zwijania.</t>
  </si>
  <si>
    <t>Przyrząd do mierzenia odległości. Wygodna duża rękojeść i przełączniki kasowania wymiarów. Zwarta konstrukcja metalowa z pyłoszczelnym mechanizmem pomiarowym. Pełne koło uniemożliwiające gromadzenie zabrudzeń. Minimalna podziałka: 1 cm, maksymalny rejestrowany pomiar: 9999,99 m.</t>
  </si>
  <si>
    <t>Mata puzzle, zewnętrzna powierzchnia: drobna kratka z obu stron. Materiał: pianka EVA. Możliwość dowolnego łączenia. Wymiary: 60x60 cm. Grubość 2 cm. Kolor czarny.</t>
  </si>
  <si>
    <t>Mata puzzle, zewnętrzna powierzchnia: drobna kratka z obu stron. Materiał: pianka EVA. Możliwość dowolnego łączenia. Wymiary: 100x100 cm. Grubość 2 cm. Kolor czarny.</t>
  </si>
  <si>
    <t xml:space="preserve">Materac gimnastyczny wypełniony pianką poliuretanową R80. Wymiary materaca: długość: 200 cm, szerokość: 120 cm, grubość: 5 cm. Spodnia warstwa antypoślizgowa eliminuje możliwość przesunięcia materaca podczas wykonywania ćwiczeń. Wzmocnione narożniki. Kolor niebieski. </t>
  </si>
  <si>
    <t>Nakolanniki siatkarskie wykonane z wytrzymałej mieszanki poliestru i pianki EVA, z aerodynamicznym wycięciem pod kolanem dla większej swobody ruchów. Kolor czarny. Rozmiar L.</t>
  </si>
  <si>
    <t>Stoper elektroniczny, z dokładnością do 1/100 sekundy, zakres pomiaru do 10 godzin, pamięć min. 100 międzyczasów, timer interwałowy z auto powtarzaniem. Czas wyświetlany w formacie 12 lub 24-godzinnym, obudowa z tworzywa sztucznego wysokiej jakości, wodoodporny</t>
  </si>
  <si>
    <t>Piłka lekarska, waga 3 kg. Materiał: wykonany z wytrzymałego i odpornego na ścieranie PVC lub gumy. Wypełnienie: wata i piasek. Kolor czarny.</t>
  </si>
  <si>
    <t>Piłka lekarska, waga 5 kg. Materiał: wykonany z wytrzymałego i odpornego na ścieranie PVC lub gumy. Wypełnienie: wata i piasek. Kolor czarny.</t>
  </si>
  <si>
    <t>Lina do wspinania, jutowa, skręcana, wykonana z surowca naturalnego. Na jednym z końców liny znajduje się stalowy uchwyt, a na drugim końcu zabezpieczenie przed rozplątywaniem. Średnica 40 mm. Długość 3 m.</t>
  </si>
  <si>
    <t>Lina do wspinania, jutowa, skręcana, wykonana z surowca naturalnego. Na jednym z końców liny znajduje się stalowy uchwyt, a na drugim końcu zabezpieczenie przed rozplątywaniem. Średnica 40 mm. Długość 7 m.</t>
  </si>
  <si>
    <t>Lina do wspinania, jutowa, skręcana, wykonana z surowca naturalnego. Na jednym z końców liny znajduje się stalowy uchwyt, a na drugim końcu zabezpieczenie przed rozplątywaniem. Średnica 40 mm. Długość 9 m.</t>
  </si>
  <si>
    <t>Linie boiska do siatkówki plażowej, materiał polipropylen, szerokość taśmy 5 cm, wymiar 16x8 m, kolor czerwony.</t>
  </si>
  <si>
    <t>Siatka do tenisa ziemnego wykonana z bezwęzłowego polipropylenu o średnicy min. 3 mm. Siatka posiada linkę stalową o długości min. 13,20 m. Wymiary: min. 12,70 x 1,05 m. Oczko o średnicy min. 42 mm. Kolor czarny.</t>
  </si>
  <si>
    <t>Lotka do badmintona. Syntetyczna (nylon), podstawa korek portugalski, średnia prędkość. Kolor lotki biały lub żółty.</t>
  </si>
  <si>
    <t xml:space="preserve">Rakietka do badmintona. Sztywność rakiety: sztywna, główka izometryczna, wyważenie: GH (na rączkę). Rekomendowana siła naciągu: min. 7 kg. Waga rakiety min. 2U. </t>
  </si>
  <si>
    <t>Siatka do badmintona ze słupkami, długość siatki 500 cm, szerokość min. 100 cm. Wysokość regulowana min. 85 cm, stelaż stalowy, siatka z poliestru, pakowana w torbę.</t>
  </si>
  <si>
    <t xml:space="preserve">Siatka do badmintona, model turniejowy, wykonana z wysokiej  jakości splotu nylonowego, taśma wyprodukowana z wysokiej jakości bawełny. Kolor czarny. Wymiary siatki: min. 6 m x 0,7 m. </t>
  </si>
  <si>
    <t>Słupki do badmintona, przejezdne na kółkach, z obciążeniem min. 30 kg (sztabka 1 x min. 30 kg na 1 stojak). Słupki wykonane z profilu stalowego o przekroju min. 30 x 20 x 1,5 mm. Słupek z naciągiem wyposażony w mechanizm mimośrodowy służący do odpowiedniego napięcia siatki. Słupki doposażone w haki zaczepowe wykonane ze stalowych prętów. W górnej części słupków umieszczone rolki prowadzące górną linkę siatki.  W tylnej części podstawy umieszczone kółka, które po przechyleniu stojaka umożliwiają jego łatwy transport Słupki zabezpieczone antykorozyjnie przez cynkowanie. Stojaki i obciążenia malowane proszkowo. Słupki do badmintona spełniają wymagania norm PN-EN 1509:2008.</t>
  </si>
  <si>
    <t>Stół do tenisa stołowego, stabilna płyta pokryta specjalną, poliestrową powłoką utwierdzona na masywnej ramie wykonanej ze stali. Rozkładanie i składanie stołu nie wymagające wysiłku z opcją przekształcenia w dwie oddzielne połówki. Sprzęt wyposażony w praktyczny system jezdny, z każdej strony posiada 2 - 4 gumowe kółka transportowe ułatwiające przemieszczanie. Produkt przeznaczony do użytku wewnątrz pomieszczeń. Parametry: grubość płyty min. 18  mm, rama stalowa min. 24 mm, nogi min. 30 x 30 mm, koła gumowe na łożyskach. Wymiary: min. 274 x 152 x 76 cm, waga min. 80 kg.</t>
  </si>
  <si>
    <t xml:space="preserve">Słupki do siatkówki, aluminiowe, na podstawie, przykręcane do podłoża. Wyposażone w kółka do łatwego transportu. Regulacja wysokości siatki od min. 100 cm. </t>
  </si>
  <si>
    <t>Siatka do stołu tenisowego, model turniejowy, zatwierdzona przez (ITTF). Metalowy uchwyt z montażem za pomocą przykręcanej blokady od spodu stołu. Siatka wykonana z nici bawełnianej ze stalowym wzmocnieniem. Naciąg górny siatki z regulacją naprężenia. Siatka zgodna z normą EN 14468-2 C.</t>
  </si>
  <si>
    <t>Rakietka do tenisa stołowego, deska: drewno 5 warstwowe, okładzina 
o grubości min. 1,5 mm, wklęsły uchwyt. Parametry: prędkość min. 60, rotacja min. 60, kontrola min. 80. Zatwierdzona przez ITTF. Waga max. 200 g.</t>
  </si>
  <si>
    <t>Piłka do tenisa stołowego przeznaczona do gry profesjonalnej, Materiał: celuloid. Średnica: 40 mm. Kolor biały.</t>
  </si>
  <si>
    <t>Rakieta do tenisa ziemnego, materiał: grafit, powierzchnia główki min. 645 cm2, balans min. 330 mm, układ strun - 16/19, długość - 68,5 cm. Waga rakiety min. 260 g, siła naciągu min. 22 kg, rozmiar 2.</t>
  </si>
  <si>
    <t>Rakieta do tenisa ziemnego, materiał: grafit, powierzchnia główki min. 645 cm2, balans min. 330 mm, układ strun - 16/19, długość - 68,5 cm. Waga rakiety min. 260 g, siła naciągu min. 22 kg, rozmiar 3.</t>
  </si>
  <si>
    <t xml:space="preserve">Gwizdek sędziowski posiadający dwie komory, bezkulkowy, wykonany z tworzywa sztucznego. W komplecie sznurek na szyję, kolor czarny, głośność min. 100 dB. </t>
  </si>
  <si>
    <t xml:space="preserve">Gwizdek sędziowski elektroniczny, posiadający min. 2 stopniową regulację poziomu i rodzaju dżwięku, wykonany z tworzywa sztucznego. W komplecie sznurek na szyję, kolor czarny, głośność min. 100 dB. </t>
  </si>
  <si>
    <t>Skakanka sportowa wykonana z linki stalowej o średnicy min. 2 mm. Uchwyty aluminiowe z łożyskami. Długość linki: 300 cm z możliwością jej regulacji.</t>
  </si>
  <si>
    <t>Rękawice bokserskie wykonane w technologii zapewniającą wentylację rękawic podczas treningu. Materiał: wzmocniona skóra syntetyczna, podszyta od wewnątrz specjalną tkaniną, szyte ręcznie. Dodatkowe usztywnienie nadgarstka szerokim i mocnym rzepem. Wypełnienie rękawic, warstwowe: wkład piankowy oraz warstwa żelu. kolor czarny, rozmiar 10OZ.</t>
  </si>
  <si>
    <t>Kask ochronny do sportów walki. Materiał, skóra syntentyczna. Wkład amortyzujący z pianki lateksowej o wysokiej gęstości z pianką elastyczną i pianką polietylenową. Grubość wkładu amortyzującego: min. 2,5 cm. Zabudowana górna część kasku z ochroną uszu i wentylacją. Zapięcie z tyłu głowy na 2 rzepy. Zapięcie pod brodą. Kolor czarny lub czerwony. Rozmiar M.</t>
  </si>
  <si>
    <t>Kask ochronny do sportów walki. Materiał, skóra syntentyczna. Wkład amortyzujący z pianki lateksowej o wysokiej gęstości z pianką elastyczną i pianką polietylenową. Grubość wkładu amortyzującego: min. 2,5 cm. Zabudowana górna część kasku z ochroną uszu i wentylacją. Zapięcie z tyłu głowy na 2 rzepy. Zapięcie pod brodą. Kolor czarny lub czerwony. Rozmiar L.</t>
  </si>
  <si>
    <t>Ochraniacz piszczeli i stopy z twardym wkładem, posiadający zapięcia na min. dwóch skórzanych paskach z rzepami. Materiał wykonania: skóra naturalna, wkład amortyzujący: pianka o wysokiej gęstości. Elastyczne ściągacze umoeszczone pod stopą i z tyłu pięty. Kolor czarny. Rozmiar L.</t>
  </si>
  <si>
    <t>Tarcza treningowa o wymiarach min. 40 x 20 x 12 cm. Materiał: warstwowy plawil z wtopionym przeplotem nylonowym. Tarcza z uchwytami oraz dwoma rzepami. Wszystkie przeszycia wykonane nićmi rdzeniowymi. Wypełnienie: pianka poliuretanowa o twardości min. 90 kg/m3.</t>
  </si>
  <si>
    <t xml:space="preserve">Tarcza treningowa z daszkiem mocowana do ściany o wymiarach min. 75 x 35 cm, grubość na górze min. 40 cm, grubość na dole min. 10 cm. Materiał: warstwowy plawil. Wypełnienie: pianka poliuretanowa o twardości min. 90 kg/m3. Kolor czarno-czerwony. </t>
  </si>
  <si>
    <t>Uchwyt do zawieszenia worka treningowego mocowany do drabinki gimnastycznej. Mocowanie wykonane ze stali i pokryte farbą proszkową. Długość ramienia min. 100 cm, wysokość min. 60 cm, szerokość min. 50 cm. Maksymalne obciążenie min. 150 kg.</t>
  </si>
  <si>
    <t xml:space="preserve">Platforma bokserska z gruszką mocowana do ściany. Konstrukcja wykonana ze stali malowanej proszkowo z regulacją wysokości. Daszek wykonany z płyty MDF o min. grubości 18 mm i średnicy min. 60 cm. </t>
  </si>
  <si>
    <t>Stojak do kettlebell. Stalowa konstrukcja malowana proszkowo. Posiada dwie półki. Wymiary stojaka: szerokość: min. 120 cm, głębokość: min. 46 cm, wysokość: min. 66 cm. Wymiary półki: min. 120 x 23 cm.</t>
  </si>
  <si>
    <t>Odważnik kettlebell żeliwny, pokryty gumą, wyprofilowany spód. Wykończenie: gładkie. Waga 9 kg.</t>
  </si>
  <si>
    <t>Odważnik kettlebell żeliwny, pokryty gumą, wyprofilowany spód. Wykończenie: gładkie. Waga 10 kg.</t>
  </si>
  <si>
    <t>Atrapa karabinka (wzór AK-47). Materiał: karabin wykonany w całości z gumy, ze stalowym wewnętrznym wzmocnieniem. Waga: min. 2,6 kg, długość całkowita: min. 85 cm.</t>
  </si>
  <si>
    <t>Atrapa noża wykonana z wytrzymałej gumy. Masa: min. 115 gram, długość: min. 285 mm, długość głowni min. 10 cm.</t>
  </si>
  <si>
    <t>Atrapa pistoletu z gumy. Pistolet gumowy z elastycznym spustem i półelastycznym kabłąkiem. Wykonany z termoplastycznej gumy TPR. Wzór zgodny z pistoletem Glock 17. Wymiary min. 185 x 135 mm, waga: min. 295 gram.</t>
  </si>
  <si>
    <t>Kompas do biegów na orientację, kompas kciukowy (prawy), z obrotową obudową, szybką, precyzyjną igłą oraz naklejkami ze skalą. Plastikowa obudowa z regulowanymi opaskami i wsparciem dla kciuka, wycięcie na kciuk do kontaktu z mapą oraz płytką wsuwaną i wysuwaną z podstawy.</t>
  </si>
  <si>
    <t>Chip do biegów na orientację, elektroniczny chip zakładany na palec (karta SPORTident). Chip do rejestracji czasu oraz numeru kodu stacji, kompatybilnej z system SPORTident. Możliwość min. 25 zapisów. Prędkość podbicia min. 115 ms.</t>
  </si>
  <si>
    <t>Lampion do biegów na orientację, do użycia w dzień i w nocy, z odblaskowym paskiem. Materiał: tworzywo sztuczne. Kolor pomarańczowo-biały. Rozmiar 15x15 cm.</t>
  </si>
  <si>
    <t>Kije trekkingowe wykonane z aluminium 7075, teleskopowa konstrukcja, zakres regulacji od min. 60 do max. 140 cm. Regulowana pętla nadgarstkowa. Kij blokowany zapięciem klamrowym. Waga jednego kija max. 280 g. W zestawie talerzyki zimowe oraz letnie.</t>
  </si>
  <si>
    <t>Kask narciarski przeznaczony do narciarstwa zjazdowego posiadający certyfikat CE EN 1077. Wykonany w technologii InMold. Lekka konstrukcja, w pełni regulowana wentylacja, kompatybilność z goglami. Dopasowanie i regulacja rozmiaru. Waga max. 550 g. Kolor czarny. Rozmiar M.</t>
  </si>
  <si>
    <t>Zegar elektroniczny posiadający duży wyświetlacz LED z cyframi min. 10 cm, wbudowany panel do obsługi zegara, zasilany z zasilacza sieciowego lub akumulatora. Dane techniczne:  - alarm niskiego poziomu baterii   - zegar z wyświetlaczem w formacie 12/24h            - licznik interwałowy z alarmem - odliczanie czasu rosnąco/malejąco - wymiar: min. 320 x 155 x 90 mm - waga: max. 1,7 kg.  Do zegara dołączony akumulator kompatybilny z zegarem.</t>
  </si>
  <si>
    <t>Pulsometr z GPS. Dane techniczne: - system operacyjny Android, iOS; - Bluetooth;  - GPS ; Funkcje pogodowe: - barometr, pomiar temperatury, godziny wschodu i zachodu słońca. Funkcje zdrowotne: - pulsoksymetr, nadgarstkowy pomiar tętna.                                     Funkcje sportowe: - krokomierz, licznik kalorii, dyscypliny: bieganie, jazda na rowerze, pływanie, fitness, siłownia, sporty zimowe. Funkcje dodatkowe: - budzik, kalendarz, kompas, wodoszczelność, sterowanie muzyką. Wymiary: ‎rozmiar min. 1,1", rozdzielczość min. 176 x 176 px, szerokość koperty min. 43 mm, grubość koperty min. 11 mm. Kształt wyświetlacza okrągły, typ paska silikonowy. W komplecie: zegarek sportowy, kabel do ładowania oraz instrukcja obsługi. Gwarancja min. 24 miesiące.</t>
  </si>
  <si>
    <t>Gryf olimpijski łamany - chromowana stal o średnicy 50 mm  - żebrowane antypoślizgowe uchwyty   - waga: min. 8 kg ;  Maksymalne obciążenie: min. 150 kg ;  Wymiary: długość 120 cm, średnica 50 mm</t>
  </si>
  <si>
    <t>Gryf olimpijski prosty - chromowana stal o średnicy 50mm  - żebrowane antypoślizgowe uchwyty;  Wymiary: - długość 220 cm - waga: min. 20 kg - średnica 50 mm
Maksymalne obciążenie: min. 250 kg</t>
  </si>
  <si>
    <t>Ławka SCOTTA (modlitewnik).  Specyfikacja:  - min. 4-stopniowa regulacja oparcia  - gumowe nakładki na widełkach stojaka
- wymiary: szerokość podstawy min. 75 cm, długość podstawy min. 70 cm - maksymalne obciążenie: min. 250 kg</t>
  </si>
  <si>
    <t>Drążek gimnastyczny z poręczami do użytku zewnętrznego. Konstrukcja wykonana ze stali malowanej proszkowo. Kompaktowa konstrukcja skręcana śrubami. Dane techniczne: - wysokość drążka: min. 270 cm; - wysokość poręczy: min. 110 cm   - szerokość drążka: min. 145 cm;  - szerokość poręczy: min. 75 cm; - maksymalne obciążenie: min. 150 kg</t>
  </si>
  <si>
    <t>szt</t>
  </si>
  <si>
    <t>para</t>
  </si>
  <si>
    <t>kpl</t>
  </si>
  <si>
    <t>* wartości przenieść do Formularza ofertowego (Załacznik nr 1) i wpisać w odpowiednie pola dotyczące części nr 2</t>
  </si>
  <si>
    <t>Nazwa producenta/model w celu weryfikacji oferowanego asortymentu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</si>
</sst>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1"/>
      <color indexed="8"/>
      <name val="Calibri"/>
      <family val="2"/>
      <charset val="1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 CE"/>
      <charset val="238"/>
    </font>
    <font>
      <i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249977111117893"/>
      </right>
      <top style="medium">
        <color indexed="64"/>
      </top>
      <bottom style="thin">
        <color theme="1" tint="0.249977111117893"/>
      </bottom>
      <diagonal/>
    </border>
    <border>
      <left style="medium">
        <color indexed="64"/>
      </left>
      <right style="thin">
        <color theme="1" tint="0.249977111117893"/>
      </right>
      <top style="medium">
        <color indexed="64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 style="medium">
        <color indexed="64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medium">
        <color indexed="64"/>
      </top>
      <bottom style="thin">
        <color theme="1" tint="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9" fillId="0" borderId="0"/>
    <xf numFmtId="0" fontId="2" fillId="0" borderId="0"/>
    <xf numFmtId="0" fontId="15" fillId="0" borderId="0"/>
    <xf numFmtId="0" fontId="1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vertical="center"/>
    </xf>
    <xf numFmtId="0" fontId="14" fillId="0" borderId="0" xfId="0" applyFont="1"/>
    <xf numFmtId="0" fontId="7" fillId="0" borderId="0" xfId="3" applyFont="1" applyFill="1" applyBorder="1"/>
    <xf numFmtId="0" fontId="7" fillId="0" borderId="0" xfId="3" applyFont="1" applyFill="1" applyBorder="1" applyAlignment="1">
      <alignment horizontal="center" vertical="center"/>
    </xf>
    <xf numFmtId="4" fontId="7" fillId="0" borderId="0" xfId="3" applyNumberFormat="1" applyFont="1" applyFill="1" applyBorder="1" applyAlignment="1">
      <alignment horizontal="right" vertical="center" wrapText="1"/>
    </xf>
    <xf numFmtId="0" fontId="7" fillId="0" borderId="0" xfId="3" applyNumberFormat="1" applyFont="1" applyFill="1" applyBorder="1" applyAlignment="1">
      <alignment vertical="center"/>
    </xf>
    <xf numFmtId="4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/>
    <xf numFmtId="0" fontId="7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/>
    <xf numFmtId="0" fontId="8" fillId="0" borderId="0" xfId="3" applyFont="1" applyFill="1" applyBorder="1" applyAlignment="1">
      <alignment horizontal="center" vertical="center" wrapText="1"/>
    </xf>
    <xf numFmtId="4" fontId="8" fillId="0" borderId="0" xfId="3" applyNumberFormat="1" applyFont="1" applyFill="1" applyBorder="1" applyAlignment="1">
      <alignment horizontal="center" vertical="center" wrapText="1"/>
    </xf>
    <xf numFmtId="0" fontId="17" fillId="0" borderId="0" xfId="5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1" fillId="0" borderId="4" xfId="5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8" fillId="0" borderId="0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4" fontId="4" fillId="4" borderId="14" xfId="0" applyNumberFormat="1" applyFont="1" applyFill="1" applyBorder="1" applyAlignment="1">
      <alignment horizontal="center" vertical="center"/>
    </xf>
    <xf numFmtId="9" fontId="4" fillId="4" borderId="15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3" fillId="0" borderId="0" xfId="3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9" fontId="21" fillId="3" borderId="10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/>
    </xf>
    <xf numFmtId="164" fontId="11" fillId="2" borderId="17" xfId="0" applyNumberFormat="1" applyFont="1" applyFill="1" applyBorder="1" applyAlignment="1">
      <alignment horizontal="center" vertical="center"/>
    </xf>
    <xf numFmtId="164" fontId="11" fillId="2" borderId="18" xfId="0" applyNumberFormat="1" applyFont="1" applyFill="1" applyBorder="1" applyAlignment="1">
      <alignment horizontal="center" vertical="center"/>
    </xf>
    <xf numFmtId="164" fontId="11" fillId="2" borderId="19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 wrapText="1"/>
    </xf>
    <xf numFmtId="164" fontId="11" fillId="4" borderId="0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 applyProtection="1">
      <alignment horizontal="center" vertical="center" wrapText="1"/>
    </xf>
    <xf numFmtId="0" fontId="27" fillId="5" borderId="22" xfId="7" applyFont="1" applyFill="1" applyBorder="1" applyAlignment="1">
      <alignment horizontal="left" vertical="center" wrapText="1"/>
    </xf>
    <xf numFmtId="0" fontId="27" fillId="5" borderId="22" xfId="8" applyFont="1" applyFill="1" applyBorder="1" applyAlignment="1">
      <alignment horizontal="left" vertical="center" wrapText="1"/>
    </xf>
    <xf numFmtId="0" fontId="27" fillId="0" borderId="4" xfId="9" applyFont="1" applyFill="1" applyBorder="1" applyAlignment="1">
      <alignment horizontal="left" vertical="center" wrapText="1"/>
    </xf>
    <xf numFmtId="0" fontId="27" fillId="0" borderId="4" xfId="1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5" borderId="4" xfId="11" applyFont="1" applyFill="1" applyBorder="1" applyAlignment="1">
      <alignment horizontal="left" vertical="center" wrapText="1"/>
    </xf>
    <xf numFmtId="0" fontId="27" fillId="4" borderId="4" xfId="12" applyFont="1" applyFill="1" applyBorder="1" applyAlignment="1">
      <alignment horizontal="left" vertical="center" wrapText="1"/>
    </xf>
    <xf numFmtId="0" fontId="27" fillId="5" borderId="0" xfId="11" applyFont="1" applyFill="1" applyBorder="1" applyAlignment="1">
      <alignment horizontal="left" vertical="center" wrapText="1"/>
    </xf>
    <xf numFmtId="0" fontId="27" fillId="5" borderId="5" xfId="11" applyFont="1" applyFill="1" applyBorder="1" applyAlignment="1">
      <alignment horizontal="left" vertical="center" wrapText="1"/>
    </xf>
    <xf numFmtId="0" fontId="27" fillId="4" borderId="4" xfId="11" applyFont="1" applyFill="1" applyBorder="1" applyAlignment="1">
      <alignment horizontal="left" vertical="center" wrapText="1"/>
    </xf>
    <xf numFmtId="0" fontId="27" fillId="5" borderId="22" xfId="11" applyFont="1" applyFill="1" applyBorder="1" applyAlignment="1">
      <alignment horizontal="left" vertical="center" wrapText="1"/>
    </xf>
    <xf numFmtId="0" fontId="27" fillId="4" borderId="0" xfId="11" applyFont="1" applyFill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/>
    </xf>
    <xf numFmtId="0" fontId="13" fillId="6" borderId="11" xfId="0" applyFont="1" applyFill="1" applyBorder="1" applyAlignment="1" applyProtection="1">
      <alignment horizontal="center" vertical="center"/>
    </xf>
    <xf numFmtId="0" fontId="13" fillId="6" borderId="21" xfId="0" applyFont="1" applyFill="1" applyBorder="1" applyAlignment="1" applyProtection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4" fontId="4" fillId="6" borderId="13" xfId="0" applyNumberFormat="1" applyFont="1" applyFill="1" applyBorder="1" applyAlignment="1" applyProtection="1">
      <alignment horizontal="center" vertical="center" wrapText="1"/>
    </xf>
    <xf numFmtId="4" fontId="4" fillId="6" borderId="16" xfId="1" applyNumberFormat="1" applyFont="1" applyFill="1" applyBorder="1" applyAlignment="1">
      <alignment horizontal="center" vertical="center" wrapText="1"/>
    </xf>
    <xf numFmtId="4" fontId="4" fillId="6" borderId="12" xfId="1" applyNumberFormat="1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1" fillId="3" borderId="5" xfId="0" applyFont="1" applyFill="1" applyBorder="1" applyAlignment="1" applyProtection="1">
      <alignment horizontal="center" vertical="center" wrapText="1"/>
    </xf>
    <xf numFmtId="0" fontId="21" fillId="3" borderId="10" xfId="0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4" xfId="3" applyFont="1" applyFill="1" applyBorder="1" applyAlignment="1">
      <alignment horizontal="center" vertical="center"/>
    </xf>
  </cellXfs>
  <cellStyles count="13">
    <cellStyle name="Excel Built-in Normal" xfId="2" xr:uid="{2ED70242-5B51-4CC7-909C-6CC22D994AD1}"/>
    <cellStyle name="Excel Built-in Normal 1" xfId="6" xr:uid="{00000000-0005-0000-0000-000001000000}"/>
    <cellStyle name="Normalny" xfId="0" builtinId="0"/>
    <cellStyle name="Normalny 2 2" xfId="3" xr:uid="{EB49C5CD-99B2-4705-98E9-127711D8B599}"/>
    <cellStyle name="Normalny 3" xfId="4" xr:uid="{7859C4E8-FF86-4DE1-BB5F-1E1A91138D0D}"/>
    <cellStyle name="Normalny 30" xfId="8" xr:uid="{58EB364B-39C2-4047-A9EC-388B20347FA7}"/>
    <cellStyle name="Normalny 34" xfId="7" xr:uid="{CC328999-0AB1-4AEC-96E4-3E1A03F372CC}"/>
    <cellStyle name="Normalny 39" xfId="9" xr:uid="{2522C189-FA4C-4E4E-81FA-D8C0DB36EAAA}"/>
    <cellStyle name="Normalny 4" xfId="5" xr:uid="{FF037EAE-111E-422A-BA3C-769981E58C83}"/>
    <cellStyle name="Normalny 44" xfId="12" xr:uid="{4B6D65E9-9BF0-4E3A-9382-87A1902AA08C}"/>
    <cellStyle name="Normalny 49" xfId="11" xr:uid="{70C32189-0EA9-4E85-BD5D-76104FBE4C96}"/>
    <cellStyle name="Normalny 53" xfId="10" xr:uid="{483147F6-2F29-4E0E-A0BA-33157EE2755A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"/>
  <sheetViews>
    <sheetView tabSelected="1" zoomScale="70" zoomScaleNormal="70" workbookViewId="0">
      <selection activeCell="K13" sqref="K13"/>
    </sheetView>
  </sheetViews>
  <sheetFormatPr defaultRowHeight="15" x14ac:dyDescent="0.25"/>
  <cols>
    <col min="1" max="1" width="5.5703125" customWidth="1"/>
    <col min="2" max="2" width="60.85546875" customWidth="1"/>
    <col min="3" max="3" width="7.7109375" customWidth="1"/>
    <col min="4" max="4" width="10.7109375" customWidth="1"/>
    <col min="5" max="5" width="10.85546875" customWidth="1"/>
    <col min="6" max="6" width="12.42578125" customWidth="1"/>
    <col min="7" max="7" width="11.85546875" customWidth="1"/>
    <col min="8" max="8" width="18.42578125" bestFit="1" customWidth="1"/>
    <col min="9" max="9" width="18.42578125" customWidth="1"/>
    <col min="10" max="10" width="18.42578125" bestFit="1" customWidth="1"/>
    <col min="11" max="11" width="35.28515625" customWidth="1"/>
  </cols>
  <sheetData>
    <row r="1" spans="1:11" ht="33.75" customHeight="1" x14ac:dyDescent="0.25">
      <c r="A1" s="1"/>
      <c r="B1" s="27" t="s">
        <v>28</v>
      </c>
      <c r="C1" s="19"/>
      <c r="D1" s="19"/>
      <c r="E1" s="20"/>
      <c r="F1" s="21"/>
      <c r="G1" s="21"/>
      <c r="H1" s="72" t="s">
        <v>31</v>
      </c>
      <c r="I1" s="72"/>
      <c r="J1" s="72"/>
      <c r="K1" s="72"/>
    </row>
    <row r="2" spans="1:11" x14ac:dyDescent="0.25">
      <c r="A2" s="1"/>
      <c r="B2" s="25"/>
      <c r="C2" s="20"/>
      <c r="D2" s="20"/>
      <c r="E2" s="20"/>
    </row>
    <row r="3" spans="1:11" x14ac:dyDescent="0.25">
      <c r="A3" s="1"/>
      <c r="B3" s="67" t="s">
        <v>17</v>
      </c>
      <c r="C3" s="68"/>
      <c r="D3" s="20"/>
      <c r="E3" s="20"/>
      <c r="H3" s="73" t="s">
        <v>25</v>
      </c>
      <c r="I3" s="73"/>
      <c r="J3" s="73"/>
      <c r="K3" s="73"/>
    </row>
    <row r="4" spans="1:11" x14ac:dyDescent="0.25">
      <c r="A4" s="1"/>
      <c r="B4" s="69" t="s">
        <v>21</v>
      </c>
      <c r="C4" s="69"/>
      <c r="D4" s="20"/>
      <c r="E4" s="20"/>
    </row>
    <row r="5" spans="1:11" x14ac:dyDescent="0.25">
      <c r="A5" s="1"/>
      <c r="B5" s="22"/>
      <c r="C5" s="24"/>
      <c r="D5" s="24"/>
      <c r="E5" s="24"/>
      <c r="F5" s="23"/>
      <c r="G5" s="23"/>
      <c r="H5" s="23"/>
      <c r="I5" s="23"/>
      <c r="J5" s="23"/>
      <c r="K5" s="23"/>
    </row>
    <row r="6" spans="1:11" ht="20.25" x14ac:dyDescent="0.3">
      <c r="A6" s="1"/>
      <c r="B6" s="2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4">
      <c r="A7" s="75" t="s">
        <v>0</v>
      </c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ht="52.5" customHeight="1" x14ac:dyDescent="0.25">
      <c r="A8" s="77" t="s">
        <v>29</v>
      </c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1" ht="66.75" customHeight="1" x14ac:dyDescent="0.25">
      <c r="A9" s="77" t="s">
        <v>30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1" ht="39" customHeight="1" x14ac:dyDescent="0.25">
      <c r="A10" s="79" t="s">
        <v>1</v>
      </c>
      <c r="B10" s="79" t="s">
        <v>20</v>
      </c>
      <c r="C10" s="81" t="s">
        <v>2</v>
      </c>
      <c r="D10" s="82" t="s">
        <v>22</v>
      </c>
      <c r="E10" s="82" t="s">
        <v>3</v>
      </c>
      <c r="F10" s="82" t="s">
        <v>23</v>
      </c>
      <c r="G10" s="83" t="s">
        <v>24</v>
      </c>
      <c r="H10" s="84"/>
      <c r="I10" s="84"/>
      <c r="J10" s="85"/>
      <c r="K10" s="70" t="s">
        <v>108</v>
      </c>
    </row>
    <row r="11" spans="1:11" ht="61.5" customHeight="1" thickBot="1" x14ac:dyDescent="0.3">
      <c r="A11" s="80"/>
      <c r="B11" s="80"/>
      <c r="C11" s="81"/>
      <c r="D11" s="82"/>
      <c r="E11" s="82"/>
      <c r="F11" s="82"/>
      <c r="G11" s="36" t="s">
        <v>4</v>
      </c>
      <c r="H11" s="37" t="s">
        <v>5</v>
      </c>
      <c r="I11" s="37" t="s">
        <v>27</v>
      </c>
      <c r="J11" s="36" t="s">
        <v>6</v>
      </c>
      <c r="K11" s="71"/>
    </row>
    <row r="12" spans="1:11" ht="15" customHeight="1" thickBot="1" x14ac:dyDescent="0.3">
      <c r="A12" s="38" t="s">
        <v>7</v>
      </c>
      <c r="B12" s="39" t="s">
        <v>8</v>
      </c>
      <c r="C12" s="40" t="s">
        <v>19</v>
      </c>
      <c r="D12" s="39" t="s">
        <v>9</v>
      </c>
      <c r="E12" s="40" t="s">
        <v>10</v>
      </c>
      <c r="F12" s="39" t="s">
        <v>11</v>
      </c>
      <c r="G12" s="40" t="s">
        <v>12</v>
      </c>
      <c r="H12" s="39" t="s">
        <v>13</v>
      </c>
      <c r="I12" s="39" t="s">
        <v>14</v>
      </c>
      <c r="J12" s="39" t="s">
        <v>15</v>
      </c>
      <c r="K12" s="46" t="s">
        <v>32</v>
      </c>
    </row>
    <row r="13" spans="1:11" ht="118.5" customHeight="1" thickBot="1" x14ac:dyDescent="0.3">
      <c r="A13" s="60">
        <v>1</v>
      </c>
      <c r="B13" s="47" t="s">
        <v>33</v>
      </c>
      <c r="C13" s="62" t="s">
        <v>104</v>
      </c>
      <c r="D13" s="32"/>
      <c r="E13" s="33"/>
      <c r="F13" s="63">
        <f>ROUND(D13*(1+E13),2)</f>
        <v>0</v>
      </c>
      <c r="G13" s="59">
        <v>4</v>
      </c>
      <c r="H13" s="64">
        <f>ROUND((D13*G13),2)</f>
        <v>0</v>
      </c>
      <c r="I13" s="65">
        <f>J13-H13</f>
        <v>0</v>
      </c>
      <c r="J13" s="66">
        <f>ROUND((F13*G13),2)</f>
        <v>0</v>
      </c>
      <c r="K13" s="44"/>
    </row>
    <row r="14" spans="1:11" ht="81.75" customHeight="1" thickBot="1" x14ac:dyDescent="0.3">
      <c r="A14" s="61">
        <v>2</v>
      </c>
      <c r="B14" s="47" t="s">
        <v>34</v>
      </c>
      <c r="C14" s="62" t="s">
        <v>104</v>
      </c>
      <c r="D14" s="32"/>
      <c r="E14" s="33"/>
      <c r="F14" s="63">
        <f t="shared" ref="F14:F77" si="0">ROUND(D14*(1+E14),2)</f>
        <v>0</v>
      </c>
      <c r="G14" s="59">
        <v>1</v>
      </c>
      <c r="H14" s="64">
        <f t="shared" ref="H14:H77" si="1">ROUND((D14*G14),2)</f>
        <v>0</v>
      </c>
      <c r="I14" s="65">
        <f t="shared" ref="I14:I77" si="2">J14-H14</f>
        <v>0</v>
      </c>
      <c r="J14" s="66">
        <f t="shared" ref="J14:J77" si="3">ROUND((F14*G14),2)</f>
        <v>0</v>
      </c>
      <c r="K14" s="44"/>
    </row>
    <row r="15" spans="1:11" ht="83.25" customHeight="1" thickBot="1" x14ac:dyDescent="0.3">
      <c r="A15" s="60">
        <v>3</v>
      </c>
      <c r="B15" s="47" t="s">
        <v>35</v>
      </c>
      <c r="C15" s="62" t="s">
        <v>104</v>
      </c>
      <c r="D15" s="32"/>
      <c r="E15" s="33"/>
      <c r="F15" s="63">
        <f t="shared" si="0"/>
        <v>0</v>
      </c>
      <c r="G15" s="59">
        <v>1</v>
      </c>
      <c r="H15" s="64">
        <f t="shared" si="1"/>
        <v>0</v>
      </c>
      <c r="I15" s="65">
        <f t="shared" si="2"/>
        <v>0</v>
      </c>
      <c r="J15" s="66">
        <f>ROUND((F15*G15),2)</f>
        <v>0</v>
      </c>
      <c r="K15" s="44"/>
    </row>
    <row r="16" spans="1:11" ht="76.5" customHeight="1" thickBot="1" x14ac:dyDescent="0.3">
      <c r="A16" s="61">
        <v>4</v>
      </c>
      <c r="B16" s="47" t="s">
        <v>36</v>
      </c>
      <c r="C16" s="62" t="s">
        <v>104</v>
      </c>
      <c r="D16" s="32"/>
      <c r="E16" s="33"/>
      <c r="F16" s="63">
        <f t="shared" si="0"/>
        <v>0</v>
      </c>
      <c r="G16" s="59">
        <v>16</v>
      </c>
      <c r="H16" s="64">
        <f t="shared" si="1"/>
        <v>0</v>
      </c>
      <c r="I16" s="65">
        <f t="shared" si="2"/>
        <v>0</v>
      </c>
      <c r="J16" s="66">
        <f>ROUND((F16*G16),2)</f>
        <v>0</v>
      </c>
      <c r="K16" s="44"/>
    </row>
    <row r="17" spans="1:11" ht="68.25" customHeight="1" thickBot="1" x14ac:dyDescent="0.3">
      <c r="A17" s="60">
        <v>5</v>
      </c>
      <c r="B17" s="48" t="s">
        <v>37</v>
      </c>
      <c r="C17" s="62" t="s">
        <v>104</v>
      </c>
      <c r="D17" s="32"/>
      <c r="E17" s="33"/>
      <c r="F17" s="63">
        <f t="shared" si="0"/>
        <v>0</v>
      </c>
      <c r="G17" s="59">
        <v>17</v>
      </c>
      <c r="H17" s="64">
        <f t="shared" si="1"/>
        <v>0</v>
      </c>
      <c r="I17" s="65">
        <f t="shared" si="2"/>
        <v>0</v>
      </c>
      <c r="J17" s="66">
        <f>ROUND((F17*G17),2)</f>
        <v>0</v>
      </c>
      <c r="K17" s="44"/>
    </row>
    <row r="18" spans="1:11" ht="69.75" customHeight="1" thickBot="1" x14ac:dyDescent="0.3">
      <c r="A18" s="61">
        <v>6</v>
      </c>
      <c r="B18" s="49" t="s">
        <v>38</v>
      </c>
      <c r="C18" s="62" t="s">
        <v>104</v>
      </c>
      <c r="D18" s="32"/>
      <c r="E18" s="33"/>
      <c r="F18" s="63">
        <f t="shared" si="0"/>
        <v>0</v>
      </c>
      <c r="G18" s="59">
        <v>33</v>
      </c>
      <c r="H18" s="64">
        <f t="shared" si="1"/>
        <v>0</v>
      </c>
      <c r="I18" s="65">
        <f t="shared" si="2"/>
        <v>0</v>
      </c>
      <c r="J18" s="66">
        <f t="shared" si="3"/>
        <v>0</v>
      </c>
      <c r="K18" s="44"/>
    </row>
    <row r="19" spans="1:11" ht="74.25" customHeight="1" thickBot="1" x14ac:dyDescent="0.3">
      <c r="A19" s="60">
        <v>7</v>
      </c>
      <c r="B19" s="49" t="s">
        <v>39</v>
      </c>
      <c r="C19" s="62" t="s">
        <v>104</v>
      </c>
      <c r="D19" s="32"/>
      <c r="E19" s="33"/>
      <c r="F19" s="63">
        <f t="shared" si="0"/>
        <v>0</v>
      </c>
      <c r="G19" s="59">
        <v>32</v>
      </c>
      <c r="H19" s="64">
        <f t="shared" si="1"/>
        <v>0</v>
      </c>
      <c r="I19" s="65">
        <f t="shared" si="2"/>
        <v>0</v>
      </c>
      <c r="J19" s="66">
        <f t="shared" si="3"/>
        <v>0</v>
      </c>
      <c r="K19" s="44"/>
    </row>
    <row r="20" spans="1:11" ht="68.25" customHeight="1" thickBot="1" x14ac:dyDescent="0.3">
      <c r="A20" s="61">
        <v>8</v>
      </c>
      <c r="B20" s="49" t="s">
        <v>40</v>
      </c>
      <c r="C20" s="62" t="s">
        <v>104</v>
      </c>
      <c r="D20" s="32"/>
      <c r="E20" s="33"/>
      <c r="F20" s="63">
        <f t="shared" si="0"/>
        <v>0</v>
      </c>
      <c r="G20" s="59">
        <v>5</v>
      </c>
      <c r="H20" s="64">
        <f t="shared" si="1"/>
        <v>0</v>
      </c>
      <c r="I20" s="65">
        <f t="shared" si="2"/>
        <v>0</v>
      </c>
      <c r="J20" s="66">
        <f t="shared" si="3"/>
        <v>0</v>
      </c>
      <c r="K20" s="44"/>
    </row>
    <row r="21" spans="1:11" ht="51.75" customHeight="1" thickBot="1" x14ac:dyDescent="0.3">
      <c r="A21" s="60">
        <v>9</v>
      </c>
      <c r="B21" s="50" t="s">
        <v>41</v>
      </c>
      <c r="C21" s="62" t="s">
        <v>104</v>
      </c>
      <c r="D21" s="32"/>
      <c r="E21" s="33"/>
      <c r="F21" s="63">
        <f t="shared" si="0"/>
        <v>0</v>
      </c>
      <c r="G21" s="59">
        <v>5</v>
      </c>
      <c r="H21" s="64">
        <f t="shared" si="1"/>
        <v>0</v>
      </c>
      <c r="I21" s="65">
        <f t="shared" si="2"/>
        <v>0</v>
      </c>
      <c r="J21" s="66">
        <f t="shared" si="3"/>
        <v>0</v>
      </c>
      <c r="K21" s="44"/>
    </row>
    <row r="22" spans="1:11" ht="76.5" customHeight="1" thickBot="1" x14ac:dyDescent="0.3">
      <c r="A22" s="61">
        <v>10</v>
      </c>
      <c r="B22" s="50" t="s">
        <v>42</v>
      </c>
      <c r="C22" s="62" t="s">
        <v>105</v>
      </c>
      <c r="D22" s="32"/>
      <c r="E22" s="33"/>
      <c r="F22" s="63">
        <f t="shared" si="0"/>
        <v>0</v>
      </c>
      <c r="G22" s="59">
        <v>1</v>
      </c>
      <c r="H22" s="64">
        <f t="shared" si="1"/>
        <v>0</v>
      </c>
      <c r="I22" s="65">
        <f t="shared" si="2"/>
        <v>0</v>
      </c>
      <c r="J22" s="66">
        <f t="shared" si="3"/>
        <v>0</v>
      </c>
      <c r="K22" s="44"/>
    </row>
    <row r="23" spans="1:11" ht="96" customHeight="1" thickBot="1" x14ac:dyDescent="0.3">
      <c r="A23" s="60">
        <v>11</v>
      </c>
      <c r="B23" s="51" t="s">
        <v>43</v>
      </c>
      <c r="C23" s="62" t="s">
        <v>104</v>
      </c>
      <c r="D23" s="32"/>
      <c r="E23" s="33"/>
      <c r="F23" s="63">
        <f t="shared" si="0"/>
        <v>0</v>
      </c>
      <c r="G23" s="59">
        <v>13</v>
      </c>
      <c r="H23" s="64">
        <f t="shared" si="1"/>
        <v>0</v>
      </c>
      <c r="I23" s="65">
        <f t="shared" si="2"/>
        <v>0</v>
      </c>
      <c r="J23" s="66">
        <f t="shared" si="3"/>
        <v>0</v>
      </c>
      <c r="K23" s="44"/>
    </row>
    <row r="24" spans="1:11" ht="63.75" customHeight="1" thickBot="1" x14ac:dyDescent="0.3">
      <c r="A24" s="61">
        <v>12</v>
      </c>
      <c r="B24" s="51" t="s">
        <v>44</v>
      </c>
      <c r="C24" s="62" t="s">
        <v>104</v>
      </c>
      <c r="D24" s="32"/>
      <c r="E24" s="33"/>
      <c r="F24" s="63">
        <f t="shared" si="0"/>
        <v>0</v>
      </c>
      <c r="G24" s="59">
        <v>4</v>
      </c>
      <c r="H24" s="64">
        <f t="shared" si="1"/>
        <v>0</v>
      </c>
      <c r="I24" s="65">
        <f t="shared" si="2"/>
        <v>0</v>
      </c>
      <c r="J24" s="66">
        <f t="shared" si="3"/>
        <v>0</v>
      </c>
      <c r="K24" s="44"/>
    </row>
    <row r="25" spans="1:11" ht="68.25" customHeight="1" thickBot="1" x14ac:dyDescent="0.3">
      <c r="A25" s="60">
        <v>13</v>
      </c>
      <c r="B25" s="51" t="s">
        <v>45</v>
      </c>
      <c r="C25" s="62" t="s">
        <v>106</v>
      </c>
      <c r="D25" s="32"/>
      <c r="E25" s="33"/>
      <c r="F25" s="63">
        <f t="shared" si="0"/>
        <v>0</v>
      </c>
      <c r="G25" s="59">
        <v>3</v>
      </c>
      <c r="H25" s="64">
        <f t="shared" si="1"/>
        <v>0</v>
      </c>
      <c r="I25" s="65">
        <f t="shared" si="2"/>
        <v>0</v>
      </c>
      <c r="J25" s="66">
        <f t="shared" si="3"/>
        <v>0</v>
      </c>
      <c r="K25" s="44"/>
    </row>
    <row r="26" spans="1:11" ht="96" customHeight="1" thickBot="1" x14ac:dyDescent="0.3">
      <c r="A26" s="61">
        <v>14</v>
      </c>
      <c r="B26" s="51" t="s">
        <v>46</v>
      </c>
      <c r="C26" s="62" t="s">
        <v>104</v>
      </c>
      <c r="D26" s="32"/>
      <c r="E26" s="33"/>
      <c r="F26" s="63">
        <f t="shared" si="0"/>
        <v>0</v>
      </c>
      <c r="G26" s="59">
        <v>21</v>
      </c>
      <c r="H26" s="64">
        <f t="shared" si="1"/>
        <v>0</v>
      </c>
      <c r="I26" s="65">
        <f t="shared" si="2"/>
        <v>0</v>
      </c>
      <c r="J26" s="66">
        <f t="shared" si="3"/>
        <v>0</v>
      </c>
      <c r="K26" s="44"/>
    </row>
    <row r="27" spans="1:11" ht="96" customHeight="1" thickBot="1" x14ac:dyDescent="0.3">
      <c r="A27" s="60">
        <v>15</v>
      </c>
      <c r="B27" s="50" t="s">
        <v>47</v>
      </c>
      <c r="C27" s="62" t="s">
        <v>106</v>
      </c>
      <c r="D27" s="32"/>
      <c r="E27" s="33"/>
      <c r="F27" s="63">
        <f t="shared" si="0"/>
        <v>0</v>
      </c>
      <c r="G27" s="59">
        <v>7</v>
      </c>
      <c r="H27" s="64">
        <f t="shared" si="1"/>
        <v>0</v>
      </c>
      <c r="I27" s="65">
        <f t="shared" si="2"/>
        <v>0</v>
      </c>
      <c r="J27" s="66">
        <f t="shared" si="3"/>
        <v>0</v>
      </c>
      <c r="K27" s="44"/>
    </row>
    <row r="28" spans="1:11" ht="85.5" customHeight="1" thickBot="1" x14ac:dyDescent="0.3">
      <c r="A28" s="61">
        <v>16</v>
      </c>
      <c r="B28" s="50" t="s">
        <v>48</v>
      </c>
      <c r="C28" s="62" t="s">
        <v>104</v>
      </c>
      <c r="D28" s="32"/>
      <c r="E28" s="33"/>
      <c r="F28" s="63">
        <f t="shared" si="0"/>
        <v>0</v>
      </c>
      <c r="G28" s="59">
        <v>1</v>
      </c>
      <c r="H28" s="64">
        <f t="shared" si="1"/>
        <v>0</v>
      </c>
      <c r="I28" s="65">
        <f t="shared" si="2"/>
        <v>0</v>
      </c>
      <c r="J28" s="66">
        <f t="shared" si="3"/>
        <v>0</v>
      </c>
      <c r="K28" s="44"/>
    </row>
    <row r="29" spans="1:11" ht="71.25" customHeight="1" thickBot="1" x14ac:dyDescent="0.3">
      <c r="A29" s="60">
        <v>17</v>
      </c>
      <c r="B29" s="50" t="s">
        <v>49</v>
      </c>
      <c r="C29" s="62" t="s">
        <v>104</v>
      </c>
      <c r="D29" s="32"/>
      <c r="E29" s="33"/>
      <c r="F29" s="63">
        <f t="shared" si="0"/>
        <v>0</v>
      </c>
      <c r="G29" s="59">
        <v>1</v>
      </c>
      <c r="H29" s="64">
        <f t="shared" si="1"/>
        <v>0</v>
      </c>
      <c r="I29" s="65">
        <f t="shared" si="2"/>
        <v>0</v>
      </c>
      <c r="J29" s="66">
        <f t="shared" si="3"/>
        <v>0</v>
      </c>
      <c r="K29" s="44"/>
    </row>
    <row r="30" spans="1:11" ht="80.25" customHeight="1" thickBot="1" x14ac:dyDescent="0.3">
      <c r="A30" s="61">
        <v>18</v>
      </c>
      <c r="B30" s="50" t="s">
        <v>50</v>
      </c>
      <c r="C30" s="62" t="s">
        <v>104</v>
      </c>
      <c r="D30" s="32"/>
      <c r="E30" s="33"/>
      <c r="F30" s="63">
        <f t="shared" si="0"/>
        <v>0</v>
      </c>
      <c r="G30" s="59">
        <v>1</v>
      </c>
      <c r="H30" s="64">
        <f t="shared" si="1"/>
        <v>0</v>
      </c>
      <c r="I30" s="65">
        <f t="shared" si="2"/>
        <v>0</v>
      </c>
      <c r="J30" s="66">
        <f t="shared" si="3"/>
        <v>0</v>
      </c>
      <c r="K30" s="44"/>
    </row>
    <row r="31" spans="1:11" ht="96" customHeight="1" thickBot="1" x14ac:dyDescent="0.3">
      <c r="A31" s="60">
        <v>19</v>
      </c>
      <c r="B31" s="50" t="s">
        <v>51</v>
      </c>
      <c r="C31" s="62" t="s">
        <v>104</v>
      </c>
      <c r="D31" s="32"/>
      <c r="E31" s="33"/>
      <c r="F31" s="63">
        <f t="shared" si="0"/>
        <v>0</v>
      </c>
      <c r="G31" s="59">
        <v>1</v>
      </c>
      <c r="H31" s="64">
        <f t="shared" si="1"/>
        <v>0</v>
      </c>
      <c r="I31" s="65">
        <f t="shared" si="2"/>
        <v>0</v>
      </c>
      <c r="J31" s="66">
        <f t="shared" si="3"/>
        <v>0</v>
      </c>
      <c r="K31" s="44"/>
    </row>
    <row r="32" spans="1:11" ht="70.5" customHeight="1" thickBot="1" x14ac:dyDescent="0.3">
      <c r="A32" s="61">
        <v>20</v>
      </c>
      <c r="B32" s="50" t="s">
        <v>52</v>
      </c>
      <c r="C32" s="62" t="s">
        <v>104</v>
      </c>
      <c r="D32" s="32"/>
      <c r="E32" s="33"/>
      <c r="F32" s="63">
        <f t="shared" si="0"/>
        <v>0</v>
      </c>
      <c r="G32" s="59">
        <v>108</v>
      </c>
      <c r="H32" s="64">
        <f t="shared" si="1"/>
        <v>0</v>
      </c>
      <c r="I32" s="65">
        <f t="shared" si="2"/>
        <v>0</v>
      </c>
      <c r="J32" s="66">
        <f t="shared" si="3"/>
        <v>0</v>
      </c>
      <c r="K32" s="44"/>
    </row>
    <row r="33" spans="1:11" ht="72.75" customHeight="1" thickBot="1" x14ac:dyDescent="0.3">
      <c r="A33" s="60">
        <v>21</v>
      </c>
      <c r="B33" s="50" t="s">
        <v>53</v>
      </c>
      <c r="C33" s="62" t="s">
        <v>104</v>
      </c>
      <c r="D33" s="32"/>
      <c r="E33" s="33"/>
      <c r="F33" s="63">
        <f t="shared" si="0"/>
        <v>0</v>
      </c>
      <c r="G33" s="59">
        <v>36</v>
      </c>
      <c r="H33" s="64">
        <f t="shared" si="1"/>
        <v>0</v>
      </c>
      <c r="I33" s="65">
        <f t="shared" si="2"/>
        <v>0</v>
      </c>
      <c r="J33" s="66">
        <f t="shared" si="3"/>
        <v>0</v>
      </c>
      <c r="K33" s="44"/>
    </row>
    <row r="34" spans="1:11" ht="78" customHeight="1" thickBot="1" x14ac:dyDescent="0.3">
      <c r="A34" s="61">
        <v>22</v>
      </c>
      <c r="B34" s="52" t="s">
        <v>54</v>
      </c>
      <c r="C34" s="62" t="s">
        <v>104</v>
      </c>
      <c r="D34" s="32"/>
      <c r="E34" s="33"/>
      <c r="F34" s="63">
        <f t="shared" si="0"/>
        <v>0</v>
      </c>
      <c r="G34" s="59">
        <v>4</v>
      </c>
      <c r="H34" s="64">
        <f t="shared" si="1"/>
        <v>0</v>
      </c>
      <c r="I34" s="65">
        <f t="shared" si="2"/>
        <v>0</v>
      </c>
      <c r="J34" s="66">
        <f t="shared" si="3"/>
        <v>0</v>
      </c>
      <c r="K34" s="44"/>
    </row>
    <row r="35" spans="1:11" ht="70.5" customHeight="1" thickBot="1" x14ac:dyDescent="0.3">
      <c r="A35" s="60">
        <v>23</v>
      </c>
      <c r="B35" s="50" t="s">
        <v>55</v>
      </c>
      <c r="C35" s="62" t="s">
        <v>105</v>
      </c>
      <c r="D35" s="32"/>
      <c r="E35" s="33"/>
      <c r="F35" s="63">
        <f t="shared" si="0"/>
        <v>0</v>
      </c>
      <c r="G35" s="59">
        <v>2</v>
      </c>
      <c r="H35" s="64">
        <f t="shared" si="1"/>
        <v>0</v>
      </c>
      <c r="I35" s="65">
        <f t="shared" si="2"/>
        <v>0</v>
      </c>
      <c r="J35" s="66">
        <f t="shared" si="3"/>
        <v>0</v>
      </c>
      <c r="K35" s="44"/>
    </row>
    <row r="36" spans="1:11" ht="96" customHeight="1" thickBot="1" x14ac:dyDescent="0.3">
      <c r="A36" s="61">
        <v>24</v>
      </c>
      <c r="B36" s="50" t="s">
        <v>56</v>
      </c>
      <c r="C36" s="62" t="s">
        <v>104</v>
      </c>
      <c r="D36" s="32"/>
      <c r="E36" s="33"/>
      <c r="F36" s="63">
        <f t="shared" si="0"/>
        <v>0</v>
      </c>
      <c r="G36" s="59">
        <v>7</v>
      </c>
      <c r="H36" s="64">
        <f t="shared" si="1"/>
        <v>0</v>
      </c>
      <c r="I36" s="65">
        <f t="shared" si="2"/>
        <v>0</v>
      </c>
      <c r="J36" s="66">
        <f t="shared" si="3"/>
        <v>0</v>
      </c>
      <c r="K36" s="44"/>
    </row>
    <row r="37" spans="1:11" ht="127.5" customHeight="1" thickBot="1" x14ac:dyDescent="0.3">
      <c r="A37" s="60">
        <v>25</v>
      </c>
      <c r="B37" s="50" t="s">
        <v>98</v>
      </c>
      <c r="C37" s="62" t="s">
        <v>104</v>
      </c>
      <c r="D37" s="32"/>
      <c r="E37" s="33"/>
      <c r="F37" s="63">
        <f t="shared" si="0"/>
        <v>0</v>
      </c>
      <c r="G37" s="59">
        <v>2</v>
      </c>
      <c r="H37" s="64">
        <f t="shared" si="1"/>
        <v>0</v>
      </c>
      <c r="I37" s="65">
        <f t="shared" si="2"/>
        <v>0</v>
      </c>
      <c r="J37" s="66">
        <f t="shared" si="3"/>
        <v>0</v>
      </c>
      <c r="K37" s="44"/>
    </row>
    <row r="38" spans="1:11" ht="175.5" customHeight="1" thickBot="1" x14ac:dyDescent="0.3">
      <c r="A38" s="61">
        <v>26</v>
      </c>
      <c r="B38" s="52" t="s">
        <v>99</v>
      </c>
      <c r="C38" s="62" t="s">
        <v>104</v>
      </c>
      <c r="D38" s="32"/>
      <c r="E38" s="33"/>
      <c r="F38" s="63">
        <f t="shared" si="0"/>
        <v>0</v>
      </c>
      <c r="G38" s="59">
        <v>1</v>
      </c>
      <c r="H38" s="64">
        <f>ROUND((D38*G38),2)</f>
        <v>0</v>
      </c>
      <c r="I38" s="65">
        <f t="shared" si="2"/>
        <v>0</v>
      </c>
      <c r="J38" s="66">
        <f t="shared" si="3"/>
        <v>0</v>
      </c>
      <c r="K38" s="44"/>
    </row>
    <row r="39" spans="1:11" ht="69.75" customHeight="1" thickBot="1" x14ac:dyDescent="0.3">
      <c r="A39" s="60">
        <v>27</v>
      </c>
      <c r="B39" s="50" t="s">
        <v>57</v>
      </c>
      <c r="C39" s="62" t="s">
        <v>104</v>
      </c>
      <c r="D39" s="32"/>
      <c r="E39" s="33"/>
      <c r="F39" s="63">
        <f t="shared" si="0"/>
        <v>0</v>
      </c>
      <c r="G39" s="59">
        <v>5</v>
      </c>
      <c r="H39" s="64">
        <f t="shared" si="1"/>
        <v>0</v>
      </c>
      <c r="I39" s="65">
        <f t="shared" si="2"/>
        <v>0</v>
      </c>
      <c r="J39" s="66">
        <f t="shared" si="3"/>
        <v>0</v>
      </c>
      <c r="K39" s="44"/>
    </row>
    <row r="40" spans="1:11" ht="73.5" customHeight="1" thickBot="1" x14ac:dyDescent="0.3">
      <c r="A40" s="61">
        <v>28</v>
      </c>
      <c r="B40" s="50" t="s">
        <v>58</v>
      </c>
      <c r="C40" s="62" t="s">
        <v>104</v>
      </c>
      <c r="D40" s="32"/>
      <c r="E40" s="33"/>
      <c r="F40" s="63">
        <f t="shared" si="0"/>
        <v>0</v>
      </c>
      <c r="G40" s="59">
        <v>3</v>
      </c>
      <c r="H40" s="64">
        <f t="shared" si="1"/>
        <v>0</v>
      </c>
      <c r="I40" s="65">
        <f t="shared" si="2"/>
        <v>0</v>
      </c>
      <c r="J40" s="66">
        <f t="shared" si="3"/>
        <v>0</v>
      </c>
      <c r="K40" s="44"/>
    </row>
    <row r="41" spans="1:11" ht="74.25" customHeight="1" thickBot="1" x14ac:dyDescent="0.3">
      <c r="A41" s="60">
        <v>29</v>
      </c>
      <c r="B41" s="53" t="s">
        <v>59</v>
      </c>
      <c r="C41" s="62" t="s">
        <v>104</v>
      </c>
      <c r="D41" s="32"/>
      <c r="E41" s="33"/>
      <c r="F41" s="63">
        <f t="shared" si="0"/>
        <v>0</v>
      </c>
      <c r="G41" s="59">
        <v>1</v>
      </c>
      <c r="H41" s="64">
        <f t="shared" si="1"/>
        <v>0</v>
      </c>
      <c r="I41" s="65">
        <f t="shared" si="2"/>
        <v>0</v>
      </c>
      <c r="J41" s="66">
        <f t="shared" si="3"/>
        <v>0</v>
      </c>
      <c r="K41" s="44"/>
    </row>
    <row r="42" spans="1:11" ht="71.25" customHeight="1" thickBot="1" x14ac:dyDescent="0.3">
      <c r="A42" s="61">
        <v>30</v>
      </c>
      <c r="B42" s="53" t="s">
        <v>60</v>
      </c>
      <c r="C42" s="62" t="s">
        <v>104</v>
      </c>
      <c r="D42" s="32"/>
      <c r="E42" s="33"/>
      <c r="F42" s="63">
        <f t="shared" si="0"/>
        <v>0</v>
      </c>
      <c r="G42" s="59">
        <v>10</v>
      </c>
      <c r="H42" s="64">
        <f t="shared" si="1"/>
        <v>0</v>
      </c>
      <c r="I42" s="65">
        <f t="shared" si="2"/>
        <v>0</v>
      </c>
      <c r="J42" s="66">
        <f t="shared" si="3"/>
        <v>0</v>
      </c>
      <c r="K42" s="44"/>
    </row>
    <row r="43" spans="1:11" ht="74.25" customHeight="1" thickBot="1" x14ac:dyDescent="0.3">
      <c r="A43" s="61">
        <v>31</v>
      </c>
      <c r="B43" s="53" t="s">
        <v>61</v>
      </c>
      <c r="C43" s="62" t="s">
        <v>104</v>
      </c>
      <c r="D43" s="32"/>
      <c r="E43" s="33"/>
      <c r="F43" s="63">
        <f t="shared" si="0"/>
        <v>0</v>
      </c>
      <c r="G43" s="59">
        <v>8</v>
      </c>
      <c r="H43" s="64">
        <f t="shared" si="1"/>
        <v>0</v>
      </c>
      <c r="I43" s="65">
        <f t="shared" si="2"/>
        <v>0</v>
      </c>
      <c r="J43" s="66">
        <f t="shared" si="3"/>
        <v>0</v>
      </c>
      <c r="K43" s="44"/>
    </row>
    <row r="44" spans="1:11" ht="62.25" customHeight="1" thickBot="1" x14ac:dyDescent="0.3">
      <c r="A44" s="60">
        <v>32</v>
      </c>
      <c r="B44" s="54" t="s">
        <v>62</v>
      </c>
      <c r="C44" s="62" t="s">
        <v>106</v>
      </c>
      <c r="D44" s="32"/>
      <c r="E44" s="33"/>
      <c r="F44" s="63">
        <f t="shared" si="0"/>
        <v>0</v>
      </c>
      <c r="G44" s="59">
        <v>1</v>
      </c>
      <c r="H44" s="64">
        <f t="shared" si="1"/>
        <v>0</v>
      </c>
      <c r="I44" s="65">
        <f t="shared" si="2"/>
        <v>0</v>
      </c>
      <c r="J44" s="66">
        <f t="shared" si="3"/>
        <v>0</v>
      </c>
      <c r="K44" s="44"/>
    </row>
    <row r="45" spans="1:11" ht="78.75" customHeight="1" thickBot="1" x14ac:dyDescent="0.3">
      <c r="A45" s="61">
        <v>33</v>
      </c>
      <c r="B45" s="52" t="s">
        <v>63</v>
      </c>
      <c r="C45" s="62" t="s">
        <v>104</v>
      </c>
      <c r="D45" s="32"/>
      <c r="E45" s="33"/>
      <c r="F45" s="63">
        <f t="shared" si="0"/>
        <v>0</v>
      </c>
      <c r="G45" s="59">
        <v>1</v>
      </c>
      <c r="H45" s="64">
        <f t="shared" si="1"/>
        <v>0</v>
      </c>
      <c r="I45" s="65">
        <f t="shared" si="2"/>
        <v>0</v>
      </c>
      <c r="J45" s="66">
        <f t="shared" si="3"/>
        <v>0</v>
      </c>
      <c r="K45" s="44"/>
    </row>
    <row r="46" spans="1:11" ht="58.5" customHeight="1" thickBot="1" x14ac:dyDescent="0.3">
      <c r="A46" s="61">
        <v>34</v>
      </c>
      <c r="B46" s="55" t="s">
        <v>64</v>
      </c>
      <c r="C46" s="62" t="s">
        <v>104</v>
      </c>
      <c r="D46" s="32"/>
      <c r="E46" s="33"/>
      <c r="F46" s="63">
        <f t="shared" si="0"/>
        <v>0</v>
      </c>
      <c r="G46" s="59">
        <v>60</v>
      </c>
      <c r="H46" s="64">
        <f t="shared" si="1"/>
        <v>0</v>
      </c>
      <c r="I46" s="65">
        <f t="shared" si="2"/>
        <v>0</v>
      </c>
      <c r="J46" s="66">
        <f t="shared" si="3"/>
        <v>0</v>
      </c>
      <c r="K46" s="44"/>
    </row>
    <row r="47" spans="1:11" ht="65.25" customHeight="1" thickBot="1" x14ac:dyDescent="0.3">
      <c r="A47" s="60">
        <v>35</v>
      </c>
      <c r="B47" s="53" t="s">
        <v>65</v>
      </c>
      <c r="C47" s="62" t="s">
        <v>104</v>
      </c>
      <c r="D47" s="32"/>
      <c r="E47" s="33"/>
      <c r="F47" s="63">
        <f t="shared" si="0"/>
        <v>0</v>
      </c>
      <c r="G47" s="59">
        <v>11</v>
      </c>
      <c r="H47" s="64">
        <f t="shared" si="1"/>
        <v>0</v>
      </c>
      <c r="I47" s="65">
        <f t="shared" si="2"/>
        <v>0</v>
      </c>
      <c r="J47" s="66">
        <f t="shared" si="3"/>
        <v>0</v>
      </c>
      <c r="K47" s="44"/>
    </row>
    <row r="48" spans="1:11" ht="71.25" customHeight="1" thickBot="1" x14ac:dyDescent="0.3">
      <c r="A48" s="61">
        <v>36</v>
      </c>
      <c r="B48" s="52" t="s">
        <v>66</v>
      </c>
      <c r="C48" s="62" t="s">
        <v>106</v>
      </c>
      <c r="D48" s="32"/>
      <c r="E48" s="33"/>
      <c r="F48" s="63">
        <f t="shared" si="0"/>
        <v>0</v>
      </c>
      <c r="G48" s="59">
        <v>1</v>
      </c>
      <c r="H48" s="64">
        <f t="shared" si="1"/>
        <v>0</v>
      </c>
      <c r="I48" s="65">
        <f t="shared" si="2"/>
        <v>0</v>
      </c>
      <c r="J48" s="66">
        <f t="shared" si="3"/>
        <v>0</v>
      </c>
      <c r="K48" s="44"/>
    </row>
    <row r="49" spans="1:11" ht="63.75" customHeight="1" thickBot="1" x14ac:dyDescent="0.3">
      <c r="A49" s="61">
        <v>37</v>
      </c>
      <c r="B49" s="52" t="s">
        <v>67</v>
      </c>
      <c r="C49" s="62" t="s">
        <v>104</v>
      </c>
      <c r="D49" s="32"/>
      <c r="E49" s="33"/>
      <c r="F49" s="63">
        <f t="shared" si="0"/>
        <v>0</v>
      </c>
      <c r="G49" s="59">
        <v>1</v>
      </c>
      <c r="H49" s="64">
        <f t="shared" si="1"/>
        <v>0</v>
      </c>
      <c r="I49" s="65">
        <f t="shared" si="2"/>
        <v>0</v>
      </c>
      <c r="J49" s="66">
        <f t="shared" si="3"/>
        <v>0</v>
      </c>
      <c r="K49" s="44"/>
    </row>
    <row r="50" spans="1:11" ht="164.25" customHeight="1" thickBot="1" x14ac:dyDescent="0.3">
      <c r="A50" s="60">
        <v>38</v>
      </c>
      <c r="B50" s="52" t="s">
        <v>68</v>
      </c>
      <c r="C50" s="62" t="s">
        <v>106</v>
      </c>
      <c r="D50" s="32"/>
      <c r="E50" s="33"/>
      <c r="F50" s="63">
        <f t="shared" si="0"/>
        <v>0</v>
      </c>
      <c r="G50" s="59">
        <v>1</v>
      </c>
      <c r="H50" s="64">
        <f t="shared" si="1"/>
        <v>0</v>
      </c>
      <c r="I50" s="65">
        <f t="shared" si="2"/>
        <v>0</v>
      </c>
      <c r="J50" s="66">
        <f t="shared" si="3"/>
        <v>0</v>
      </c>
      <c r="K50" s="44"/>
    </row>
    <row r="51" spans="1:11" ht="141.75" customHeight="1" thickBot="1" x14ac:dyDescent="0.3">
      <c r="A51" s="61">
        <v>39</v>
      </c>
      <c r="B51" s="52" t="s">
        <v>69</v>
      </c>
      <c r="C51" s="62" t="s">
        <v>104</v>
      </c>
      <c r="D51" s="32"/>
      <c r="E51" s="33"/>
      <c r="F51" s="63">
        <f t="shared" si="0"/>
        <v>0</v>
      </c>
      <c r="G51" s="59">
        <v>1</v>
      </c>
      <c r="H51" s="64">
        <f t="shared" si="1"/>
        <v>0</v>
      </c>
      <c r="I51" s="65">
        <f t="shared" si="2"/>
        <v>0</v>
      </c>
      <c r="J51" s="66">
        <f t="shared" si="3"/>
        <v>0</v>
      </c>
      <c r="K51" s="44"/>
    </row>
    <row r="52" spans="1:11" ht="73.5" customHeight="1" thickBot="1" x14ac:dyDescent="0.3">
      <c r="A52" s="61">
        <v>40</v>
      </c>
      <c r="B52" s="52" t="s">
        <v>70</v>
      </c>
      <c r="C52" s="62" t="s">
        <v>106</v>
      </c>
      <c r="D52" s="32"/>
      <c r="E52" s="33"/>
      <c r="F52" s="63">
        <f t="shared" si="0"/>
        <v>0</v>
      </c>
      <c r="G52" s="59">
        <v>1</v>
      </c>
      <c r="H52" s="64">
        <f t="shared" si="1"/>
        <v>0</v>
      </c>
      <c r="I52" s="65">
        <f t="shared" si="2"/>
        <v>0</v>
      </c>
      <c r="J52" s="66">
        <f t="shared" si="3"/>
        <v>0</v>
      </c>
      <c r="K52" s="44"/>
    </row>
    <row r="53" spans="1:11" ht="84" customHeight="1" thickBot="1" x14ac:dyDescent="0.3">
      <c r="A53" s="60">
        <v>41</v>
      </c>
      <c r="B53" s="52" t="s">
        <v>71</v>
      </c>
      <c r="C53" s="62" t="s">
        <v>106</v>
      </c>
      <c r="D53" s="32"/>
      <c r="E53" s="33"/>
      <c r="F53" s="63">
        <f t="shared" si="0"/>
        <v>0</v>
      </c>
      <c r="G53" s="59">
        <v>3</v>
      </c>
      <c r="H53" s="64">
        <f t="shared" si="1"/>
        <v>0</v>
      </c>
      <c r="I53" s="65">
        <f t="shared" si="2"/>
        <v>0</v>
      </c>
      <c r="J53" s="66">
        <f t="shared" si="3"/>
        <v>0</v>
      </c>
      <c r="K53" s="44"/>
    </row>
    <row r="54" spans="1:11" ht="73.5" customHeight="1" thickBot="1" x14ac:dyDescent="0.3">
      <c r="A54" s="61">
        <v>42</v>
      </c>
      <c r="B54" s="52" t="s">
        <v>72</v>
      </c>
      <c r="C54" s="62" t="s">
        <v>104</v>
      </c>
      <c r="D54" s="32"/>
      <c r="E54" s="33"/>
      <c r="F54" s="63">
        <f t="shared" si="0"/>
        <v>0</v>
      </c>
      <c r="G54" s="59">
        <v>4</v>
      </c>
      <c r="H54" s="64">
        <f t="shared" si="1"/>
        <v>0</v>
      </c>
      <c r="I54" s="65">
        <f t="shared" si="2"/>
        <v>0</v>
      </c>
      <c r="J54" s="66">
        <f t="shared" si="3"/>
        <v>0</v>
      </c>
      <c r="K54" s="44"/>
    </row>
    <row r="55" spans="1:11" ht="61.5" customHeight="1" thickBot="1" x14ac:dyDescent="0.3">
      <c r="A55" s="61">
        <v>43</v>
      </c>
      <c r="B55" s="52" t="s">
        <v>73</v>
      </c>
      <c r="C55" s="62" t="s">
        <v>104</v>
      </c>
      <c r="D55" s="32"/>
      <c r="E55" s="33"/>
      <c r="F55" s="63">
        <f t="shared" si="0"/>
        <v>0</v>
      </c>
      <c r="G55" s="59">
        <v>72</v>
      </c>
      <c r="H55" s="64">
        <f t="shared" si="1"/>
        <v>0</v>
      </c>
      <c r="I55" s="65">
        <f t="shared" si="2"/>
        <v>0</v>
      </c>
      <c r="J55" s="66">
        <f t="shared" si="3"/>
        <v>0</v>
      </c>
      <c r="K55" s="44"/>
    </row>
    <row r="56" spans="1:11" ht="61.5" customHeight="1" thickBot="1" x14ac:dyDescent="0.3">
      <c r="A56" s="60">
        <v>44</v>
      </c>
      <c r="B56" s="52" t="s">
        <v>74</v>
      </c>
      <c r="C56" s="62" t="s">
        <v>104</v>
      </c>
      <c r="D56" s="32"/>
      <c r="E56" s="33"/>
      <c r="F56" s="63">
        <f t="shared" si="0"/>
        <v>0</v>
      </c>
      <c r="G56" s="59">
        <v>1</v>
      </c>
      <c r="H56" s="64">
        <f t="shared" si="1"/>
        <v>0</v>
      </c>
      <c r="I56" s="65">
        <f t="shared" si="2"/>
        <v>0</v>
      </c>
      <c r="J56" s="66">
        <f t="shared" si="3"/>
        <v>0</v>
      </c>
      <c r="K56" s="44"/>
    </row>
    <row r="57" spans="1:11" ht="72.75" customHeight="1" thickBot="1" x14ac:dyDescent="0.3">
      <c r="A57" s="61">
        <v>45</v>
      </c>
      <c r="B57" s="54" t="s">
        <v>75</v>
      </c>
      <c r="C57" s="62" t="s">
        <v>104</v>
      </c>
      <c r="D57" s="32"/>
      <c r="E57" s="33"/>
      <c r="F57" s="63">
        <f t="shared" si="0"/>
        <v>0</v>
      </c>
      <c r="G57" s="59">
        <v>1</v>
      </c>
      <c r="H57" s="64">
        <f t="shared" si="1"/>
        <v>0</v>
      </c>
      <c r="I57" s="65">
        <f t="shared" si="2"/>
        <v>0</v>
      </c>
      <c r="J57" s="66">
        <f t="shared" si="3"/>
        <v>0</v>
      </c>
      <c r="K57" s="44"/>
    </row>
    <row r="58" spans="1:11" ht="66" customHeight="1" thickBot="1" x14ac:dyDescent="0.3">
      <c r="A58" s="61">
        <v>46</v>
      </c>
      <c r="B58" s="56" t="s">
        <v>76</v>
      </c>
      <c r="C58" s="62" t="s">
        <v>104</v>
      </c>
      <c r="D58" s="32"/>
      <c r="E58" s="33"/>
      <c r="F58" s="63">
        <f t="shared" si="0"/>
        <v>0</v>
      </c>
      <c r="G58" s="59">
        <v>3</v>
      </c>
      <c r="H58" s="64">
        <f t="shared" si="1"/>
        <v>0</v>
      </c>
      <c r="I58" s="65">
        <f t="shared" si="2"/>
        <v>0</v>
      </c>
      <c r="J58" s="66">
        <f t="shared" si="3"/>
        <v>0</v>
      </c>
      <c r="K58" s="44"/>
    </row>
    <row r="59" spans="1:11" ht="71.25" customHeight="1" thickBot="1" x14ac:dyDescent="0.3">
      <c r="A59" s="60">
        <v>47</v>
      </c>
      <c r="B59" s="56" t="s">
        <v>77</v>
      </c>
      <c r="C59" s="62" t="s">
        <v>104</v>
      </c>
      <c r="D59" s="32"/>
      <c r="E59" s="33"/>
      <c r="F59" s="63">
        <f t="shared" si="0"/>
        <v>0</v>
      </c>
      <c r="G59" s="59">
        <v>2</v>
      </c>
      <c r="H59" s="64">
        <f t="shared" si="1"/>
        <v>0</v>
      </c>
      <c r="I59" s="65">
        <f t="shared" si="2"/>
        <v>0</v>
      </c>
      <c r="J59" s="66">
        <f t="shared" si="3"/>
        <v>0</v>
      </c>
      <c r="K59" s="44"/>
    </row>
    <row r="60" spans="1:11" ht="63" customHeight="1" thickBot="1" x14ac:dyDescent="0.3">
      <c r="A60" s="61">
        <v>48</v>
      </c>
      <c r="B60" s="56" t="s">
        <v>78</v>
      </c>
      <c r="C60" s="62" t="s">
        <v>104</v>
      </c>
      <c r="D60" s="32"/>
      <c r="E60" s="33"/>
      <c r="F60" s="63">
        <f t="shared" si="0"/>
        <v>0</v>
      </c>
      <c r="G60" s="59">
        <v>5</v>
      </c>
      <c r="H60" s="64">
        <f t="shared" si="1"/>
        <v>0</v>
      </c>
      <c r="I60" s="65">
        <f t="shared" si="2"/>
        <v>0</v>
      </c>
      <c r="J60" s="66">
        <f t="shared" si="3"/>
        <v>0</v>
      </c>
      <c r="K60" s="44"/>
    </row>
    <row r="61" spans="1:11" ht="96" customHeight="1" thickBot="1" x14ac:dyDescent="0.3">
      <c r="A61" s="61">
        <v>49</v>
      </c>
      <c r="B61" s="56" t="s">
        <v>79</v>
      </c>
      <c r="C61" s="62" t="s">
        <v>105</v>
      </c>
      <c r="D61" s="32"/>
      <c r="E61" s="33"/>
      <c r="F61" s="63">
        <f t="shared" si="0"/>
        <v>0</v>
      </c>
      <c r="G61" s="59">
        <v>12</v>
      </c>
      <c r="H61" s="64">
        <f t="shared" si="1"/>
        <v>0</v>
      </c>
      <c r="I61" s="65">
        <f t="shared" si="2"/>
        <v>0</v>
      </c>
      <c r="J61" s="66">
        <f t="shared" si="3"/>
        <v>0</v>
      </c>
      <c r="K61" s="44"/>
    </row>
    <row r="62" spans="1:11" ht="96" customHeight="1" thickBot="1" x14ac:dyDescent="0.3">
      <c r="A62" s="60">
        <v>50</v>
      </c>
      <c r="B62" s="57" t="s">
        <v>80</v>
      </c>
      <c r="C62" s="62" t="s">
        <v>104</v>
      </c>
      <c r="D62" s="32"/>
      <c r="E62" s="33"/>
      <c r="F62" s="63">
        <f t="shared" si="0"/>
        <v>0</v>
      </c>
      <c r="G62" s="59">
        <v>16</v>
      </c>
      <c r="H62" s="64">
        <f t="shared" si="1"/>
        <v>0</v>
      </c>
      <c r="I62" s="65">
        <f t="shared" si="2"/>
        <v>0</v>
      </c>
      <c r="J62" s="66">
        <f t="shared" si="3"/>
        <v>0</v>
      </c>
      <c r="K62" s="44"/>
    </row>
    <row r="63" spans="1:11" ht="96" customHeight="1" thickBot="1" x14ac:dyDescent="0.3">
      <c r="A63" s="61">
        <v>51</v>
      </c>
      <c r="B63" s="57" t="s">
        <v>81</v>
      </c>
      <c r="C63" s="62" t="s">
        <v>104</v>
      </c>
      <c r="D63" s="32"/>
      <c r="E63" s="33"/>
      <c r="F63" s="63">
        <f t="shared" si="0"/>
        <v>0</v>
      </c>
      <c r="G63" s="59">
        <v>17</v>
      </c>
      <c r="H63" s="64">
        <f t="shared" si="1"/>
        <v>0</v>
      </c>
      <c r="I63" s="65">
        <f t="shared" si="2"/>
        <v>0</v>
      </c>
      <c r="J63" s="66">
        <f t="shared" si="3"/>
        <v>0</v>
      </c>
      <c r="K63" s="44"/>
    </row>
    <row r="64" spans="1:11" ht="96" customHeight="1" thickBot="1" x14ac:dyDescent="0.3">
      <c r="A64" s="61">
        <v>52</v>
      </c>
      <c r="B64" s="54" t="s">
        <v>82</v>
      </c>
      <c r="C64" s="62" t="s">
        <v>104</v>
      </c>
      <c r="D64" s="32"/>
      <c r="E64" s="33"/>
      <c r="F64" s="63">
        <f t="shared" si="0"/>
        <v>0</v>
      </c>
      <c r="G64" s="59">
        <v>1</v>
      </c>
      <c r="H64" s="64">
        <f t="shared" si="1"/>
        <v>0</v>
      </c>
      <c r="I64" s="65">
        <f t="shared" si="2"/>
        <v>0</v>
      </c>
      <c r="J64" s="66">
        <f t="shared" si="3"/>
        <v>0</v>
      </c>
      <c r="K64" s="44"/>
    </row>
    <row r="65" spans="1:11" ht="96" customHeight="1" thickBot="1" x14ac:dyDescent="0.3">
      <c r="A65" s="60">
        <v>53</v>
      </c>
      <c r="B65" s="56" t="s">
        <v>83</v>
      </c>
      <c r="C65" s="62" t="s">
        <v>104</v>
      </c>
      <c r="D65" s="32"/>
      <c r="E65" s="33"/>
      <c r="F65" s="63">
        <f t="shared" si="0"/>
        <v>0</v>
      </c>
      <c r="G65" s="59">
        <v>10</v>
      </c>
      <c r="H65" s="64">
        <f t="shared" si="1"/>
        <v>0</v>
      </c>
      <c r="I65" s="65">
        <f t="shared" si="2"/>
        <v>0</v>
      </c>
      <c r="J65" s="66">
        <f t="shared" si="3"/>
        <v>0</v>
      </c>
      <c r="K65" s="44"/>
    </row>
    <row r="66" spans="1:11" ht="70.5" customHeight="1" thickBot="1" x14ac:dyDescent="0.3">
      <c r="A66" s="61">
        <v>54</v>
      </c>
      <c r="B66" s="56" t="s">
        <v>84</v>
      </c>
      <c r="C66" s="62" t="s">
        <v>104</v>
      </c>
      <c r="D66" s="32"/>
      <c r="E66" s="33"/>
      <c r="F66" s="63">
        <f t="shared" si="0"/>
        <v>0</v>
      </c>
      <c r="G66" s="59">
        <v>1</v>
      </c>
      <c r="H66" s="64">
        <f t="shared" si="1"/>
        <v>0</v>
      </c>
      <c r="I66" s="65">
        <f t="shared" si="2"/>
        <v>0</v>
      </c>
      <c r="J66" s="66">
        <f t="shared" si="3"/>
        <v>0</v>
      </c>
      <c r="K66" s="44"/>
    </row>
    <row r="67" spans="1:11" ht="70.5" customHeight="1" thickBot="1" x14ac:dyDescent="0.3">
      <c r="A67" s="61">
        <v>55</v>
      </c>
      <c r="B67" s="56" t="s">
        <v>85</v>
      </c>
      <c r="C67" s="62" t="s">
        <v>104</v>
      </c>
      <c r="D67" s="32"/>
      <c r="E67" s="33"/>
      <c r="F67" s="63">
        <f t="shared" si="0"/>
        <v>0</v>
      </c>
      <c r="G67" s="59">
        <v>2</v>
      </c>
      <c r="H67" s="64">
        <f t="shared" si="1"/>
        <v>0</v>
      </c>
      <c r="I67" s="65">
        <f t="shared" si="2"/>
        <v>0</v>
      </c>
      <c r="J67" s="66">
        <f t="shared" si="3"/>
        <v>0</v>
      </c>
      <c r="K67" s="44"/>
    </row>
    <row r="68" spans="1:11" ht="72.75" customHeight="1" thickBot="1" x14ac:dyDescent="0.3">
      <c r="A68" s="60">
        <v>56</v>
      </c>
      <c r="B68" s="56" t="s">
        <v>86</v>
      </c>
      <c r="C68" s="62" t="s">
        <v>104</v>
      </c>
      <c r="D68" s="32"/>
      <c r="E68" s="33"/>
      <c r="F68" s="63">
        <f t="shared" si="0"/>
        <v>0</v>
      </c>
      <c r="G68" s="59">
        <v>1</v>
      </c>
      <c r="H68" s="64">
        <f t="shared" si="1"/>
        <v>0</v>
      </c>
      <c r="I68" s="65">
        <f t="shared" si="2"/>
        <v>0</v>
      </c>
      <c r="J68" s="66">
        <f t="shared" si="3"/>
        <v>0</v>
      </c>
      <c r="K68" s="44"/>
    </row>
    <row r="69" spans="1:11" ht="78.75" customHeight="1" thickBot="1" x14ac:dyDescent="0.3">
      <c r="A69" s="61">
        <v>57</v>
      </c>
      <c r="B69" s="56" t="s">
        <v>100</v>
      </c>
      <c r="C69" s="62" t="s">
        <v>104</v>
      </c>
      <c r="D69" s="32"/>
      <c r="E69" s="33"/>
      <c r="F69" s="63">
        <f t="shared" si="0"/>
        <v>0</v>
      </c>
      <c r="G69" s="59">
        <v>1</v>
      </c>
      <c r="H69" s="64">
        <f t="shared" si="1"/>
        <v>0</v>
      </c>
      <c r="I69" s="65">
        <f t="shared" si="2"/>
        <v>0</v>
      </c>
      <c r="J69" s="66">
        <f t="shared" si="3"/>
        <v>0</v>
      </c>
      <c r="K69" s="44"/>
    </row>
    <row r="70" spans="1:11" ht="89.25" customHeight="1" thickBot="1" x14ac:dyDescent="0.3">
      <c r="A70" s="61">
        <v>58</v>
      </c>
      <c r="B70" s="56" t="s">
        <v>101</v>
      </c>
      <c r="C70" s="62" t="s">
        <v>104</v>
      </c>
      <c r="D70" s="32"/>
      <c r="E70" s="33"/>
      <c r="F70" s="63">
        <f t="shared" si="0"/>
        <v>0</v>
      </c>
      <c r="G70" s="59">
        <v>1</v>
      </c>
      <c r="H70" s="64">
        <f t="shared" si="1"/>
        <v>0</v>
      </c>
      <c r="I70" s="65">
        <f t="shared" si="2"/>
        <v>0</v>
      </c>
      <c r="J70" s="66">
        <f t="shared" si="3"/>
        <v>0</v>
      </c>
      <c r="K70" s="44"/>
    </row>
    <row r="71" spans="1:11" ht="84.75" customHeight="1" thickBot="1" x14ac:dyDescent="0.3">
      <c r="A71" s="60">
        <v>59</v>
      </c>
      <c r="B71" s="56" t="s">
        <v>102</v>
      </c>
      <c r="C71" s="62" t="s">
        <v>104</v>
      </c>
      <c r="D71" s="32"/>
      <c r="E71" s="33"/>
      <c r="F71" s="63">
        <f t="shared" si="0"/>
        <v>0</v>
      </c>
      <c r="G71" s="59">
        <v>1</v>
      </c>
      <c r="H71" s="64">
        <f t="shared" si="1"/>
        <v>0</v>
      </c>
      <c r="I71" s="65">
        <f t="shared" si="2"/>
        <v>0</v>
      </c>
      <c r="J71" s="66">
        <f t="shared" si="3"/>
        <v>0</v>
      </c>
      <c r="K71" s="44"/>
    </row>
    <row r="72" spans="1:11" ht="103.5" customHeight="1" thickBot="1" x14ac:dyDescent="0.3">
      <c r="A72" s="61">
        <v>60</v>
      </c>
      <c r="B72" s="56" t="s">
        <v>103</v>
      </c>
      <c r="C72" s="62" t="s">
        <v>104</v>
      </c>
      <c r="D72" s="32"/>
      <c r="E72" s="33"/>
      <c r="F72" s="63">
        <f t="shared" si="0"/>
        <v>0</v>
      </c>
      <c r="G72" s="59">
        <v>1</v>
      </c>
      <c r="H72" s="64">
        <f t="shared" si="1"/>
        <v>0</v>
      </c>
      <c r="I72" s="65">
        <f t="shared" si="2"/>
        <v>0</v>
      </c>
      <c r="J72" s="66">
        <f t="shared" si="3"/>
        <v>0</v>
      </c>
      <c r="K72" s="44"/>
    </row>
    <row r="73" spans="1:11" ht="70.5" customHeight="1" thickBot="1" x14ac:dyDescent="0.3">
      <c r="A73" s="61">
        <v>61</v>
      </c>
      <c r="B73" s="56" t="s">
        <v>87</v>
      </c>
      <c r="C73" s="62" t="s">
        <v>104</v>
      </c>
      <c r="D73" s="32"/>
      <c r="E73" s="33"/>
      <c r="F73" s="63">
        <f t="shared" si="0"/>
        <v>0</v>
      </c>
      <c r="G73" s="59">
        <v>1</v>
      </c>
      <c r="H73" s="64">
        <f t="shared" si="1"/>
        <v>0</v>
      </c>
      <c r="I73" s="65">
        <f t="shared" si="2"/>
        <v>0</v>
      </c>
      <c r="J73" s="66">
        <f t="shared" si="3"/>
        <v>0</v>
      </c>
      <c r="K73" s="44"/>
    </row>
    <row r="74" spans="1:11" ht="61.5" customHeight="1" thickBot="1" x14ac:dyDescent="0.3">
      <c r="A74" s="60">
        <v>62</v>
      </c>
      <c r="B74" s="56" t="s">
        <v>88</v>
      </c>
      <c r="C74" s="62" t="s">
        <v>104</v>
      </c>
      <c r="D74" s="32"/>
      <c r="E74" s="33"/>
      <c r="F74" s="63">
        <f t="shared" si="0"/>
        <v>0</v>
      </c>
      <c r="G74" s="59">
        <v>2</v>
      </c>
      <c r="H74" s="64">
        <f t="shared" si="1"/>
        <v>0</v>
      </c>
      <c r="I74" s="65">
        <f t="shared" si="2"/>
        <v>0</v>
      </c>
      <c r="J74" s="66">
        <f t="shared" si="3"/>
        <v>0</v>
      </c>
      <c r="K74" s="44"/>
    </row>
    <row r="75" spans="1:11" ht="57" customHeight="1" thickBot="1" x14ac:dyDescent="0.3">
      <c r="A75" s="61">
        <v>63</v>
      </c>
      <c r="B75" s="58" t="s">
        <v>89</v>
      </c>
      <c r="C75" s="62" t="s">
        <v>104</v>
      </c>
      <c r="D75" s="32"/>
      <c r="E75" s="33"/>
      <c r="F75" s="63">
        <f t="shared" si="0"/>
        <v>0</v>
      </c>
      <c r="G75" s="59">
        <v>2</v>
      </c>
      <c r="H75" s="64">
        <f t="shared" si="1"/>
        <v>0</v>
      </c>
      <c r="I75" s="65">
        <f t="shared" si="2"/>
        <v>0</v>
      </c>
      <c r="J75" s="66">
        <f t="shared" si="3"/>
        <v>0</v>
      </c>
      <c r="K75" s="44"/>
    </row>
    <row r="76" spans="1:11" ht="65.25" customHeight="1" thickBot="1" x14ac:dyDescent="0.3">
      <c r="A76" s="61">
        <v>64</v>
      </c>
      <c r="B76" s="57" t="s">
        <v>90</v>
      </c>
      <c r="C76" s="62" t="s">
        <v>104</v>
      </c>
      <c r="D76" s="32"/>
      <c r="E76" s="33"/>
      <c r="F76" s="63">
        <f t="shared" si="0"/>
        <v>0</v>
      </c>
      <c r="G76" s="59">
        <v>10</v>
      </c>
      <c r="H76" s="64">
        <f t="shared" si="1"/>
        <v>0</v>
      </c>
      <c r="I76" s="65">
        <f t="shared" si="2"/>
        <v>0</v>
      </c>
      <c r="J76" s="66">
        <f t="shared" si="3"/>
        <v>0</v>
      </c>
      <c r="K76" s="44"/>
    </row>
    <row r="77" spans="1:11" ht="63" customHeight="1" thickBot="1" x14ac:dyDescent="0.3">
      <c r="A77" s="60">
        <v>65</v>
      </c>
      <c r="B77" s="57" t="s">
        <v>91</v>
      </c>
      <c r="C77" s="62" t="s">
        <v>104</v>
      </c>
      <c r="D77" s="32"/>
      <c r="E77" s="33"/>
      <c r="F77" s="63">
        <f t="shared" si="0"/>
        <v>0</v>
      </c>
      <c r="G77" s="59">
        <v>10</v>
      </c>
      <c r="H77" s="64">
        <f t="shared" si="1"/>
        <v>0</v>
      </c>
      <c r="I77" s="65">
        <f t="shared" si="2"/>
        <v>0</v>
      </c>
      <c r="J77" s="66">
        <f t="shared" si="3"/>
        <v>0</v>
      </c>
      <c r="K77" s="44"/>
    </row>
    <row r="78" spans="1:11" ht="80.25" customHeight="1" thickBot="1" x14ac:dyDescent="0.3">
      <c r="A78" s="61">
        <v>66</v>
      </c>
      <c r="B78" s="57" t="s">
        <v>92</v>
      </c>
      <c r="C78" s="62" t="s">
        <v>104</v>
      </c>
      <c r="D78" s="32"/>
      <c r="E78" s="33"/>
      <c r="F78" s="63">
        <f t="shared" ref="F78:F83" si="4">ROUND(D78*(1+E78),2)</f>
        <v>0</v>
      </c>
      <c r="G78" s="59">
        <v>10</v>
      </c>
      <c r="H78" s="64">
        <f t="shared" ref="H78:H83" si="5">ROUND((D78*G78),2)</f>
        <v>0</v>
      </c>
      <c r="I78" s="65">
        <f t="shared" ref="I78:I83" si="6">J78-H78</f>
        <v>0</v>
      </c>
      <c r="J78" s="66">
        <f t="shared" ref="J78:J83" si="7">ROUND((F78*G78),2)</f>
        <v>0</v>
      </c>
      <c r="K78" s="44"/>
    </row>
    <row r="79" spans="1:11" ht="89.25" customHeight="1" thickBot="1" x14ac:dyDescent="0.3">
      <c r="A79" s="61">
        <v>67</v>
      </c>
      <c r="B79" s="56" t="s">
        <v>93</v>
      </c>
      <c r="C79" s="62" t="s">
        <v>104</v>
      </c>
      <c r="D79" s="32"/>
      <c r="E79" s="33"/>
      <c r="F79" s="63">
        <f t="shared" si="4"/>
        <v>0</v>
      </c>
      <c r="G79" s="59">
        <v>32</v>
      </c>
      <c r="H79" s="64">
        <f t="shared" si="5"/>
        <v>0</v>
      </c>
      <c r="I79" s="65">
        <f t="shared" si="6"/>
        <v>0</v>
      </c>
      <c r="J79" s="66">
        <f t="shared" si="7"/>
        <v>0</v>
      </c>
      <c r="K79" s="44"/>
    </row>
    <row r="80" spans="1:11" ht="73.5" customHeight="1" thickBot="1" x14ac:dyDescent="0.3">
      <c r="A80" s="60">
        <v>68</v>
      </c>
      <c r="B80" s="52" t="s">
        <v>94</v>
      </c>
      <c r="C80" s="62" t="s">
        <v>104</v>
      </c>
      <c r="D80" s="32"/>
      <c r="E80" s="33"/>
      <c r="F80" s="63">
        <f t="shared" si="4"/>
        <v>0</v>
      </c>
      <c r="G80" s="59">
        <v>10</v>
      </c>
      <c r="H80" s="64">
        <f t="shared" si="5"/>
        <v>0</v>
      </c>
      <c r="I80" s="65">
        <f t="shared" si="6"/>
        <v>0</v>
      </c>
      <c r="J80" s="66">
        <f t="shared" si="7"/>
        <v>0</v>
      </c>
      <c r="K80" s="44"/>
    </row>
    <row r="81" spans="1:12" ht="69.75" customHeight="1" thickBot="1" x14ac:dyDescent="0.3">
      <c r="A81" s="61">
        <v>69</v>
      </c>
      <c r="B81" s="52" t="s">
        <v>95</v>
      </c>
      <c r="C81" s="62" t="s">
        <v>104</v>
      </c>
      <c r="D81" s="32"/>
      <c r="E81" s="33"/>
      <c r="F81" s="63">
        <f t="shared" si="4"/>
        <v>0</v>
      </c>
      <c r="G81" s="59">
        <v>35</v>
      </c>
      <c r="H81" s="64">
        <f t="shared" si="5"/>
        <v>0</v>
      </c>
      <c r="I81" s="65">
        <f t="shared" si="6"/>
        <v>0</v>
      </c>
      <c r="J81" s="66">
        <f t="shared" si="7"/>
        <v>0</v>
      </c>
      <c r="K81" s="44"/>
    </row>
    <row r="82" spans="1:12" ht="78.75" customHeight="1" thickBot="1" x14ac:dyDescent="0.3">
      <c r="A82" s="61">
        <v>70</v>
      </c>
      <c r="B82" s="52" t="s">
        <v>96</v>
      </c>
      <c r="C82" s="62" t="s">
        <v>105</v>
      </c>
      <c r="D82" s="32"/>
      <c r="E82" s="33"/>
      <c r="F82" s="63">
        <f t="shared" si="4"/>
        <v>0</v>
      </c>
      <c r="G82" s="59">
        <v>2</v>
      </c>
      <c r="H82" s="64">
        <f t="shared" si="5"/>
        <v>0</v>
      </c>
      <c r="I82" s="65">
        <f t="shared" si="6"/>
        <v>0</v>
      </c>
      <c r="J82" s="66">
        <f t="shared" si="7"/>
        <v>0</v>
      </c>
      <c r="K82" s="44"/>
    </row>
    <row r="83" spans="1:12" ht="75.75" customHeight="1" thickBot="1" x14ac:dyDescent="0.3">
      <c r="A83" s="60">
        <v>71</v>
      </c>
      <c r="B83" s="52" t="s">
        <v>97</v>
      </c>
      <c r="C83" s="62" t="s">
        <v>104</v>
      </c>
      <c r="D83" s="32"/>
      <c r="E83" s="33"/>
      <c r="F83" s="63">
        <f t="shared" si="4"/>
        <v>0</v>
      </c>
      <c r="G83" s="59">
        <v>1</v>
      </c>
      <c r="H83" s="64">
        <f t="shared" si="5"/>
        <v>0</v>
      </c>
      <c r="I83" s="65">
        <f t="shared" si="6"/>
        <v>0</v>
      </c>
      <c r="J83" s="66">
        <f t="shared" si="7"/>
        <v>0</v>
      </c>
      <c r="K83" s="44"/>
    </row>
    <row r="84" spans="1:12" ht="18.75" thickBot="1" x14ac:dyDescent="0.3">
      <c r="A84" s="86" t="s">
        <v>16</v>
      </c>
      <c r="B84" s="86"/>
      <c r="C84" s="86"/>
      <c r="D84" s="86"/>
      <c r="E84" s="86"/>
      <c r="F84" s="86"/>
      <c r="G84" s="86"/>
      <c r="H84" s="41">
        <f>SUM(H13:H83)</f>
        <v>0</v>
      </c>
      <c r="I84" s="42">
        <f>SUM(I13:I83)</f>
        <v>0</v>
      </c>
      <c r="J84" s="43">
        <f>SUM(J13:J83)</f>
        <v>0</v>
      </c>
      <c r="K84" s="45"/>
    </row>
    <row r="85" spans="1:12" ht="18" x14ac:dyDescent="0.25">
      <c r="A85" s="26"/>
      <c r="B85" s="26"/>
      <c r="C85" s="26"/>
      <c r="D85" s="26"/>
      <c r="E85" s="26"/>
      <c r="F85" s="26"/>
      <c r="G85" s="26"/>
      <c r="H85" s="26"/>
      <c r="I85" s="29"/>
      <c r="J85" s="26"/>
      <c r="K85" s="31"/>
    </row>
    <row r="86" spans="1:12" ht="20.25" x14ac:dyDescent="0.3">
      <c r="A86" s="4"/>
      <c r="B86" s="89" t="s">
        <v>107</v>
      </c>
      <c r="C86" s="89"/>
      <c r="D86" s="89"/>
      <c r="E86" s="89"/>
      <c r="F86" s="89"/>
      <c r="G86" s="89"/>
      <c r="H86" s="89"/>
      <c r="I86" s="35"/>
      <c r="J86" s="5"/>
      <c r="K86" s="5"/>
    </row>
    <row r="87" spans="1:12" ht="15.75" x14ac:dyDescent="0.25">
      <c r="B87" s="6"/>
      <c r="C87" s="7"/>
      <c r="D87" s="7"/>
      <c r="E87" s="8"/>
      <c r="F87" s="8"/>
      <c r="G87" s="9"/>
      <c r="H87" s="10"/>
      <c r="I87" s="10"/>
      <c r="J87" s="11"/>
      <c r="K87" s="11"/>
    </row>
    <row r="88" spans="1:12" ht="69" customHeight="1" x14ac:dyDescent="0.25">
      <c r="B88" s="88" t="s">
        <v>18</v>
      </c>
      <c r="C88" s="88"/>
      <c r="D88" s="88"/>
      <c r="E88" s="88"/>
      <c r="F88" s="88"/>
      <c r="G88" s="34"/>
      <c r="H88" s="87" t="s">
        <v>26</v>
      </c>
      <c r="I88" s="87"/>
      <c r="J88" s="87"/>
      <c r="K88" s="87"/>
      <c r="L88" s="28"/>
    </row>
    <row r="89" spans="1:12" ht="15.75" x14ac:dyDescent="0.25">
      <c r="B89" s="6"/>
      <c r="C89" s="7"/>
      <c r="D89" s="7"/>
      <c r="E89" s="8"/>
      <c r="F89" s="8"/>
      <c r="G89" s="9"/>
      <c r="H89" s="10"/>
      <c r="I89" s="10"/>
      <c r="J89" s="11"/>
      <c r="K89" s="11"/>
      <c r="L89" s="28"/>
    </row>
    <row r="90" spans="1:12" ht="27" customHeight="1" x14ac:dyDescent="0.25">
      <c r="B90" s="13"/>
      <c r="C90" s="14"/>
      <c r="D90" s="14"/>
      <c r="E90" s="8"/>
      <c r="F90" s="8"/>
      <c r="G90" s="15"/>
      <c r="H90" s="10"/>
      <c r="I90" s="10"/>
      <c r="J90" s="12"/>
      <c r="K90" s="12"/>
      <c r="L90" s="28"/>
    </row>
    <row r="91" spans="1:12" ht="15.75" x14ac:dyDescent="0.25">
      <c r="B91" s="16"/>
      <c r="C91" s="14"/>
      <c r="D91" s="14"/>
      <c r="E91" s="8"/>
      <c r="F91" s="8"/>
      <c r="G91" s="15"/>
      <c r="H91" s="10"/>
      <c r="I91" s="10"/>
      <c r="J91" s="12"/>
      <c r="K91" s="12"/>
    </row>
    <row r="92" spans="1:12" ht="15.75" customHeight="1" x14ac:dyDescent="0.25">
      <c r="B92" s="16"/>
      <c r="C92" s="14"/>
      <c r="D92" s="14"/>
      <c r="E92" s="8"/>
      <c r="F92" s="8"/>
      <c r="G92" s="15"/>
      <c r="H92" s="10"/>
      <c r="I92" s="10"/>
      <c r="J92" s="14"/>
      <c r="K92" s="14"/>
    </row>
    <row r="93" spans="1:12" ht="15.75" x14ac:dyDescent="0.25">
      <c r="B93" s="13"/>
      <c r="C93" s="14"/>
      <c r="D93" s="14"/>
      <c r="E93" s="8"/>
      <c r="F93" s="8"/>
      <c r="G93" s="15"/>
      <c r="H93" s="74"/>
      <c r="I93" s="74"/>
      <c r="J93" s="74"/>
      <c r="K93" s="30"/>
    </row>
    <row r="94" spans="1:12" ht="15.75" x14ac:dyDescent="0.25">
      <c r="B94" s="13"/>
      <c r="C94" s="14"/>
      <c r="D94" s="14"/>
      <c r="E94" s="8"/>
      <c r="F94" s="8"/>
      <c r="G94" s="15"/>
      <c r="H94" s="18"/>
      <c r="I94" s="18"/>
      <c r="J94" s="17"/>
      <c r="K94" s="30"/>
    </row>
  </sheetData>
  <mergeCells count="20">
    <mergeCell ref="H93:J93"/>
    <mergeCell ref="A7:K7"/>
    <mergeCell ref="A9:K9"/>
    <mergeCell ref="A10:A11"/>
    <mergeCell ref="B10:B11"/>
    <mergeCell ref="C10:C11"/>
    <mergeCell ref="E10:E11"/>
    <mergeCell ref="F10:F11"/>
    <mergeCell ref="G10:J10"/>
    <mergeCell ref="A84:G84"/>
    <mergeCell ref="A8:K8"/>
    <mergeCell ref="H88:K88"/>
    <mergeCell ref="B88:F88"/>
    <mergeCell ref="D10:D11"/>
    <mergeCell ref="B86:H86"/>
    <mergeCell ref="B3:C3"/>
    <mergeCell ref="B4:C4"/>
    <mergeCell ref="K10:K11"/>
    <mergeCell ref="H1:K1"/>
    <mergeCell ref="H3:K3"/>
  </mergeCells>
  <pageMargins left="0.7" right="0.7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200CBB8-EBEF-47D5-B12E-A9E095DE46D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kalkulacji ceny ofert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2024-10-07T12:20:37Z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f55678af-0a76-43cb-ba1b-77dc8363f5d7</vt:lpwstr>
  </property>
  <property fmtid="{D5CDD505-2E9C-101B-9397-08002B2CF9AE}" pid="3" name="bjSaver">
    <vt:lpwstr>5VkpYRbxtbbkG7nn6zcYbwPohfozS+lA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