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6840"/>
  </bookViews>
  <sheets>
    <sheet name="Lokale mieszkalne M i G" sheetId="1" r:id="rId1"/>
    <sheet name="Lokale socjalne" sheetId="2" r:id="rId2"/>
    <sheet name="Pomieszczenia tymczasowe" sheetId="3" r:id="rId3"/>
    <sheet name="Pomieszczenia gospodarcze" sheetId="4" r:id="rId4"/>
    <sheet name="Garaże" sheetId="5" r:id="rId5"/>
    <sheet name="ZESTAWIENIE ZBIORCZE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3" i="1"/>
  <c r="F103"/>
  <c r="F147"/>
  <c r="O5" i="6"/>
  <c r="G19" i="2" l="1"/>
  <c r="F7" i="6"/>
  <c r="E7"/>
  <c r="D7"/>
  <c r="B147" i="1" l="1"/>
  <c r="D147"/>
  <c r="H147"/>
  <c r="G147"/>
  <c r="U147"/>
  <c r="P147"/>
  <c r="Q147"/>
  <c r="M147"/>
  <c r="T147" l="1"/>
  <c r="O147"/>
  <c r="S147" l="1"/>
  <c r="D65" i="4" l="1"/>
  <c r="U103" i="1" l="1"/>
  <c r="J23" i="2" l="1"/>
  <c r="Q23"/>
  <c r="O23"/>
  <c r="H23"/>
  <c r="G23"/>
  <c r="E23"/>
  <c r="E12" i="6"/>
  <c r="D12"/>
  <c r="E10"/>
  <c r="D10"/>
  <c r="D13" s="1"/>
  <c r="O7"/>
  <c r="D25" i="5"/>
  <c r="P5" i="6" s="1"/>
  <c r="P7" s="1"/>
  <c r="D76" i="4"/>
  <c r="K6" i="6" s="1"/>
  <c r="B76" i="4"/>
  <c r="J6" i="6" s="1"/>
  <c r="B65" i="4"/>
  <c r="J5" i="6" s="1"/>
  <c r="K9" i="3"/>
  <c r="J9"/>
  <c r="I9"/>
  <c r="H9"/>
  <c r="G9"/>
  <c r="F9"/>
  <c r="E9"/>
  <c r="D9"/>
  <c r="B9"/>
  <c r="R23" i="2"/>
  <c r="P23"/>
  <c r="N23"/>
  <c r="M23"/>
  <c r="L23"/>
  <c r="K23"/>
  <c r="I23"/>
  <c r="R19"/>
  <c r="Q19"/>
  <c r="P19"/>
  <c r="O19"/>
  <c r="N19"/>
  <c r="M19"/>
  <c r="L19"/>
  <c r="K19"/>
  <c r="J19"/>
  <c r="I19"/>
  <c r="H19"/>
  <c r="E19"/>
  <c r="R147" i="1"/>
  <c r="N147"/>
  <c r="L147"/>
  <c r="K147"/>
  <c r="J147"/>
  <c r="I147"/>
  <c r="T103"/>
  <c r="K5" i="6" s="1"/>
  <c r="K7" s="1"/>
  <c r="S103" i="1"/>
  <c r="R103"/>
  <c r="Q103"/>
  <c r="P103"/>
  <c r="O103"/>
  <c r="N103"/>
  <c r="M103"/>
  <c r="L103"/>
  <c r="K103"/>
  <c r="J103"/>
  <c r="I103"/>
  <c r="H103"/>
  <c r="D103"/>
  <c r="G18"/>
  <c r="G17"/>
  <c r="G16"/>
  <c r="G15"/>
  <c r="G14"/>
  <c r="G13"/>
  <c r="G12"/>
  <c r="G11"/>
  <c r="G10"/>
  <c r="G9"/>
  <c r="G7"/>
  <c r="G6"/>
  <c r="J7" i="6" l="1"/>
  <c r="E13"/>
  <c r="G103" i="1"/>
  <c r="E24" i="2"/>
  <c r="H24"/>
  <c r="J24"/>
  <c r="L24"/>
  <c r="N24"/>
  <c r="P24"/>
  <c r="R24"/>
  <c r="G24"/>
  <c r="I24"/>
  <c r="K24"/>
  <c r="M24"/>
  <c r="O24"/>
  <c r="Q24"/>
  <c r="F13" i="6"/>
  <c r="A25"/>
</calcChain>
</file>

<file path=xl/sharedStrings.xml><?xml version="1.0" encoding="utf-8"?>
<sst xmlns="http://schemas.openxmlformats.org/spreadsheetml/2006/main" count="814" uniqueCount="449">
  <si>
    <t>Lp.</t>
  </si>
  <si>
    <t>Liczba Lokali               [szt.]</t>
  </si>
  <si>
    <t>Adres</t>
  </si>
  <si>
    <t>Liczba budynków [szt.]</t>
  </si>
  <si>
    <t>Rok budowy</t>
  </si>
  <si>
    <t>Liczba lokali</t>
  </si>
  <si>
    <r>
      <t>Pow.                              użytkowa lokalu                    w [m</t>
    </r>
    <r>
      <rPr>
        <sz val="10"/>
        <color indexed="8"/>
        <rFont val="Arial"/>
        <family val="2"/>
        <charset val="238"/>
      </rPr>
      <t>²]</t>
    </r>
  </si>
  <si>
    <r>
      <t>Pokój w [m</t>
    </r>
    <r>
      <rPr>
        <sz val="11"/>
        <color indexed="8"/>
        <rFont val="Arial"/>
        <family val="2"/>
        <charset val="238"/>
      </rPr>
      <t>²]</t>
    </r>
  </si>
  <si>
    <r>
      <t>Pokój [m</t>
    </r>
    <r>
      <rPr>
        <sz val="11"/>
        <color indexed="8"/>
        <rFont val="Arial"/>
        <family val="2"/>
        <charset val="238"/>
      </rPr>
      <t>²]</t>
    </r>
  </si>
  <si>
    <r>
      <t>Kuchnia [m</t>
    </r>
    <r>
      <rPr>
        <sz val="11"/>
        <color indexed="8"/>
        <rFont val="Arial"/>
        <family val="2"/>
        <charset val="238"/>
      </rPr>
      <t>²]</t>
    </r>
  </si>
  <si>
    <t>Łazienka [m²]</t>
  </si>
  <si>
    <t>WC    [m²]</t>
  </si>
  <si>
    <r>
      <rPr>
        <sz val="8"/>
        <color indexed="8"/>
        <rFont val="Arial"/>
        <family val="2"/>
        <charset val="238"/>
      </rPr>
      <t xml:space="preserve">przedpokój    </t>
    </r>
    <r>
      <rPr>
        <sz val="9"/>
        <color indexed="8"/>
        <rFont val="Arial"/>
        <family val="2"/>
        <charset val="238"/>
      </rPr>
      <t xml:space="preserve"> </t>
    </r>
    <r>
      <rPr>
        <sz val="11"/>
        <color indexed="8"/>
        <rFont val="Arial"/>
        <family val="2"/>
        <charset val="238"/>
      </rPr>
      <t xml:space="preserve">                               [m²]                      </t>
    </r>
  </si>
  <si>
    <r>
      <t xml:space="preserve">inne </t>
    </r>
    <r>
      <rPr>
        <sz val="7"/>
        <color indexed="8"/>
        <rFont val="Arial"/>
        <family val="2"/>
        <charset val="238"/>
      </rPr>
      <t>pomieszczenie                  [m²]</t>
    </r>
  </si>
  <si>
    <t>strych  [m²]</t>
  </si>
  <si>
    <t>piwnica w                        [m²]</t>
  </si>
  <si>
    <r>
      <t xml:space="preserve">pom. </t>
    </r>
    <r>
      <rPr>
        <sz val="8"/>
        <color indexed="8"/>
        <rFont val="Arial"/>
        <family val="2"/>
        <charset val="238"/>
      </rPr>
      <t>gospodarcze</t>
    </r>
    <r>
      <rPr>
        <sz val="11"/>
        <color indexed="8"/>
        <rFont val="Arial"/>
        <family val="2"/>
        <charset val="238"/>
      </rPr>
      <t xml:space="preserve">                w [m²]                      </t>
    </r>
  </si>
  <si>
    <t>kondygnacja</t>
  </si>
  <si>
    <r>
      <t>Powierzchnia lokalu mieszkalnego [m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]                      (wg umowy najmu)</t>
    </r>
  </si>
  <si>
    <t>1.</t>
  </si>
  <si>
    <t>2.</t>
  </si>
  <si>
    <t>3.</t>
  </si>
  <si>
    <t>4.</t>
  </si>
  <si>
    <t>5.</t>
  </si>
  <si>
    <t>6.</t>
  </si>
  <si>
    <t>7.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</si>
  <si>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</si>
  <si>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</si>
  <si>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</si>
  <si>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</si>
  <si>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</si>
  <si>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</si>
  <si>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</si>
  <si>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</si>
  <si>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</si>
  <si>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</si>
  <si>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</si>
  <si>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</si>
  <si>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</si>
  <si>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</si>
  <si>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</si>
  <si>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piwnica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</si>
  <si>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</si>
  <si>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</si>
  <si>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</si>
  <si>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</si>
  <si>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</si>
  <si>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</si>
  <si>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</si>
  <si>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</si>
  <si>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</si>
  <si>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</si>
  <si>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</si>
  <si>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</si>
  <si>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</si>
  <si>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</si>
  <si>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</si>
  <si>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</si>
  <si>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Reymonta 4/1</t>
  </si>
  <si>
    <t xml:space="preserve">                 1920r.</t>
  </si>
  <si>
    <t>parter</t>
  </si>
  <si>
    <t>Reymonta 4/6</t>
  </si>
  <si>
    <t>2 piętro</t>
  </si>
  <si>
    <t>Reymonta 6/5</t>
  </si>
  <si>
    <t>1 piętro</t>
  </si>
  <si>
    <t xml:space="preserve">                  1905r.</t>
  </si>
  <si>
    <t>Pl. Chrobrego 1/5</t>
  </si>
  <si>
    <t>Pl. Chrobrego 3/4</t>
  </si>
  <si>
    <t>Pl. Chrobrego 3/5</t>
  </si>
  <si>
    <t>8.</t>
  </si>
  <si>
    <t>Pl. Chrobrego 3/6</t>
  </si>
  <si>
    <t>9.</t>
  </si>
  <si>
    <t>Fabryczna 1/3</t>
  </si>
  <si>
    <t xml:space="preserve">                  1910r.</t>
  </si>
  <si>
    <t>10.</t>
  </si>
  <si>
    <t>Fabryczna 1/5</t>
  </si>
  <si>
    <t>Fabryczna 3/2</t>
  </si>
  <si>
    <t xml:space="preserve">                  1900r.</t>
  </si>
  <si>
    <t>poddasze</t>
  </si>
  <si>
    <t>Fabryczna 9/1</t>
  </si>
  <si>
    <t xml:space="preserve">                   1900r.</t>
  </si>
  <si>
    <t>Fabryczna 12/1</t>
  </si>
  <si>
    <t>przed 1939r.</t>
  </si>
  <si>
    <t>Fabryczna 12/4</t>
  </si>
  <si>
    <t>Fabryczna 13/3</t>
  </si>
  <si>
    <t>Fabryczna 15/3</t>
  </si>
  <si>
    <t>Fabryczna 15/5</t>
  </si>
  <si>
    <t>Koszalińska 1/2</t>
  </si>
  <si>
    <t xml:space="preserve"> przed 1939r.</t>
  </si>
  <si>
    <t>Koszalińska 2b/2</t>
  </si>
  <si>
    <t>Koszalińska 2c/2</t>
  </si>
  <si>
    <t>Koszalińska 5/2</t>
  </si>
  <si>
    <t xml:space="preserve"> </t>
  </si>
  <si>
    <t>Koszalińska 8/1</t>
  </si>
  <si>
    <t xml:space="preserve">  przed 1939r.</t>
  </si>
  <si>
    <t>Koszalińska 10/1</t>
  </si>
  <si>
    <t>Koszalińska 10/2</t>
  </si>
  <si>
    <t>Koszalińska 10/4</t>
  </si>
  <si>
    <t>Koszalińska 10/5</t>
  </si>
  <si>
    <t>Koszalińska 13/2</t>
  </si>
  <si>
    <t xml:space="preserve">        przed 1939r.</t>
  </si>
  <si>
    <t>Koszalińska 13/3</t>
  </si>
  <si>
    <t>Koszalińska 13/4</t>
  </si>
  <si>
    <t>Koszalińska 13/5</t>
  </si>
  <si>
    <t>Maja 6/4</t>
  </si>
  <si>
    <t>Maja 6/10</t>
  </si>
  <si>
    <t>1 Maja 8/3</t>
  </si>
  <si>
    <t>1 Maja 8/4</t>
  </si>
  <si>
    <t>1 Maja 8/6</t>
  </si>
  <si>
    <t>1 Maja 8/8</t>
  </si>
  <si>
    <t>1 Maja 11/1</t>
  </si>
  <si>
    <t xml:space="preserve">                 1905r.</t>
  </si>
  <si>
    <t>1 Maja 11/8</t>
  </si>
  <si>
    <t>1 Maja 14/1</t>
  </si>
  <si>
    <t>42.</t>
  </si>
  <si>
    <t>Seligera 2/3</t>
  </si>
  <si>
    <t>1972r.</t>
  </si>
  <si>
    <t>43.</t>
  </si>
  <si>
    <t>Matejki 1/3</t>
  </si>
  <si>
    <t>44.</t>
  </si>
  <si>
    <t>Matejki 2/3</t>
  </si>
  <si>
    <t xml:space="preserve">                 1972r.</t>
  </si>
  <si>
    <t>45.</t>
  </si>
  <si>
    <t>46.</t>
  </si>
  <si>
    <t>Mickiewicza 7/4</t>
  </si>
  <si>
    <t>1932r.</t>
  </si>
  <si>
    <t>47.</t>
  </si>
  <si>
    <t>Ogrodowa 7/6</t>
  </si>
  <si>
    <t>48.</t>
  </si>
  <si>
    <t>Pocztowa 3/6</t>
  </si>
  <si>
    <t>49.</t>
  </si>
  <si>
    <t>Polna 5/4</t>
  </si>
  <si>
    <t>50.</t>
  </si>
  <si>
    <t>Polna 6/1</t>
  </si>
  <si>
    <t>51.</t>
  </si>
  <si>
    <t>Polna 6/3</t>
  </si>
  <si>
    <t>52.</t>
  </si>
  <si>
    <t>Polna 6/4</t>
  </si>
  <si>
    <t>53.</t>
  </si>
  <si>
    <t>Polna 9/1</t>
  </si>
  <si>
    <t>1905r.</t>
  </si>
  <si>
    <t>niski parter</t>
  </si>
  <si>
    <t>54.</t>
  </si>
  <si>
    <t>Polna 10/3</t>
  </si>
  <si>
    <t xml:space="preserve">                  1960r.</t>
  </si>
  <si>
    <t>55.</t>
  </si>
  <si>
    <t>Polna 10/4</t>
  </si>
  <si>
    <t>56.</t>
  </si>
  <si>
    <t>Polanowska 2/1</t>
  </si>
  <si>
    <t>57.</t>
  </si>
  <si>
    <t>Polanowska 2/5</t>
  </si>
  <si>
    <t>58.</t>
  </si>
  <si>
    <t>Polanowska 3/1</t>
  </si>
  <si>
    <t>59.</t>
  </si>
  <si>
    <t>Polanowska 4/1</t>
  </si>
  <si>
    <t>60.</t>
  </si>
  <si>
    <t>Polanowska 4/2</t>
  </si>
  <si>
    <t>piętro</t>
  </si>
  <si>
    <t>Polanowska 4/3</t>
  </si>
  <si>
    <t>Polanowska 4/4</t>
  </si>
  <si>
    <t>Polanowska 8/1</t>
  </si>
  <si>
    <t>Polanowska 8/4</t>
  </si>
  <si>
    <t>Polanowska 8/6</t>
  </si>
  <si>
    <t>Polanowska 8/10</t>
  </si>
  <si>
    <t>Robotnicza 3/1</t>
  </si>
  <si>
    <t>1930r.</t>
  </si>
  <si>
    <t>Robotnicza 10/1</t>
  </si>
  <si>
    <t>1910r.</t>
  </si>
  <si>
    <t>Robotnicza 10/3</t>
  </si>
  <si>
    <t>Ratuszowa 7/3</t>
  </si>
  <si>
    <t>Ratuszowa 7/4</t>
  </si>
  <si>
    <t>1900r.</t>
  </si>
  <si>
    <t>Ratuszowa 7/5</t>
  </si>
  <si>
    <t>Ratuszowa 7/7</t>
  </si>
  <si>
    <t>0.82</t>
  </si>
  <si>
    <t>Reja 8/1</t>
  </si>
  <si>
    <t>Reja 8/5</t>
  </si>
  <si>
    <t>Reja 11/2</t>
  </si>
  <si>
    <t xml:space="preserve">                   1905r.</t>
  </si>
  <si>
    <t>Reja 11/5</t>
  </si>
  <si>
    <t>Reja 11/7</t>
  </si>
  <si>
    <t>Mieszko I 2A/1</t>
  </si>
  <si>
    <t>przed  1939r</t>
  </si>
  <si>
    <t>Spokojna 3/1</t>
  </si>
  <si>
    <t>Szkolna 11/2</t>
  </si>
  <si>
    <t>Spichrzowa 1/1</t>
  </si>
  <si>
    <t>1920r.</t>
  </si>
  <si>
    <t>Spichrzowa1/2</t>
  </si>
  <si>
    <t>Spichrzowa 1/4</t>
  </si>
  <si>
    <t>Spichrzowa 1/6</t>
  </si>
  <si>
    <t>Spichrzowa 1/8</t>
  </si>
  <si>
    <t>Spichrzowa 2/1</t>
  </si>
  <si>
    <t>Szpitalna 4/5</t>
  </si>
  <si>
    <t>1984r.</t>
  </si>
  <si>
    <t>Spółdzielcza 2/3</t>
  </si>
  <si>
    <t>Tylna 1/3</t>
  </si>
  <si>
    <t>Tylna 1A</t>
  </si>
  <si>
    <t>Woj.Polskiego 2/1</t>
  </si>
  <si>
    <t>Woj.Polskiego 2/2</t>
  </si>
  <si>
    <t>Woj..Polskiego 4/1</t>
  </si>
  <si>
    <t>Woj..Polskiego 4/2</t>
  </si>
  <si>
    <t>Woj.Polskiego 4/3</t>
  </si>
  <si>
    <t>Woj.Polskiego 4/4</t>
  </si>
  <si>
    <t>Wiejska 2/3</t>
  </si>
  <si>
    <t xml:space="preserve">przed                    1939 r. </t>
  </si>
  <si>
    <t>Dworcowa 2/1</t>
  </si>
  <si>
    <t>Dworcowa 2/2</t>
  </si>
  <si>
    <t>Dworcowa 2/5</t>
  </si>
  <si>
    <t>RAZEM lokali  MIASTO</t>
  </si>
  <si>
    <t>Wykaz Najemców - gmina Bobolice</t>
  </si>
  <si>
    <t>Bozniewice 7/2</t>
  </si>
  <si>
    <t>Bożniewice 7/3</t>
  </si>
  <si>
    <t>Bożniewice 7/4</t>
  </si>
  <si>
    <t>Bożniewice 9/1</t>
  </si>
  <si>
    <t>Cybulino 11A/5</t>
  </si>
  <si>
    <t xml:space="preserve">                  1978r.</t>
  </si>
  <si>
    <t>Cybulino 11B/6</t>
  </si>
  <si>
    <t>Cybulino 8/3</t>
  </si>
  <si>
    <t xml:space="preserve">                  1968r</t>
  </si>
  <si>
    <t>Dobrociechy 21/1</t>
  </si>
  <si>
    <t>Porost 22/5</t>
  </si>
  <si>
    <t>przed 1939r</t>
  </si>
  <si>
    <t>Kurowo 35/2</t>
  </si>
  <si>
    <t>Kurowo 37/2</t>
  </si>
  <si>
    <t>Kurowo 55/3</t>
  </si>
  <si>
    <t>Kurowo 55/5</t>
  </si>
  <si>
    <t>Kurowo 56/6</t>
  </si>
  <si>
    <t>II piętro</t>
  </si>
  <si>
    <t>Nowosiółki 1/1</t>
  </si>
  <si>
    <t>Nowosiółki 1/6</t>
  </si>
  <si>
    <t>Świelino 1/1</t>
  </si>
  <si>
    <t xml:space="preserve">przed                    1939 r.  </t>
  </si>
  <si>
    <t>Świelino 1/4</t>
  </si>
  <si>
    <t>Świelino 5/7</t>
  </si>
  <si>
    <t xml:space="preserve">                  1972r.</t>
  </si>
  <si>
    <t>Świelino 21/2</t>
  </si>
  <si>
    <t>Świelino 23/2</t>
  </si>
  <si>
    <t>Świelino 23/4</t>
  </si>
  <si>
    <t>Świelino 23/5</t>
  </si>
  <si>
    <t>Świelino 27/1</t>
  </si>
  <si>
    <t>po 1939</t>
  </si>
  <si>
    <t>Więcemierz 2/1</t>
  </si>
  <si>
    <t>Wojęcino 2/2</t>
  </si>
  <si>
    <t>Wojęcino 5/1</t>
  </si>
  <si>
    <t>Wojęcino 5/2</t>
  </si>
  <si>
    <t>Drzewiany 76/1</t>
  </si>
  <si>
    <t>Drzewiany 76/2</t>
  </si>
  <si>
    <t>Jatynia 8</t>
  </si>
  <si>
    <t>Glinka 5/1</t>
  </si>
  <si>
    <t>Opatówek 1/1</t>
  </si>
  <si>
    <t>Opatówek 1/3</t>
  </si>
  <si>
    <t>Opatówek 1/8</t>
  </si>
  <si>
    <t>I piętro</t>
  </si>
  <si>
    <t xml:space="preserve">RAZEM lokali   GMINA </t>
  </si>
  <si>
    <t>Liczba lokali  [szt.]</t>
  </si>
  <si>
    <t>adres</t>
  </si>
  <si>
    <t>pow. użytkowa lokalu m²</t>
  </si>
  <si>
    <r>
      <t>pokój w m</t>
    </r>
    <r>
      <rPr>
        <b/>
        <sz val="8"/>
        <color indexed="8"/>
        <rFont val="Arial"/>
        <family val="2"/>
        <charset val="238"/>
      </rPr>
      <t xml:space="preserve">² </t>
    </r>
  </si>
  <si>
    <r>
      <t xml:space="preserve"> pokój    m </t>
    </r>
    <r>
      <rPr>
        <b/>
        <sz val="8"/>
        <color indexed="8"/>
        <rFont val="Arial"/>
        <family val="2"/>
        <charset val="238"/>
      </rPr>
      <t>²</t>
    </r>
  </si>
  <si>
    <r>
      <t xml:space="preserve"> kuchnia w m</t>
    </r>
    <r>
      <rPr>
        <b/>
        <sz val="8"/>
        <color indexed="8"/>
        <rFont val="Arial"/>
        <family val="2"/>
        <charset val="238"/>
      </rPr>
      <t>²</t>
    </r>
  </si>
  <si>
    <t>część wspólna</t>
  </si>
  <si>
    <t>WC    łazienka</t>
  </si>
  <si>
    <t>przedpokój</t>
  </si>
  <si>
    <t>kotłownia</t>
  </si>
  <si>
    <t>Pomieszczenia gospodarcze</t>
  </si>
  <si>
    <t>korytarz</t>
  </si>
  <si>
    <t>Łazienka</t>
  </si>
  <si>
    <t>WC</t>
  </si>
  <si>
    <t xml:space="preserve">GMINA BOBOLICE </t>
  </si>
  <si>
    <t>Opatówek 1/2</t>
  </si>
  <si>
    <t>Opatówek 1/4</t>
  </si>
  <si>
    <t>Opatówek 1/5</t>
  </si>
  <si>
    <t>1,25         2,31</t>
  </si>
  <si>
    <t>Opatówek 1/7</t>
  </si>
  <si>
    <t>Łozice-Cegielnia 1/5</t>
  </si>
  <si>
    <t>Łozice- Cegielnia 1/6</t>
  </si>
  <si>
    <t>Łozice-Cegielnia 1/7</t>
  </si>
  <si>
    <t>Łozice-Cegielnia 1/8</t>
  </si>
  <si>
    <t>Łozice - Cegielnia     1/9</t>
  </si>
  <si>
    <t>Łozice - Cegielnia 1/10</t>
  </si>
  <si>
    <t>11.11</t>
  </si>
  <si>
    <t>Łozice-Cegielnia 1/11</t>
  </si>
  <si>
    <t>Łozice-Cegielnia 1/13</t>
  </si>
  <si>
    <t>Łozice- Cegielnia 1/14</t>
  </si>
  <si>
    <t>RAZEM lokali socjalnych - GMINA</t>
  </si>
  <si>
    <t xml:space="preserve">MIASTO BOBOLICE </t>
  </si>
  <si>
    <t>Polanowska 2/6</t>
  </si>
  <si>
    <t>Maja 14/1A</t>
  </si>
  <si>
    <t>?</t>
  </si>
  <si>
    <t xml:space="preserve">RAZEM lokali socjalnych  MIASTO </t>
  </si>
  <si>
    <t>OGÓŁEM              M i G</t>
  </si>
  <si>
    <t>Ilość pomieszczeń  [szt.]</t>
  </si>
  <si>
    <t>pow.użytkowa</t>
  </si>
  <si>
    <t>pokój</t>
  </si>
  <si>
    <t>Przedpokój</t>
  </si>
  <si>
    <t>kuchnia</t>
  </si>
  <si>
    <t>Opatówek 1/6</t>
  </si>
  <si>
    <t>Opatówek 1/9</t>
  </si>
  <si>
    <t xml:space="preserve">razem </t>
  </si>
  <si>
    <t>ul.Ratuszowa 1a/1</t>
  </si>
  <si>
    <t>ul. Pocztowa 17</t>
  </si>
  <si>
    <t>Pl.Chrobrego 1</t>
  </si>
  <si>
    <t>Pl.Chrobrego 5/1</t>
  </si>
  <si>
    <t>ul. Reja 8/4</t>
  </si>
  <si>
    <t>Pl. Chrobrego 1/6</t>
  </si>
  <si>
    <t>ul. Reymonta 6/7</t>
  </si>
  <si>
    <t>Pl. Chrobrego 1/3</t>
  </si>
  <si>
    <t>Pl.Chrobrego 1/4</t>
  </si>
  <si>
    <t>Pl.Chrobrego 2/2</t>
  </si>
  <si>
    <t>Pl.Chrobrego 2/4</t>
  </si>
  <si>
    <t>Pl.Chrobrego 4/5</t>
  </si>
  <si>
    <t>Pl. Chrobrego 2/1</t>
  </si>
  <si>
    <t>Pl.Chrobergo 2/5</t>
  </si>
  <si>
    <t>Pl.Chrobrego 3/1</t>
  </si>
  <si>
    <t>Pl. Chrobrego 3/2</t>
  </si>
  <si>
    <t>Pl.Chrobrego 3/3</t>
  </si>
  <si>
    <t>Pl.Chrobrego 4/2</t>
  </si>
  <si>
    <t>Pl.Chrobrego 4/3</t>
  </si>
  <si>
    <t>Pl.Chrobrego 4/4</t>
  </si>
  <si>
    <t>Pl. Chrobrego 5/3</t>
  </si>
  <si>
    <t>Pl.Chrobrego 5/4</t>
  </si>
  <si>
    <t>Pl.Chrobrego 5/6</t>
  </si>
  <si>
    <t>Pl. Chrobrego 5/5</t>
  </si>
  <si>
    <t>ul.Fabryczna 25/1</t>
  </si>
  <si>
    <t>ul.Koszalińska 3/3</t>
  </si>
  <si>
    <t>ul. Koszalińska 11/1</t>
  </si>
  <si>
    <t>ul. Koszalińska 10/3</t>
  </si>
  <si>
    <t>ul. Koszalińska 13/1</t>
  </si>
  <si>
    <t>ul. 1 Maja 6/2</t>
  </si>
  <si>
    <t>ul.Ogrodowa 7/7</t>
  </si>
  <si>
    <t>ul. Pocztowa 17/3</t>
  </si>
  <si>
    <t>ul. Pocztowa 17/1</t>
  </si>
  <si>
    <t>u.Pocztowa 17/4</t>
  </si>
  <si>
    <t>ul. Pocztowa 17/5</t>
  </si>
  <si>
    <t>ul. Pocztowa 17/6</t>
  </si>
  <si>
    <t>ul. Polna 8</t>
  </si>
  <si>
    <t>ul. Polna 3</t>
  </si>
  <si>
    <t>ul. Polna 4/1</t>
  </si>
  <si>
    <t>ul. Polna 4/2</t>
  </si>
  <si>
    <t>u. Polna 11/4</t>
  </si>
  <si>
    <t xml:space="preserve">ul. Polanowska </t>
  </si>
  <si>
    <t>ul. Polanowska 3/2</t>
  </si>
  <si>
    <t>ul. Polanowska 3/3</t>
  </si>
  <si>
    <t>Ul. Planowska 4/5</t>
  </si>
  <si>
    <t>ul. Polanowska 2/7</t>
  </si>
  <si>
    <t>ul. Polanowska 2/4</t>
  </si>
  <si>
    <t>ul. Polanowska 2/8</t>
  </si>
  <si>
    <t>Pl.Zwycięstwa 1/5</t>
  </si>
  <si>
    <t>ul.Zwycięstwa 3/1</t>
  </si>
  <si>
    <t>ul.Polna 2/3</t>
  </si>
  <si>
    <t>ul. 1 Maja 11/9</t>
  </si>
  <si>
    <t>ul. Reja 13/2</t>
  </si>
  <si>
    <t>ul. Robotnicza 10/3A</t>
  </si>
  <si>
    <t>RAZEM pom.gospodarczych  MIASTO</t>
  </si>
  <si>
    <t>Cybulino 11A/7</t>
  </si>
  <si>
    <t>Świelino 23/3</t>
  </si>
  <si>
    <t>Dargiń 35,/1</t>
  </si>
  <si>
    <t xml:space="preserve">RAZEM pom.gospodarczych   GMINA </t>
  </si>
  <si>
    <r>
      <t>garaże</t>
    </r>
    <r>
      <rPr>
        <sz val="11"/>
        <color indexed="8"/>
        <rFont val="Arial"/>
        <family val="2"/>
        <charset val="238"/>
      </rPr>
      <t xml:space="preserve">                w [m²]                      </t>
    </r>
  </si>
  <si>
    <t>Pl. Chrobrego 4</t>
  </si>
  <si>
    <t>Pl. Chrobrego 5/2</t>
  </si>
  <si>
    <t>ul. Fabryczna</t>
  </si>
  <si>
    <t>UL. Koszalińska 1/2</t>
  </si>
  <si>
    <t>ul. Koszalińska 13/2</t>
  </si>
  <si>
    <t>ul. 1 Maja 14/1</t>
  </si>
  <si>
    <t xml:space="preserve">ul. Pocztowa </t>
  </si>
  <si>
    <t>ul. Polanowska 4</t>
  </si>
  <si>
    <t>ul. Polanowska 4/6</t>
  </si>
  <si>
    <t>ul. Polanowska 4/3</t>
  </si>
  <si>
    <t>ul. Polanowska 2/3</t>
  </si>
  <si>
    <t>ul. Polanowska 2/2</t>
  </si>
  <si>
    <t>ul. Robotnicza 10/2</t>
  </si>
  <si>
    <t>ul. Wiejska 2/4</t>
  </si>
  <si>
    <t>ul. Sienkiewicza A</t>
  </si>
  <si>
    <t>ul. Polna 6/3</t>
  </si>
  <si>
    <t xml:space="preserve">Lp. </t>
  </si>
  <si>
    <t>Nazwa</t>
  </si>
  <si>
    <t>Liczba lokali                  [szt.]</t>
  </si>
  <si>
    <t>Powierzchnia użytkowa                           lokali [m2]</t>
  </si>
  <si>
    <t>Liczba pom.gosp.                 [szt.]</t>
  </si>
  <si>
    <t>Powierzchnia użytkowa                           pom.gosp.[m2]</t>
  </si>
  <si>
    <t>Liczba garaży                  [szt.]</t>
  </si>
  <si>
    <t>Powierzchnia użytkowa                           garaży [m2]</t>
  </si>
  <si>
    <t xml:space="preserve">lokale mieszkalne - MIASTO </t>
  </si>
  <si>
    <t xml:space="preserve">pom.gospodarcze - MIASTO </t>
  </si>
  <si>
    <t xml:space="preserve">garaże - MIASTO </t>
  </si>
  <si>
    <t xml:space="preserve">lokale mieszkalne -GMINA </t>
  </si>
  <si>
    <t xml:space="preserve">pom.gospodarcze -GMINA </t>
  </si>
  <si>
    <t xml:space="preserve">garaże -GMINA </t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</si>
  <si>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Lokale mieszkalne 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</si>
  <si>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Pom.gospodarcze 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</si>
  <si>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b/>
        <sz val="11"/>
        <color indexed="10"/>
        <rFont val="Arial"/>
        <family val="2"/>
        <charset val="238"/>
      </rPr>
      <t xml:space="preserve">garaże 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</si>
  <si>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t>lokale socjalne - MIASTO</t>
  </si>
  <si>
    <t>lokale socjalne - GMINA</t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</si>
  <si>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sz val="11"/>
        <color indexed="10"/>
        <rFont val="Arial"/>
        <family val="2"/>
        <charset val="238"/>
      </rPr>
      <t>Lokale socjalne</t>
    </r>
    <r>
      <rPr>
        <sz val="11"/>
        <color indexed="8"/>
        <rFont val="Arial"/>
        <family val="2"/>
        <charset val="238"/>
      </rPr>
      <t xml:space="preserve">                       (miasto i gmina)</t>
    </r>
  </si>
  <si>
    <t>pomieszczenia tymczsowe -GMINA</t>
  </si>
  <si>
    <r>
      <rPr>
        <b/>
        <sz val="11"/>
        <color indexed="8"/>
        <rFont val="Arial"/>
        <family val="2"/>
        <charset val="238"/>
      </rPr>
      <t>Razem</t>
    </r>
    <r>
      <rPr>
        <sz val="11"/>
        <color indexed="8"/>
        <rFont val="Arial"/>
        <family val="2"/>
        <charset val="238"/>
      </rPr>
      <t xml:space="preserve"> </t>
    </r>
    <r>
      <rPr>
        <sz val="11"/>
        <color indexed="10"/>
        <rFont val="Arial"/>
        <family val="2"/>
        <charset val="238"/>
      </rPr>
      <t>pomieszczenia tymczasowe</t>
    </r>
    <r>
      <rPr>
        <sz val="11"/>
        <color indexed="8"/>
        <rFont val="Arial"/>
        <family val="2"/>
        <charset val="238"/>
      </rPr>
      <t xml:space="preserve">                      (miasto i gmina)</t>
    </r>
  </si>
  <si>
    <t>OGÓŁEM                                                               (lokale mieszkalne, lokale socjalne i pomieszczenia tymczsowe)</t>
  </si>
  <si>
    <t>Numer działki</t>
  </si>
  <si>
    <t>Nr 102/2</t>
  </si>
  <si>
    <t>Nr 284/4</t>
  </si>
  <si>
    <t>Nr 209/1</t>
  </si>
  <si>
    <t>Nr 73/2</t>
  </si>
  <si>
    <t>Nr 251</t>
  </si>
  <si>
    <t>Nr 257/1</t>
  </si>
  <si>
    <t>Nr 256</t>
  </si>
  <si>
    <t>Nr 35</t>
  </si>
  <si>
    <t>Nr 25</t>
  </si>
  <si>
    <t>Nr 59/11</t>
  </si>
  <si>
    <t>Nr 59/12</t>
  </si>
  <si>
    <t>Nr 631</t>
  </si>
  <si>
    <t>Nr 59/8</t>
  </si>
  <si>
    <t>Nr 297/2</t>
  </si>
  <si>
    <t>Nr 110</t>
  </si>
  <si>
    <t>Nr 53/4</t>
  </si>
  <si>
    <t>Nr 59/9</t>
  </si>
  <si>
    <t>Nr 59/10</t>
  </si>
  <si>
    <t>Pl.Chrobrego 5/2</t>
  </si>
  <si>
    <t>Nr 417</t>
  </si>
  <si>
    <t>Nr 205</t>
  </si>
  <si>
    <t>Nr 81/4</t>
  </si>
  <si>
    <t>Nr 122/4</t>
  </si>
  <si>
    <t>Nr 246/1</t>
  </si>
  <si>
    <t>Nr 299/2</t>
  </si>
  <si>
    <t>Nr 278</t>
  </si>
  <si>
    <t>Nr 283/1</t>
  </si>
  <si>
    <t>Nr 269</t>
  </si>
  <si>
    <t>Nr 223</t>
  </si>
  <si>
    <t>Nr 351</t>
  </si>
  <si>
    <t>Nr 347/3</t>
  </si>
  <si>
    <t>Nr 279</t>
  </si>
  <si>
    <t>Nr 235</t>
  </si>
  <si>
    <t>Nr 138/2</t>
  </si>
  <si>
    <t>Numer działkii</t>
  </si>
  <si>
    <t>Nr 4/35</t>
  </si>
  <si>
    <t>Nr 41/5</t>
  </si>
  <si>
    <t>Nr 161/2</t>
  </si>
  <si>
    <t>Nr 9/2</t>
  </si>
  <si>
    <t>Plac Chrobrego 4/1</t>
  </si>
  <si>
    <t>ul. Polanowska 3/4</t>
  </si>
  <si>
    <t>Liczba</t>
  </si>
  <si>
    <t>LOKALE MIESZKALNE -  LOKALIZACJA MIASTO</t>
  </si>
  <si>
    <t>LOKALE MIESZKALNE -  LOKALIZACJA POZA MIASTEM (GMINA)</t>
  </si>
  <si>
    <t>LOKALI SOCJALNE</t>
  </si>
  <si>
    <t>Wykaz pomieszczeń tymczasowych</t>
  </si>
  <si>
    <t>Wykaz budynków , lokali i garaży komunalnych</t>
  </si>
  <si>
    <t>POMIESZCZENIA GOSPODARCZE - LOKALIZACJA MIASTO</t>
  </si>
  <si>
    <t>POMIESZCZENIA GOSPODARCZE - LOKALIZACJA POZA  MIASTEM - GMINA</t>
  </si>
  <si>
    <t>GARAŻE - LOKALIZACJA MIASTO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</si>
</sst>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name val="Arial"/>
      <family val="2"/>
      <charset val="238"/>
    </font>
    <font>
      <sz val="10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6"/>
      <color rgb="FF0070C0"/>
      <name val="Arial"/>
      <family val="2"/>
      <charset val="238"/>
    </font>
    <font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Czcionka tekstu podstawowego"/>
      <family val="2"/>
      <charset val="238"/>
    </font>
    <font>
      <b/>
      <sz val="12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1"/>
      <color indexed="8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E9FDE9"/>
        <bgColor indexed="64"/>
      </patternFill>
    </fill>
    <fill>
      <patternFill patternType="solid">
        <fgColor rgb="FFFDF1C3"/>
        <bgColor indexed="64"/>
      </patternFill>
    </fill>
    <fill>
      <patternFill patternType="solid">
        <fgColor rgb="FFF0FE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7E6C5"/>
        <bgColor indexed="64"/>
      </patternFill>
    </fill>
    <fill>
      <patternFill patternType="solid">
        <fgColor rgb="FFF5E1B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FF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horizontal="center" vertical="center" wrapText="1"/>
    </xf>
    <xf numFmtId="0" fontId="4" fillId="5" borderId="0" xfId="0" applyFont="1" applyFill="1"/>
    <xf numFmtId="0" fontId="5" fillId="5" borderId="0" xfId="0" applyFont="1" applyFill="1"/>
    <xf numFmtId="0" fontId="5" fillId="0" borderId="0" xfId="0" applyFont="1"/>
    <xf numFmtId="0" fontId="16" fillId="0" borderId="7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6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16" fillId="3" borderId="7" xfId="0" applyNumberFormat="1" applyFont="1" applyFill="1" applyBorder="1" applyAlignment="1">
      <alignment horizontal="center" vertical="center"/>
    </xf>
    <xf numFmtId="2" fontId="17" fillId="7" borderId="7" xfId="0" applyNumberFormat="1" applyFont="1" applyFill="1" applyBorder="1" applyAlignment="1">
      <alignment horizontal="center" vertical="center"/>
    </xf>
    <xf numFmtId="2" fontId="18" fillId="6" borderId="7" xfId="0" applyNumberFormat="1" applyFont="1" applyFill="1" applyBorder="1" applyAlignment="1">
      <alignment horizontal="center" vertical="center"/>
    </xf>
    <xf numFmtId="2" fontId="19" fillId="6" borderId="7" xfId="0" applyNumberFormat="1" applyFont="1" applyFill="1" applyBorder="1" applyAlignment="1">
      <alignment horizontal="center" vertical="center"/>
    </xf>
    <xf numFmtId="2" fontId="16" fillId="3" borderId="7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4" fontId="5" fillId="10" borderId="7" xfId="0" applyNumberFormat="1" applyFont="1" applyFill="1" applyBorder="1" applyAlignment="1">
      <alignment horizontal="center" vertical="center"/>
    </xf>
    <xf numFmtId="4" fontId="5" fillId="6" borderId="7" xfId="0" applyNumberFormat="1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Border="1"/>
    <xf numFmtId="43" fontId="5" fillId="0" borderId="0" xfId="1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/>
    <xf numFmtId="2" fontId="21" fillId="0" borderId="0" xfId="0" applyNumberFormat="1" applyFont="1" applyBorder="1"/>
    <xf numFmtId="2" fontId="21" fillId="0" borderId="0" xfId="0" applyNumberFormat="1" applyFont="1"/>
    <xf numFmtId="43" fontId="21" fillId="0" borderId="0" xfId="1" applyFont="1" applyAlignment="1">
      <alignment horizontal="left"/>
    </xf>
    <xf numFmtId="0" fontId="2" fillId="3" borderId="7" xfId="0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/>
    </xf>
    <xf numFmtId="2" fontId="5" fillId="7" borderId="7" xfId="0" applyNumberFormat="1" applyFont="1" applyFill="1" applyBorder="1" applyAlignment="1">
      <alignment horizontal="center" vertical="center"/>
    </xf>
    <xf numFmtId="2" fontId="19" fillId="7" borderId="7" xfId="0" applyNumberFormat="1" applyFont="1" applyFill="1" applyBorder="1" applyAlignment="1">
      <alignment horizontal="center" vertical="center"/>
    </xf>
    <xf numFmtId="4" fontId="11" fillId="4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" fontId="16" fillId="0" borderId="0" xfId="0" applyNumberFormat="1" applyFont="1"/>
    <xf numFmtId="0" fontId="20" fillId="0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/>
    <xf numFmtId="2" fontId="24" fillId="0" borderId="0" xfId="0" applyNumberFormat="1" applyFont="1"/>
    <xf numFmtId="0" fontId="4" fillId="5" borderId="0" xfId="0" applyFont="1" applyFill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4" fontId="11" fillId="6" borderId="7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1" fillId="5" borderId="0" xfId="0" applyFont="1" applyFill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11" fillId="6" borderId="7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27" fillId="12" borderId="7" xfId="0" applyFont="1" applyFill="1" applyBorder="1" applyAlignment="1">
      <alignment horizontal="center" vertical="center" wrapText="1"/>
    </xf>
    <xf numFmtId="0" fontId="28" fillId="12" borderId="7" xfId="0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29" fillId="12" borderId="3" xfId="0" applyFont="1" applyFill="1" applyBorder="1" applyAlignment="1">
      <alignment horizontal="center" vertical="center" wrapText="1"/>
    </xf>
    <xf numFmtId="0" fontId="30" fillId="12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4" fontId="31" fillId="6" borderId="3" xfId="0" applyNumberFormat="1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3" fillId="13" borderId="31" xfId="0" applyFont="1" applyFill="1" applyBorder="1" applyAlignment="1">
      <alignment horizontal="center" vertical="center" wrapText="1"/>
    </xf>
    <xf numFmtId="0" fontId="33" fillId="13" borderId="24" xfId="0" applyFont="1" applyFill="1" applyBorder="1" applyAlignment="1">
      <alignment horizontal="center" vertical="center" wrapText="1"/>
    </xf>
    <xf numFmtId="0" fontId="34" fillId="13" borderId="24" xfId="0" applyFont="1" applyFill="1" applyBorder="1" applyAlignment="1">
      <alignment horizontal="center" vertical="center" wrapText="1"/>
    </xf>
    <xf numFmtId="0" fontId="35" fillId="13" borderId="21" xfId="0" applyFont="1" applyFill="1" applyBorder="1" applyAlignment="1">
      <alignment horizontal="center" vertical="center" wrapText="1"/>
    </xf>
    <xf numFmtId="0" fontId="35" fillId="13" borderId="32" xfId="0" applyFont="1" applyFill="1" applyBorder="1" applyAlignment="1">
      <alignment horizontal="center" vertical="center" wrapText="1"/>
    </xf>
    <xf numFmtId="0" fontId="35" fillId="13" borderId="24" xfId="0" applyFont="1" applyFill="1" applyBorder="1" applyAlignment="1">
      <alignment horizontal="center" vertical="center" wrapText="1"/>
    </xf>
    <xf numFmtId="0" fontId="32" fillId="0" borderId="0" xfId="0" applyFont="1" applyBorder="1"/>
    <xf numFmtId="0" fontId="32" fillId="0" borderId="0" xfId="0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11" fillId="7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4" fontId="35" fillId="2" borderId="7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5" fillId="3" borderId="7" xfId="0" applyFont="1" applyFill="1" applyBorder="1" applyAlignment="1">
      <alignment horizontal="center" vertical="center" wrapText="1"/>
    </xf>
    <xf numFmtId="0" fontId="2" fillId="1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4" fontId="11" fillId="6" borderId="3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/>
    <xf numFmtId="0" fontId="4" fillId="7" borderId="7" xfId="0" applyFont="1" applyFill="1" applyBorder="1" applyAlignment="1">
      <alignment horizontal="center" vertical="center" wrapText="1"/>
    </xf>
    <xf numFmtId="0" fontId="16" fillId="7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/>
    </xf>
    <xf numFmtId="4" fontId="16" fillId="0" borderId="7" xfId="0" applyNumberFormat="1" applyFont="1" applyBorder="1"/>
    <xf numFmtId="0" fontId="2" fillId="7" borderId="7" xfId="0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5" fillId="6" borderId="7" xfId="0" applyNumberFormat="1" applyFont="1" applyFill="1" applyBorder="1" applyAlignment="1">
      <alignment horizontal="center" vertical="center"/>
    </xf>
    <xf numFmtId="0" fontId="16" fillId="6" borderId="7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1" fontId="35" fillId="2" borderId="7" xfId="0" applyNumberFormat="1" applyFont="1" applyFill="1" applyBorder="1" applyAlignment="1">
      <alignment horizontal="center" vertical="center" wrapText="1"/>
    </xf>
    <xf numFmtId="4" fontId="23" fillId="5" borderId="11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0" fontId="26" fillId="5" borderId="5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7" borderId="2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1" fillId="0" borderId="2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7" borderId="34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 vertical="center" wrapText="1"/>
    </xf>
    <xf numFmtId="0" fontId="2" fillId="1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2" fontId="5" fillId="5" borderId="7" xfId="0" applyNumberFormat="1" applyFont="1" applyFill="1" applyBorder="1" applyAlignment="1">
      <alignment horizontal="center" vertical="center"/>
    </xf>
    <xf numFmtId="2" fontId="16" fillId="7" borderId="7" xfId="0" applyNumberFormat="1" applyFont="1" applyFill="1" applyBorder="1" applyAlignment="1">
      <alignment horizontal="center" vertical="center"/>
    </xf>
    <xf numFmtId="2" fontId="16" fillId="8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2" fontId="16" fillId="9" borderId="7" xfId="0" applyNumberFormat="1" applyFont="1" applyFill="1" applyBorder="1" applyAlignment="1">
      <alignment horizontal="center" vertical="center"/>
    </xf>
    <xf numFmtId="0" fontId="40" fillId="6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17" fillId="6" borderId="7" xfId="0" applyNumberFormat="1" applyFont="1" applyFill="1" applyBorder="1" applyAlignment="1">
      <alignment horizontal="center" vertical="center"/>
    </xf>
    <xf numFmtId="0" fontId="16" fillId="6" borderId="7" xfId="0" applyNumberFormat="1" applyFont="1" applyFill="1" applyBorder="1" applyAlignment="1">
      <alignment horizontal="center" vertical="center" wrapText="1"/>
    </xf>
    <xf numFmtId="0" fontId="22" fillId="11" borderId="7" xfId="0" applyFont="1" applyFill="1" applyBorder="1" applyAlignment="1">
      <alignment horizontal="center"/>
    </xf>
    <xf numFmtId="4" fontId="13" fillId="10" borderId="7" xfId="0" applyNumberFormat="1" applyFont="1" applyFill="1" applyBorder="1" applyAlignment="1">
      <alignment horizontal="center" vertical="center" wrapText="1"/>
    </xf>
    <xf numFmtId="1" fontId="17" fillId="10" borderId="7" xfId="0" applyNumberFormat="1" applyFont="1" applyFill="1" applyBorder="1" applyAlignment="1">
      <alignment horizontal="center" vertical="center" wrapText="1"/>
    </xf>
    <xf numFmtId="1" fontId="23" fillId="10" borderId="7" xfId="0" applyNumberFormat="1" applyFont="1" applyFill="1" applyBorder="1" applyAlignment="1">
      <alignment horizontal="center" vertical="center" wrapText="1"/>
    </xf>
    <xf numFmtId="1" fontId="23" fillId="10" borderId="7" xfId="0" applyNumberFormat="1" applyFont="1" applyFill="1" applyBorder="1" applyAlignment="1">
      <alignment horizontal="center" vertical="center"/>
    </xf>
    <xf numFmtId="4" fontId="23" fillId="10" borderId="7" xfId="0" applyNumberFormat="1" applyFont="1" applyFill="1" applyBorder="1" applyAlignment="1">
      <alignment horizontal="center" vertical="center"/>
    </xf>
    <xf numFmtId="4" fontId="23" fillId="6" borderId="7" xfId="0" applyNumberFormat="1" applyFont="1" applyFill="1" applyBorder="1" applyAlignment="1">
      <alignment horizontal="center" vertical="center"/>
    </xf>
    <xf numFmtId="0" fontId="23" fillId="6" borderId="7" xfId="0" applyNumberFormat="1" applyFont="1" applyFill="1" applyBorder="1" applyAlignment="1">
      <alignment horizontal="center" vertical="center"/>
    </xf>
    <xf numFmtId="4" fontId="23" fillId="5" borderId="7" xfId="0" applyNumberFormat="1" applyFont="1" applyFill="1" applyBorder="1" applyAlignment="1">
      <alignment horizontal="center" vertical="center"/>
    </xf>
    <xf numFmtId="0" fontId="36" fillId="11" borderId="22" xfId="0" applyFont="1" applyFill="1" applyBorder="1" applyAlignment="1">
      <alignment horizontal="center" vertical="center"/>
    </xf>
    <xf numFmtId="0" fontId="36" fillId="11" borderId="30" xfId="0" applyFont="1" applyFill="1" applyBorder="1" applyAlignment="1">
      <alignment horizontal="center" vertical="center"/>
    </xf>
    <xf numFmtId="0" fontId="36" fillId="11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" fillId="5" borderId="0" xfId="0" applyFont="1" applyFill="1" applyBorder="1"/>
    <xf numFmtId="0" fontId="16" fillId="10" borderId="7" xfId="0" applyFont="1" applyFill="1" applyBorder="1" applyAlignment="1">
      <alignment horizontal="right" vertical="center" wrapText="1"/>
    </xf>
    <xf numFmtId="0" fontId="0" fillId="5" borderId="0" xfId="0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16" fillId="0" borderId="7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146</xdr:row>
      <xdr:rowOff>619125</xdr:rowOff>
    </xdr:from>
    <xdr:to>
      <xdr:col>0</xdr:col>
      <xdr:colOff>485775</xdr:colOff>
      <xdr:row>146</xdr:row>
      <xdr:rowOff>628650</xdr:rowOff>
    </xdr:to>
    <xdr:cxnSp macro="">
      <xdr:nvCxnSpPr>
        <xdr:cNvPr id="2" name="Łącznik prosty ze strzałką 1"/>
        <xdr:cNvCxnSpPr/>
      </xdr:nvCxnSpPr>
      <xdr:spPr>
        <a:xfrm flipV="1">
          <a:off x="76200" y="5992177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102</xdr:row>
      <xdr:rowOff>619125</xdr:rowOff>
    </xdr:from>
    <xdr:to>
      <xdr:col>0</xdr:col>
      <xdr:colOff>457200</xdr:colOff>
      <xdr:row>102</xdr:row>
      <xdr:rowOff>628650</xdr:rowOff>
    </xdr:to>
    <xdr:cxnSp macro="">
      <xdr:nvCxnSpPr>
        <xdr:cNvPr id="3" name="Łącznik prosty ze strzałką 2"/>
        <xdr:cNvCxnSpPr/>
      </xdr:nvCxnSpPr>
      <xdr:spPr>
        <a:xfrm flipV="1">
          <a:off x="47625" y="4089082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75</xdr:row>
      <xdr:rowOff>619125</xdr:rowOff>
    </xdr:from>
    <xdr:to>
      <xdr:col>0</xdr:col>
      <xdr:colOff>485775</xdr:colOff>
      <xdr:row>75</xdr:row>
      <xdr:rowOff>628650</xdr:rowOff>
    </xdr:to>
    <xdr:cxnSp macro="">
      <xdr:nvCxnSpPr>
        <xdr:cNvPr id="2" name="Łącznik prosty ze strzałką 1"/>
        <xdr:cNvCxnSpPr/>
      </xdr:nvCxnSpPr>
      <xdr:spPr>
        <a:xfrm flipV="1">
          <a:off x="76200" y="2443162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64</xdr:row>
      <xdr:rowOff>619125</xdr:rowOff>
    </xdr:from>
    <xdr:to>
      <xdr:col>0</xdr:col>
      <xdr:colOff>457200</xdr:colOff>
      <xdr:row>64</xdr:row>
      <xdr:rowOff>628650</xdr:rowOff>
    </xdr:to>
    <xdr:cxnSp macro="">
      <xdr:nvCxnSpPr>
        <xdr:cNvPr id="3" name="Łącznik prosty ze strzałką 2"/>
        <xdr:cNvCxnSpPr/>
      </xdr:nvCxnSpPr>
      <xdr:spPr>
        <a:xfrm flipV="1">
          <a:off x="47625" y="20926425"/>
          <a:ext cx="4095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K163"/>
  <sheetViews>
    <sheetView tabSelected="1" zoomScale="90" zoomScaleNormal="90" workbookViewId="0">
      <pane xSplit="8" ySplit="3" topLeftCell="I94" activePane="bottomRight" state="frozen"/>
      <selection pane="topRight" activeCell="J1" sqref="J1"/>
      <selection pane="bottomLeft" activeCell="A4" sqref="A4"/>
      <selection pane="bottomRight" activeCell="Z107" sqref="Z107"/>
    </sheetView>
  </sheetViews>
  <sheetFormatPr defaultRowHeight="15"/>
  <cols>
    <col min="1" max="1" width="7.85546875" style="1" customWidth="1"/>
    <col min="2" max="2" width="6.7109375" style="1" customWidth="1"/>
    <col min="3" max="3" width="16.85546875" style="1" customWidth="1"/>
    <col min="4" max="5" width="9.140625" style="1"/>
    <col min="8" max="8" width="13.5703125" customWidth="1"/>
    <col min="9" max="10" width="9.140625" customWidth="1"/>
    <col min="11" max="11" width="10" customWidth="1"/>
    <col min="12" max="12" width="8.42578125" customWidth="1"/>
    <col min="13" max="13" width="9" customWidth="1"/>
    <col min="14" max="14" width="12.42578125" customWidth="1"/>
    <col min="15" max="15" width="10.85546875" customWidth="1"/>
    <col min="16" max="16" width="11.85546875" customWidth="1"/>
    <col min="17" max="17" width="11.42578125" customWidth="1"/>
    <col min="18" max="18" width="9.7109375" customWidth="1"/>
    <col min="19" max="19" width="9.42578125" customWidth="1"/>
    <col min="20" max="20" width="11.5703125" customWidth="1"/>
    <col min="21" max="21" width="9.42578125" customWidth="1"/>
    <col min="22" max="22" width="11.85546875" customWidth="1"/>
  </cols>
  <sheetData>
    <row r="1" spans="1:219" ht="61.5" customHeight="1" thickBot="1">
      <c r="B1" s="223" t="s">
        <v>441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</row>
    <row r="2" spans="1:219">
      <c r="C2" s="192"/>
      <c r="D2" s="192"/>
      <c r="E2" s="192"/>
      <c r="F2" s="192"/>
      <c r="G2" s="193"/>
    </row>
    <row r="3" spans="1:219" s="2" customFormat="1" ht="147.75" customHeight="1">
      <c r="A3" s="41" t="s">
        <v>0</v>
      </c>
      <c r="B3" s="194" t="s">
        <v>1</v>
      </c>
      <c r="C3" s="195" t="s">
        <v>2</v>
      </c>
      <c r="D3" s="196" t="s">
        <v>3</v>
      </c>
      <c r="E3" s="195" t="s">
        <v>4</v>
      </c>
      <c r="F3" s="195" t="s">
        <v>5</v>
      </c>
      <c r="G3" s="197" t="s">
        <v>6</v>
      </c>
      <c r="H3" s="195" t="s">
        <v>7</v>
      </c>
      <c r="I3" s="195" t="s">
        <v>7</v>
      </c>
      <c r="J3" s="195" t="s">
        <v>8</v>
      </c>
      <c r="K3" s="195" t="s">
        <v>8</v>
      </c>
      <c r="L3" s="195" t="s">
        <v>8</v>
      </c>
      <c r="M3" s="195" t="s">
        <v>9</v>
      </c>
      <c r="N3" s="195" t="s">
        <v>10</v>
      </c>
      <c r="O3" s="195" t="s">
        <v>11</v>
      </c>
      <c r="P3" s="195" t="s">
        <v>12</v>
      </c>
      <c r="Q3" s="88" t="s">
        <v>13</v>
      </c>
      <c r="R3" s="195" t="s">
        <v>14</v>
      </c>
      <c r="S3" s="195" t="s">
        <v>15</v>
      </c>
      <c r="T3" s="195" t="s">
        <v>16</v>
      </c>
      <c r="U3" s="195" t="s">
        <v>440</v>
      </c>
      <c r="V3" s="88" t="s">
        <v>17</v>
      </c>
    </row>
    <row r="4" spans="1:219" s="2" customFormat="1" ht="30.75" customHeight="1">
      <c r="A4" s="160" t="s">
        <v>19</v>
      </c>
      <c r="B4" s="160" t="s">
        <v>20</v>
      </c>
      <c r="C4" s="160" t="s">
        <v>21</v>
      </c>
      <c r="D4" s="160" t="s">
        <v>22</v>
      </c>
      <c r="E4" s="160" t="s">
        <v>23</v>
      </c>
      <c r="F4" s="160" t="s">
        <v>24</v>
      </c>
      <c r="G4" s="160" t="s">
        <v>25</v>
      </c>
      <c r="H4" s="160" t="s">
        <v>69</v>
      </c>
      <c r="I4" s="160" t="s">
        <v>71</v>
      </c>
      <c r="J4" s="160" t="s">
        <v>74</v>
      </c>
      <c r="K4" s="160" t="s">
        <v>26</v>
      </c>
      <c r="L4" s="160" t="s">
        <v>27</v>
      </c>
      <c r="M4" s="160" t="s">
        <v>28</v>
      </c>
      <c r="N4" s="160" t="s">
        <v>29</v>
      </c>
      <c r="O4" s="160" t="s">
        <v>30</v>
      </c>
      <c r="P4" s="160" t="s">
        <v>31</v>
      </c>
      <c r="Q4" s="160" t="s">
        <v>32</v>
      </c>
      <c r="R4" s="160" t="s">
        <v>33</v>
      </c>
      <c r="S4" s="160" t="s">
        <v>34</v>
      </c>
      <c r="T4" s="160" t="s">
        <v>35</v>
      </c>
      <c r="U4" s="160" t="s">
        <v>36</v>
      </c>
      <c r="V4" s="160" t="s">
        <v>37</v>
      </c>
    </row>
    <row r="5" spans="1:219" s="2" customFormat="1" ht="14.25" customHeight="1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19" s="4" customFormat="1" ht="20.100000000000001" customHeight="1">
      <c r="A6" s="5">
        <v>1</v>
      </c>
      <c r="B6" s="5">
        <v>1</v>
      </c>
      <c r="C6" s="10" t="s">
        <v>58</v>
      </c>
      <c r="D6" s="198">
        <v>1</v>
      </c>
      <c r="E6" s="199" t="s">
        <v>59</v>
      </c>
      <c r="F6" s="200">
        <v>3</v>
      </c>
      <c r="G6" s="13">
        <f t="shared" ref="G6:G18" si="0">SUM(H6:Q6)</f>
        <v>35.840000000000003</v>
      </c>
      <c r="H6" s="6">
        <v>20.03</v>
      </c>
      <c r="I6" s="201"/>
      <c r="J6" s="6"/>
      <c r="K6" s="6"/>
      <c r="L6" s="6"/>
      <c r="M6" s="6">
        <v>7.24</v>
      </c>
      <c r="N6" s="6">
        <v>5.33</v>
      </c>
      <c r="O6" s="6"/>
      <c r="P6" s="6">
        <v>3.24</v>
      </c>
      <c r="Q6" s="6"/>
      <c r="R6" s="6"/>
      <c r="S6" s="6">
        <v>3.38</v>
      </c>
      <c r="T6" s="7"/>
      <c r="U6" s="145"/>
      <c r="V6" s="8" t="s">
        <v>60</v>
      </c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s="4" customFormat="1" ht="20.100000000000001" customHeight="1">
      <c r="A7" s="5">
        <v>2</v>
      </c>
      <c r="B7" s="5">
        <v>1</v>
      </c>
      <c r="C7" s="10" t="s">
        <v>61</v>
      </c>
      <c r="D7" s="198"/>
      <c r="E7" s="199"/>
      <c r="F7" s="200"/>
      <c r="G7" s="13">
        <f t="shared" si="0"/>
        <v>38.739999999999995</v>
      </c>
      <c r="H7" s="6">
        <v>25.74</v>
      </c>
      <c r="I7" s="6"/>
      <c r="J7" s="6"/>
      <c r="K7" s="6"/>
      <c r="L7" s="6"/>
      <c r="M7" s="6">
        <v>7.67</v>
      </c>
      <c r="N7" s="6">
        <v>3.08</v>
      </c>
      <c r="O7" s="6"/>
      <c r="P7" s="6">
        <v>2.25</v>
      </c>
      <c r="Q7" s="6"/>
      <c r="R7" s="6"/>
      <c r="S7" s="6"/>
      <c r="T7" s="7"/>
      <c r="U7" s="145"/>
      <c r="V7" s="8" t="s">
        <v>62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s="4" customFormat="1" ht="20.100000000000001" customHeight="1">
      <c r="A8" s="5">
        <v>3</v>
      </c>
      <c r="B8" s="5">
        <v>1</v>
      </c>
      <c r="C8" s="10" t="s">
        <v>63</v>
      </c>
      <c r="D8" s="198"/>
      <c r="E8" s="199"/>
      <c r="F8" s="200"/>
      <c r="G8" s="202">
        <v>59.76</v>
      </c>
      <c r="H8" s="6">
        <v>24.41</v>
      </c>
      <c r="I8" s="6">
        <v>16.059999999999999</v>
      </c>
      <c r="J8" s="6"/>
      <c r="K8" s="6"/>
      <c r="L8" s="6"/>
      <c r="M8" s="6">
        <v>12.51</v>
      </c>
      <c r="N8" s="6">
        <v>3.44</v>
      </c>
      <c r="O8" s="6"/>
      <c r="P8" s="6">
        <v>5.68</v>
      </c>
      <c r="Q8" s="6"/>
      <c r="R8" s="6"/>
      <c r="S8" s="6">
        <v>5.14</v>
      </c>
      <c r="T8" s="7"/>
      <c r="U8" s="145"/>
      <c r="V8" s="8" t="s">
        <v>64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s="4" customFormat="1" ht="20.100000000000001" customHeight="1">
      <c r="A9" s="5">
        <v>4</v>
      </c>
      <c r="B9" s="5">
        <v>1</v>
      </c>
      <c r="C9" s="10" t="s">
        <v>66</v>
      </c>
      <c r="D9" s="11">
        <v>1</v>
      </c>
      <c r="E9" s="10">
        <v>1905</v>
      </c>
      <c r="F9" s="143">
        <v>1</v>
      </c>
      <c r="G9" s="203">
        <f t="shared" si="0"/>
        <v>47.870000000000012</v>
      </c>
      <c r="H9" s="6">
        <v>2.35</v>
      </c>
      <c r="I9" s="6">
        <v>7.03</v>
      </c>
      <c r="J9" s="6">
        <v>14.26</v>
      </c>
      <c r="K9" s="6">
        <v>13.73</v>
      </c>
      <c r="L9" s="6">
        <v>3.18</v>
      </c>
      <c r="M9" s="6">
        <v>4.2699999999999996</v>
      </c>
      <c r="N9" s="6">
        <v>1.85</v>
      </c>
      <c r="O9" s="6"/>
      <c r="P9" s="6"/>
      <c r="Q9" s="6">
        <v>1.2</v>
      </c>
      <c r="R9" s="6"/>
      <c r="S9" s="6">
        <v>7.79</v>
      </c>
      <c r="T9" s="7">
        <v>16.079999999999998</v>
      </c>
      <c r="U9" s="145">
        <v>1</v>
      </c>
      <c r="V9" s="8" t="s">
        <v>62</v>
      </c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</row>
    <row r="10" spans="1:219" s="4" customFormat="1" ht="20.100000000000001" customHeight="1">
      <c r="A10" s="5">
        <v>5</v>
      </c>
      <c r="B10" s="5">
        <v>1</v>
      </c>
      <c r="C10" s="10" t="s">
        <v>67</v>
      </c>
      <c r="D10" s="198">
        <v>1</v>
      </c>
      <c r="E10" s="199">
        <v>1905</v>
      </c>
      <c r="F10" s="200">
        <v>3</v>
      </c>
      <c r="G10" s="203">
        <f t="shared" si="0"/>
        <v>43.6</v>
      </c>
      <c r="H10" s="6">
        <v>6</v>
      </c>
      <c r="I10" s="6">
        <v>19.89</v>
      </c>
      <c r="J10" s="6"/>
      <c r="K10" s="6"/>
      <c r="L10" s="6"/>
      <c r="M10" s="6">
        <v>17.71</v>
      </c>
      <c r="N10" s="6"/>
      <c r="O10" s="6"/>
      <c r="P10" s="6"/>
      <c r="Q10" s="6"/>
      <c r="R10" s="6"/>
      <c r="S10" s="6">
        <v>2.96</v>
      </c>
      <c r="T10" s="7">
        <v>30</v>
      </c>
      <c r="U10" s="145">
        <v>1</v>
      </c>
      <c r="V10" s="8" t="s">
        <v>64</v>
      </c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s="4" customFormat="1" ht="20.100000000000001" customHeight="1">
      <c r="A11" s="5">
        <v>6</v>
      </c>
      <c r="B11" s="5">
        <v>1</v>
      </c>
      <c r="C11" s="10" t="s">
        <v>68</v>
      </c>
      <c r="D11" s="198"/>
      <c r="E11" s="199"/>
      <c r="F11" s="200"/>
      <c r="G11" s="203">
        <f t="shared" si="0"/>
        <v>39.729999999999997</v>
      </c>
      <c r="H11" s="6">
        <v>25.16</v>
      </c>
      <c r="I11" s="6"/>
      <c r="J11" s="6"/>
      <c r="K11" s="6"/>
      <c r="L11" s="6"/>
      <c r="M11" s="6">
        <v>10.89</v>
      </c>
      <c r="N11" s="6">
        <v>3.68</v>
      </c>
      <c r="O11" s="6"/>
      <c r="P11" s="6"/>
      <c r="Q11" s="6"/>
      <c r="R11" s="6"/>
      <c r="S11" s="6">
        <v>1.58</v>
      </c>
      <c r="T11" s="7">
        <v>10</v>
      </c>
      <c r="U11" s="145">
        <v>1</v>
      </c>
      <c r="V11" s="8" t="s">
        <v>62</v>
      </c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4" customFormat="1" ht="20.100000000000001" customHeight="1">
      <c r="A12" s="5">
        <v>7</v>
      </c>
      <c r="B12" s="5">
        <v>1</v>
      </c>
      <c r="C12" s="10" t="s">
        <v>70</v>
      </c>
      <c r="D12" s="198"/>
      <c r="E12" s="199"/>
      <c r="F12" s="200"/>
      <c r="G12" s="203">
        <f t="shared" si="0"/>
        <v>36.190000000000005</v>
      </c>
      <c r="H12" s="6">
        <v>9.69</v>
      </c>
      <c r="I12" s="6">
        <v>10.9</v>
      </c>
      <c r="J12" s="6"/>
      <c r="K12" s="6"/>
      <c r="L12" s="6"/>
      <c r="M12" s="6">
        <v>12.26</v>
      </c>
      <c r="N12" s="6">
        <v>2.35</v>
      </c>
      <c r="O12" s="6"/>
      <c r="P12" s="6">
        <v>0.99</v>
      </c>
      <c r="Q12" s="6"/>
      <c r="R12" s="6"/>
      <c r="S12" s="6">
        <v>3.17</v>
      </c>
      <c r="T12" s="7">
        <v>15.96</v>
      </c>
      <c r="U12" s="145">
        <v>1</v>
      </c>
      <c r="V12" s="8" t="s">
        <v>62</v>
      </c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4" customFormat="1" ht="30" customHeight="1">
      <c r="A13" s="5">
        <v>8</v>
      </c>
      <c r="B13" s="5">
        <v>1</v>
      </c>
      <c r="C13" s="10" t="s">
        <v>72</v>
      </c>
      <c r="D13" s="198">
        <v>1</v>
      </c>
      <c r="E13" s="199" t="s">
        <v>73</v>
      </c>
      <c r="F13" s="204">
        <v>2</v>
      </c>
      <c r="G13" s="203">
        <f t="shared" si="0"/>
        <v>19.45</v>
      </c>
      <c r="H13" s="6">
        <v>19.45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/>
      <c r="U13" s="145"/>
      <c r="V13" s="8" t="s">
        <v>64</v>
      </c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4" customFormat="1" ht="20.100000000000001" customHeight="1">
      <c r="A14" s="5">
        <v>9</v>
      </c>
      <c r="B14" s="5">
        <v>1</v>
      </c>
      <c r="C14" s="10" t="s">
        <v>75</v>
      </c>
      <c r="D14" s="198"/>
      <c r="E14" s="199"/>
      <c r="F14" s="204"/>
      <c r="G14" s="203">
        <f t="shared" si="0"/>
        <v>41.680000000000007</v>
      </c>
      <c r="H14" s="6">
        <v>14.28</v>
      </c>
      <c r="I14" s="6">
        <v>14.68</v>
      </c>
      <c r="J14" s="6"/>
      <c r="K14" s="6"/>
      <c r="L14" s="6"/>
      <c r="M14" s="6">
        <v>11.66</v>
      </c>
      <c r="N14" s="6">
        <v>1.06</v>
      </c>
      <c r="O14" s="6"/>
      <c r="P14" s="6"/>
      <c r="Q14" s="6"/>
      <c r="R14" s="6"/>
      <c r="S14" s="6">
        <v>7.79</v>
      </c>
      <c r="T14" s="7"/>
      <c r="U14" s="145"/>
      <c r="V14" s="8" t="s">
        <v>62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4" customFormat="1" ht="20.100000000000001" customHeight="1">
      <c r="A15" s="5">
        <v>10</v>
      </c>
      <c r="B15" s="5">
        <v>1</v>
      </c>
      <c r="C15" s="10" t="s">
        <v>76</v>
      </c>
      <c r="D15" s="11">
        <v>1</v>
      </c>
      <c r="E15" s="10" t="s">
        <v>77</v>
      </c>
      <c r="F15" s="8">
        <v>1</v>
      </c>
      <c r="G15" s="203">
        <f t="shared" si="0"/>
        <v>26.439999999999998</v>
      </c>
      <c r="H15" s="6">
        <v>16.32</v>
      </c>
      <c r="I15" s="6"/>
      <c r="J15" s="6"/>
      <c r="K15" s="6"/>
      <c r="L15" s="6"/>
      <c r="M15" s="6">
        <v>5.0599999999999996</v>
      </c>
      <c r="N15" s="6">
        <v>5.0599999999999996</v>
      </c>
      <c r="O15" s="6"/>
      <c r="P15" s="6"/>
      <c r="Q15" s="6"/>
      <c r="R15" s="6"/>
      <c r="S15" s="6">
        <v>6.91</v>
      </c>
      <c r="T15" s="7">
        <v>16.579999999999998</v>
      </c>
      <c r="U15" s="145">
        <v>1</v>
      </c>
      <c r="V15" s="8" t="s">
        <v>62</v>
      </c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4" customFormat="1" ht="20.100000000000001" customHeight="1">
      <c r="A16" s="5">
        <v>11</v>
      </c>
      <c r="B16" s="5">
        <v>1</v>
      </c>
      <c r="C16" s="10" t="s">
        <v>79</v>
      </c>
      <c r="D16" s="11">
        <v>1</v>
      </c>
      <c r="E16" s="10" t="s">
        <v>80</v>
      </c>
      <c r="F16" s="8">
        <v>1</v>
      </c>
      <c r="G16" s="203">
        <f t="shared" si="0"/>
        <v>76.360000000000014</v>
      </c>
      <c r="H16" s="6">
        <v>19.739999999999998</v>
      </c>
      <c r="I16" s="6">
        <v>15.54</v>
      </c>
      <c r="J16" s="6">
        <v>24.44</v>
      </c>
      <c r="K16" s="6"/>
      <c r="L16" s="6"/>
      <c r="M16" s="6">
        <v>8.2100000000000009</v>
      </c>
      <c r="N16" s="6">
        <v>5.18</v>
      </c>
      <c r="O16" s="6"/>
      <c r="P16" s="6">
        <v>3.25</v>
      </c>
      <c r="Q16" s="6"/>
      <c r="R16" s="6"/>
      <c r="S16" s="6">
        <v>11.55</v>
      </c>
      <c r="T16" s="7">
        <v>25.45</v>
      </c>
      <c r="U16" s="145">
        <v>1</v>
      </c>
      <c r="V16" s="8" t="s">
        <v>60</v>
      </c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4" customFormat="1" ht="20.100000000000001" customHeight="1">
      <c r="A17" s="5">
        <v>12</v>
      </c>
      <c r="B17" s="5">
        <v>1</v>
      </c>
      <c r="C17" s="10" t="s">
        <v>81</v>
      </c>
      <c r="D17" s="198">
        <v>1</v>
      </c>
      <c r="E17" s="199" t="s">
        <v>82</v>
      </c>
      <c r="F17" s="204">
        <v>2</v>
      </c>
      <c r="G17" s="203">
        <f t="shared" si="0"/>
        <v>56.609999999999992</v>
      </c>
      <c r="H17" s="6">
        <v>18.38</v>
      </c>
      <c r="I17" s="6">
        <v>16.11</v>
      </c>
      <c r="J17" s="6"/>
      <c r="K17" s="6"/>
      <c r="L17" s="6"/>
      <c r="M17" s="6">
        <v>12.16</v>
      </c>
      <c r="N17" s="6">
        <v>4.79</v>
      </c>
      <c r="O17" s="6"/>
      <c r="P17" s="6">
        <v>5.17</v>
      </c>
      <c r="Q17" s="6"/>
      <c r="R17" s="6"/>
      <c r="S17" s="6"/>
      <c r="T17" s="7">
        <v>18.010000000000002</v>
      </c>
      <c r="U17" s="145">
        <v>1</v>
      </c>
      <c r="V17" s="8" t="s">
        <v>60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4" customFormat="1" ht="37.5" customHeight="1">
      <c r="A18" s="5">
        <v>13</v>
      </c>
      <c r="B18" s="5">
        <v>1</v>
      </c>
      <c r="C18" s="10" t="s">
        <v>83</v>
      </c>
      <c r="D18" s="198"/>
      <c r="E18" s="199"/>
      <c r="F18" s="204"/>
      <c r="G18" s="203">
        <f t="shared" si="0"/>
        <v>37.799999999999997</v>
      </c>
      <c r="H18" s="6">
        <v>11.6</v>
      </c>
      <c r="I18" s="6">
        <v>5.85</v>
      </c>
      <c r="J18" s="6">
        <v>10.88</v>
      </c>
      <c r="K18" s="6"/>
      <c r="L18" s="6"/>
      <c r="M18" s="6">
        <v>8.0500000000000007</v>
      </c>
      <c r="N18" s="6"/>
      <c r="O18" s="6">
        <v>1.42</v>
      </c>
      <c r="P18" s="6"/>
      <c r="Q18" s="6"/>
      <c r="R18" s="6"/>
      <c r="S18" s="6"/>
      <c r="T18" s="7">
        <v>6.34</v>
      </c>
      <c r="U18" s="145">
        <v>1</v>
      </c>
      <c r="V18" s="8" t="s">
        <v>78</v>
      </c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4" customFormat="1" ht="20.100000000000001" customHeight="1">
      <c r="A19" s="5">
        <v>14</v>
      </c>
      <c r="B19" s="5">
        <v>1</v>
      </c>
      <c r="C19" s="10" t="s">
        <v>84</v>
      </c>
      <c r="D19" s="198">
        <v>1</v>
      </c>
      <c r="E19" s="199"/>
      <c r="F19" s="204">
        <v>2</v>
      </c>
      <c r="G19" s="205">
        <v>54.32</v>
      </c>
      <c r="H19" s="6">
        <v>11.68</v>
      </c>
      <c r="I19" s="6">
        <v>6.75</v>
      </c>
      <c r="J19" s="6">
        <v>12.17</v>
      </c>
      <c r="K19" s="6">
        <v>12.31</v>
      </c>
      <c r="L19" s="6"/>
      <c r="M19" s="12">
        <v>11.15</v>
      </c>
      <c r="N19" s="6"/>
      <c r="O19" s="6">
        <v>0.26</v>
      </c>
      <c r="P19" s="6"/>
      <c r="Q19" s="6">
        <v>10.62</v>
      </c>
      <c r="R19" s="6"/>
      <c r="S19" s="6">
        <v>12.35</v>
      </c>
      <c r="T19" s="7"/>
      <c r="U19" s="145"/>
      <c r="V19" s="8" t="s">
        <v>62</v>
      </c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4" customFormat="1" ht="33" customHeight="1">
      <c r="A20" s="5">
        <v>15</v>
      </c>
      <c r="B20" s="5">
        <v>1</v>
      </c>
      <c r="C20" s="10" t="s">
        <v>85</v>
      </c>
      <c r="D20" s="198"/>
      <c r="E20" s="199"/>
      <c r="F20" s="204"/>
      <c r="G20" s="13">
        <v>55.56</v>
      </c>
      <c r="H20" s="6">
        <v>17.149999999999999</v>
      </c>
      <c r="I20" s="6">
        <v>20.68</v>
      </c>
      <c r="J20" s="6"/>
      <c r="K20" s="6"/>
      <c r="L20" s="6"/>
      <c r="M20" s="6">
        <v>4.42</v>
      </c>
      <c r="N20" s="6"/>
      <c r="O20" s="6"/>
      <c r="P20" s="6">
        <v>4.4400000000000004</v>
      </c>
      <c r="Q20" s="6">
        <v>8.8699999999999992</v>
      </c>
      <c r="R20" s="6"/>
      <c r="S20" s="6">
        <v>19.43</v>
      </c>
      <c r="T20" s="7">
        <v>12.71</v>
      </c>
      <c r="U20" s="145">
        <v>1</v>
      </c>
      <c r="V20" s="8" t="s">
        <v>64</v>
      </c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4" customFormat="1" ht="43.5" customHeight="1">
      <c r="A21" s="5">
        <v>16</v>
      </c>
      <c r="B21" s="5">
        <v>1</v>
      </c>
      <c r="C21" s="10" t="s">
        <v>87</v>
      </c>
      <c r="D21" s="11">
        <v>1</v>
      </c>
      <c r="E21" s="10" t="s">
        <v>88</v>
      </c>
      <c r="F21" s="8">
        <v>1</v>
      </c>
      <c r="G21" s="13">
        <v>45.67</v>
      </c>
      <c r="H21" s="6">
        <v>11.2</v>
      </c>
      <c r="I21" s="6">
        <v>13.53</v>
      </c>
      <c r="J21" s="6"/>
      <c r="K21" s="6"/>
      <c r="L21" s="6"/>
      <c r="M21" s="6">
        <v>8.6</v>
      </c>
      <c r="N21" s="6">
        <v>0.34</v>
      </c>
      <c r="O21" s="6"/>
      <c r="P21" s="6">
        <v>12</v>
      </c>
      <c r="Q21" s="6"/>
      <c r="R21" s="6"/>
      <c r="S21" s="6"/>
      <c r="T21" s="7">
        <v>9.01</v>
      </c>
      <c r="U21" s="145">
        <v>1</v>
      </c>
      <c r="V21" s="8" t="s">
        <v>64</v>
      </c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s="4" customFormat="1" ht="42" customHeight="1">
      <c r="A22" s="5">
        <v>17</v>
      </c>
      <c r="B22" s="5">
        <v>1</v>
      </c>
      <c r="C22" s="10" t="s">
        <v>89</v>
      </c>
      <c r="D22" s="11">
        <v>1</v>
      </c>
      <c r="E22" s="10" t="s">
        <v>82</v>
      </c>
      <c r="F22" s="8">
        <v>1</v>
      </c>
      <c r="G22" s="13">
        <v>37.79</v>
      </c>
      <c r="H22" s="6">
        <v>24.95</v>
      </c>
      <c r="I22" s="6"/>
      <c r="J22" s="6"/>
      <c r="K22" s="6"/>
      <c r="L22" s="6"/>
      <c r="M22" s="6">
        <v>10.1</v>
      </c>
      <c r="N22" s="6">
        <v>2.74</v>
      </c>
      <c r="O22" s="6"/>
      <c r="P22" s="6"/>
      <c r="Q22" s="6"/>
      <c r="R22" s="6"/>
      <c r="S22" s="6"/>
      <c r="T22" s="7">
        <v>11.4</v>
      </c>
      <c r="U22" s="145">
        <v>1</v>
      </c>
      <c r="V22" s="8" t="s">
        <v>64</v>
      </c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s="4" customFormat="1" ht="30.75" customHeight="1">
      <c r="A23" s="5">
        <v>18</v>
      </c>
      <c r="B23" s="5">
        <v>1</v>
      </c>
      <c r="C23" s="10" t="s">
        <v>90</v>
      </c>
      <c r="D23" s="11">
        <v>1</v>
      </c>
      <c r="E23" s="10" t="s">
        <v>88</v>
      </c>
      <c r="F23" s="8">
        <v>1</v>
      </c>
      <c r="G23" s="13">
        <v>25.81</v>
      </c>
      <c r="H23" s="6">
        <v>9.25</v>
      </c>
      <c r="I23" s="6">
        <v>3.68</v>
      </c>
      <c r="J23" s="6"/>
      <c r="K23" s="6"/>
      <c r="L23" s="6"/>
      <c r="M23" s="6">
        <v>8.25</v>
      </c>
      <c r="N23" s="6">
        <v>3.55</v>
      </c>
      <c r="O23" s="6"/>
      <c r="P23" s="6"/>
      <c r="Q23" s="6">
        <v>1.08</v>
      </c>
      <c r="R23" s="6"/>
      <c r="S23" s="6"/>
      <c r="T23" s="7">
        <v>14.28</v>
      </c>
      <c r="U23" s="145">
        <v>1</v>
      </c>
      <c r="V23" s="8" t="s">
        <v>64</v>
      </c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s="4" customFormat="1" ht="35.25" customHeight="1">
      <c r="A24" s="5">
        <v>19</v>
      </c>
      <c r="B24" s="5">
        <v>1</v>
      </c>
      <c r="C24" s="10" t="s">
        <v>91</v>
      </c>
      <c r="D24" s="11">
        <v>1</v>
      </c>
      <c r="E24" s="10" t="s">
        <v>88</v>
      </c>
      <c r="F24" s="8">
        <v>1</v>
      </c>
      <c r="G24" s="14">
        <v>27.05</v>
      </c>
      <c r="H24" s="6">
        <v>9.3000000000000007</v>
      </c>
      <c r="I24" s="6" t="s">
        <v>92</v>
      </c>
      <c r="J24" s="6">
        <v>3.04</v>
      </c>
      <c r="K24" s="6"/>
      <c r="L24" s="6"/>
      <c r="M24" s="6">
        <v>5.86</v>
      </c>
      <c r="N24" s="6">
        <v>2.25</v>
      </c>
      <c r="O24" s="6"/>
      <c r="P24" s="6">
        <v>5.57</v>
      </c>
      <c r="Q24" s="6"/>
      <c r="R24" s="6"/>
      <c r="S24" s="6"/>
      <c r="T24" s="15"/>
      <c r="U24" s="206"/>
      <c r="V24" s="8" t="s">
        <v>78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s="4" customFormat="1" ht="33.75" customHeight="1">
      <c r="A25" s="5">
        <v>20</v>
      </c>
      <c r="B25" s="5">
        <v>1</v>
      </c>
      <c r="C25" s="10" t="s">
        <v>93</v>
      </c>
      <c r="D25" s="11">
        <v>1</v>
      </c>
      <c r="E25" s="207" t="s">
        <v>94</v>
      </c>
      <c r="F25" s="8">
        <v>1</v>
      </c>
      <c r="G25" s="13">
        <v>46.44</v>
      </c>
      <c r="H25" s="6">
        <v>16.2</v>
      </c>
      <c r="I25" s="6">
        <v>18</v>
      </c>
      <c r="J25" s="6"/>
      <c r="K25" s="6"/>
      <c r="L25" s="6"/>
      <c r="M25" s="6">
        <v>12.24</v>
      </c>
      <c r="N25" s="6"/>
      <c r="O25" s="6"/>
      <c r="P25" s="6"/>
      <c r="Q25" s="6"/>
      <c r="R25" s="6"/>
      <c r="S25" s="6"/>
      <c r="T25" s="7"/>
      <c r="U25" s="145"/>
      <c r="V25" s="8" t="s">
        <v>60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s="4" customFormat="1" ht="34.5" customHeight="1">
      <c r="A26" s="5">
        <v>21</v>
      </c>
      <c r="B26" s="5">
        <v>1</v>
      </c>
      <c r="C26" s="10" t="s">
        <v>95</v>
      </c>
      <c r="D26" s="198">
        <v>1</v>
      </c>
      <c r="E26" s="199" t="s">
        <v>88</v>
      </c>
      <c r="F26" s="204">
        <v>4</v>
      </c>
      <c r="G26" s="13">
        <v>38.81</v>
      </c>
      <c r="H26" s="6">
        <v>20.100000000000001</v>
      </c>
      <c r="I26" s="6"/>
      <c r="J26" s="6"/>
      <c r="K26" s="6"/>
      <c r="L26" s="6"/>
      <c r="M26" s="6">
        <v>14.4</v>
      </c>
      <c r="N26" s="6">
        <v>4.3099999999999996</v>
      </c>
      <c r="O26" s="6"/>
      <c r="P26" s="6"/>
      <c r="Q26" s="6"/>
      <c r="R26" s="6"/>
      <c r="S26" s="6"/>
      <c r="T26" s="7">
        <v>16.2</v>
      </c>
      <c r="U26" s="145">
        <v>1</v>
      </c>
      <c r="V26" s="8" t="s">
        <v>60</v>
      </c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s="4" customFormat="1" ht="20.100000000000001" customHeight="1">
      <c r="A27" s="5">
        <v>22</v>
      </c>
      <c r="B27" s="5">
        <v>1</v>
      </c>
      <c r="C27" s="10" t="s">
        <v>96</v>
      </c>
      <c r="D27" s="198"/>
      <c r="E27" s="199"/>
      <c r="F27" s="204"/>
      <c r="G27" s="13">
        <v>39.61</v>
      </c>
      <c r="H27" s="6">
        <v>19.5</v>
      </c>
      <c r="I27" s="6">
        <v>8.16</v>
      </c>
      <c r="J27" s="6"/>
      <c r="K27" s="6"/>
      <c r="L27" s="6"/>
      <c r="M27" s="6">
        <v>10.199999999999999</v>
      </c>
      <c r="N27" s="6">
        <v>1.75</v>
      </c>
      <c r="O27" s="6"/>
      <c r="P27" s="6"/>
      <c r="Q27" s="6"/>
      <c r="R27" s="6"/>
      <c r="S27" s="6"/>
      <c r="T27" s="7">
        <v>9.0299999999999994</v>
      </c>
      <c r="U27" s="145">
        <v>1</v>
      </c>
      <c r="V27" s="8" t="s">
        <v>60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s="4" customFormat="1" ht="20.100000000000001" customHeight="1">
      <c r="A28" s="5">
        <v>23</v>
      </c>
      <c r="B28" s="5">
        <v>1</v>
      </c>
      <c r="C28" s="10" t="s">
        <v>97</v>
      </c>
      <c r="D28" s="198"/>
      <c r="E28" s="199"/>
      <c r="F28" s="204"/>
      <c r="G28" s="13">
        <v>24.25</v>
      </c>
      <c r="H28" s="6">
        <v>10.75</v>
      </c>
      <c r="I28" s="6"/>
      <c r="J28" s="6"/>
      <c r="K28" s="6"/>
      <c r="L28" s="6"/>
      <c r="M28" s="6">
        <v>8.31</v>
      </c>
      <c r="N28" s="6">
        <v>0.17</v>
      </c>
      <c r="O28" s="6">
        <v>0.39</v>
      </c>
      <c r="P28" s="6">
        <v>4.63</v>
      </c>
      <c r="Q28" s="6"/>
      <c r="R28" s="6">
        <v>4.82</v>
      </c>
      <c r="S28" s="6"/>
      <c r="T28" s="7">
        <v>11.98</v>
      </c>
      <c r="U28" s="145">
        <v>1</v>
      </c>
      <c r="V28" s="8" t="s">
        <v>78</v>
      </c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s="4" customFormat="1" ht="20.100000000000001" customHeight="1">
      <c r="A29" s="5">
        <v>24</v>
      </c>
      <c r="B29" s="5">
        <v>1</v>
      </c>
      <c r="C29" s="10" t="s">
        <v>98</v>
      </c>
      <c r="D29" s="198"/>
      <c r="E29" s="199"/>
      <c r="F29" s="204"/>
      <c r="G29" s="13">
        <v>14.22</v>
      </c>
      <c r="H29" s="6">
        <v>11.26</v>
      </c>
      <c r="I29" s="6"/>
      <c r="J29" s="6"/>
      <c r="K29" s="6"/>
      <c r="L29" s="6"/>
      <c r="M29" s="6">
        <v>2.46</v>
      </c>
      <c r="N29" s="6"/>
      <c r="O29" s="6">
        <v>0.5</v>
      </c>
      <c r="P29" s="6"/>
      <c r="Q29" s="6"/>
      <c r="R29" s="6"/>
      <c r="S29" s="6"/>
      <c r="T29" s="7">
        <v>12.62</v>
      </c>
      <c r="U29" s="145">
        <v>1</v>
      </c>
      <c r="V29" s="8" t="s">
        <v>78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s="4" customFormat="1" ht="20.100000000000001" customHeight="1">
      <c r="A30" s="5">
        <v>25</v>
      </c>
      <c r="B30" s="5">
        <v>1</v>
      </c>
      <c r="C30" s="10" t="s">
        <v>99</v>
      </c>
      <c r="D30" s="198">
        <v>1</v>
      </c>
      <c r="E30" s="199" t="s">
        <v>100</v>
      </c>
      <c r="F30" s="204">
        <v>4</v>
      </c>
      <c r="G30" s="13">
        <v>54.17</v>
      </c>
      <c r="H30" s="6">
        <v>15.13</v>
      </c>
      <c r="I30" s="6">
        <v>19.559999999999999</v>
      </c>
      <c r="J30" s="6">
        <v>11.82</v>
      </c>
      <c r="K30" s="6"/>
      <c r="L30" s="6"/>
      <c r="M30" s="6">
        <v>7.66</v>
      </c>
      <c r="N30" s="6"/>
      <c r="O30" s="6"/>
      <c r="P30" s="6"/>
      <c r="Q30" s="6"/>
      <c r="R30" s="6"/>
      <c r="S30" s="6">
        <v>5.67</v>
      </c>
      <c r="T30" s="7">
        <v>30.97</v>
      </c>
      <c r="U30" s="145">
        <v>1</v>
      </c>
      <c r="V30" s="8" t="s">
        <v>60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s="4" customFormat="1" ht="20.100000000000001" customHeight="1">
      <c r="A31" s="5">
        <v>26</v>
      </c>
      <c r="B31" s="5">
        <v>1</v>
      </c>
      <c r="C31" s="10" t="s">
        <v>101</v>
      </c>
      <c r="D31" s="198"/>
      <c r="E31" s="199"/>
      <c r="F31" s="204"/>
      <c r="G31" s="13">
        <v>36.78</v>
      </c>
      <c r="H31" s="6">
        <v>17.25</v>
      </c>
      <c r="I31" s="6">
        <v>10.78</v>
      </c>
      <c r="J31" s="6"/>
      <c r="K31" s="6"/>
      <c r="L31" s="6"/>
      <c r="M31" s="6">
        <v>6.86</v>
      </c>
      <c r="N31" s="6"/>
      <c r="O31" s="6">
        <v>1.89</v>
      </c>
      <c r="P31" s="6"/>
      <c r="Q31" s="6"/>
      <c r="R31" s="6"/>
      <c r="S31" s="6"/>
      <c r="T31" s="7">
        <v>14.97</v>
      </c>
      <c r="U31" s="145">
        <v>1</v>
      </c>
      <c r="V31" s="8" t="s">
        <v>64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s="4" customFormat="1" ht="20.100000000000001" customHeight="1">
      <c r="A32" s="5">
        <v>27</v>
      </c>
      <c r="B32" s="5">
        <v>1</v>
      </c>
      <c r="C32" s="10" t="s">
        <v>102</v>
      </c>
      <c r="D32" s="198"/>
      <c r="E32" s="199"/>
      <c r="F32" s="204"/>
      <c r="G32" s="13">
        <v>12.19</v>
      </c>
      <c r="H32" s="6">
        <v>7.87</v>
      </c>
      <c r="I32" s="6"/>
      <c r="J32" s="6"/>
      <c r="K32" s="6"/>
      <c r="L32" s="6"/>
      <c r="M32" s="6">
        <v>4.32</v>
      </c>
      <c r="N32" s="6"/>
      <c r="O32" s="6"/>
      <c r="P32" s="6"/>
      <c r="Q32" s="6"/>
      <c r="R32" s="6"/>
      <c r="S32" s="6"/>
      <c r="T32" s="7">
        <v>14.21</v>
      </c>
      <c r="U32" s="145">
        <v>1</v>
      </c>
      <c r="V32" s="8" t="s">
        <v>78</v>
      </c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s="4" customFormat="1" ht="20.100000000000001" customHeight="1">
      <c r="A33" s="5">
        <v>28</v>
      </c>
      <c r="B33" s="5">
        <v>1</v>
      </c>
      <c r="C33" s="10" t="s">
        <v>103</v>
      </c>
      <c r="D33" s="198"/>
      <c r="E33" s="199"/>
      <c r="F33" s="204"/>
      <c r="G33" s="13">
        <v>34.53</v>
      </c>
      <c r="H33" s="6">
        <v>15.18</v>
      </c>
      <c r="I33" s="6">
        <v>5.63</v>
      </c>
      <c r="J33" s="6">
        <v>6.55</v>
      </c>
      <c r="K33" s="6"/>
      <c r="L33" s="6"/>
      <c r="M33" s="6">
        <v>7.17</v>
      </c>
      <c r="N33" s="6"/>
      <c r="O33" s="6"/>
      <c r="P33" s="6"/>
      <c r="Q33" s="6"/>
      <c r="R33" s="6">
        <v>1.82</v>
      </c>
      <c r="S33" s="6">
        <v>4.88</v>
      </c>
      <c r="T33" s="7">
        <v>16.920000000000002</v>
      </c>
      <c r="U33" s="145">
        <v>1</v>
      </c>
      <c r="V33" s="8" t="s">
        <v>64</v>
      </c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s="4" customFormat="1" ht="20.100000000000001" customHeight="1">
      <c r="A34" s="5">
        <v>29</v>
      </c>
      <c r="B34" s="5">
        <v>1</v>
      </c>
      <c r="C34" s="10" t="s">
        <v>104</v>
      </c>
      <c r="D34" s="198"/>
      <c r="E34" s="199"/>
      <c r="F34" s="204">
        <v>2</v>
      </c>
      <c r="G34" s="13">
        <v>46.8</v>
      </c>
      <c r="H34" s="6">
        <v>11.45</v>
      </c>
      <c r="I34" s="6">
        <v>18.47</v>
      </c>
      <c r="J34" s="6"/>
      <c r="K34" s="6"/>
      <c r="L34" s="6"/>
      <c r="M34" s="6">
        <v>9.0500000000000007</v>
      </c>
      <c r="N34" s="6">
        <v>3.66</v>
      </c>
      <c r="O34" s="6"/>
      <c r="P34" s="6">
        <v>4.17</v>
      </c>
      <c r="Q34" s="6"/>
      <c r="R34" s="6"/>
      <c r="S34" s="6">
        <v>4.03</v>
      </c>
      <c r="T34" s="7">
        <v>9.5299999999999994</v>
      </c>
      <c r="U34" s="145">
        <v>1</v>
      </c>
      <c r="V34" s="8" t="s">
        <v>64</v>
      </c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s="4" customFormat="1" ht="20.100000000000001" customHeight="1">
      <c r="A35" s="5">
        <v>30</v>
      </c>
      <c r="B35" s="5">
        <v>1</v>
      </c>
      <c r="C35" s="10" t="s">
        <v>105</v>
      </c>
      <c r="D35" s="198"/>
      <c r="E35" s="199"/>
      <c r="F35" s="204"/>
      <c r="G35" s="13">
        <v>50.38</v>
      </c>
      <c r="H35" s="6">
        <v>16.98</v>
      </c>
      <c r="I35" s="6">
        <v>17.510000000000002</v>
      </c>
      <c r="J35" s="6"/>
      <c r="K35" s="6"/>
      <c r="L35" s="6"/>
      <c r="M35" s="6">
        <v>10.54</v>
      </c>
      <c r="N35" s="6">
        <v>2.81</v>
      </c>
      <c r="O35" s="6"/>
      <c r="P35" s="6"/>
      <c r="Q35" s="6">
        <v>2.54</v>
      </c>
      <c r="R35" s="6"/>
      <c r="S35" s="6"/>
      <c r="T35" s="7">
        <v>8.1</v>
      </c>
      <c r="U35" s="145">
        <v>1</v>
      </c>
      <c r="V35" s="8" t="s">
        <v>64</v>
      </c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s="4" customFormat="1" ht="20.100000000000001" customHeight="1">
      <c r="A36" s="5">
        <v>31</v>
      </c>
      <c r="B36" s="5">
        <v>1</v>
      </c>
      <c r="C36" s="10" t="s">
        <v>106</v>
      </c>
      <c r="D36" s="198">
        <v>1</v>
      </c>
      <c r="E36" s="199" t="s">
        <v>77</v>
      </c>
      <c r="F36" s="204">
        <v>4</v>
      </c>
      <c r="G36" s="13">
        <v>19.829999999999998</v>
      </c>
      <c r="H36" s="6">
        <v>12.04</v>
      </c>
      <c r="I36" s="6"/>
      <c r="J36" s="6"/>
      <c r="K36" s="6"/>
      <c r="L36" s="6"/>
      <c r="M36" s="6">
        <v>6.79</v>
      </c>
      <c r="N36" s="6">
        <v>1</v>
      </c>
      <c r="O36" s="6"/>
      <c r="P36" s="6"/>
      <c r="Q36" s="6"/>
      <c r="R36" s="6"/>
      <c r="S36" s="6">
        <v>1.85</v>
      </c>
      <c r="T36" s="7">
        <v>13.53</v>
      </c>
      <c r="U36" s="145">
        <v>1</v>
      </c>
      <c r="V36" s="8" t="s">
        <v>60</v>
      </c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</row>
    <row r="37" spans="1:219" s="4" customFormat="1" ht="20.100000000000001" customHeight="1">
      <c r="A37" s="5">
        <v>32</v>
      </c>
      <c r="B37" s="5">
        <v>1</v>
      </c>
      <c r="C37" s="10" t="s">
        <v>107</v>
      </c>
      <c r="D37" s="198"/>
      <c r="E37" s="199"/>
      <c r="F37" s="204"/>
      <c r="G37" s="13">
        <v>38.159999999999997</v>
      </c>
      <c r="H37" s="6">
        <v>18.93</v>
      </c>
      <c r="I37" s="6">
        <v>9.76</v>
      </c>
      <c r="J37" s="6"/>
      <c r="K37" s="6"/>
      <c r="L37" s="6"/>
      <c r="M37" s="6">
        <v>6.58</v>
      </c>
      <c r="N37" s="6"/>
      <c r="O37" s="6">
        <v>1.08</v>
      </c>
      <c r="P37" s="6">
        <v>1.81</v>
      </c>
      <c r="Q37" s="6"/>
      <c r="R37" s="6"/>
      <c r="S37" s="6">
        <v>2.21</v>
      </c>
      <c r="T37" s="7">
        <v>7.41</v>
      </c>
      <c r="U37" s="145">
        <v>1</v>
      </c>
      <c r="V37" s="8" t="s">
        <v>64</v>
      </c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</row>
    <row r="38" spans="1:219" s="4" customFormat="1" ht="20.100000000000001" customHeight="1">
      <c r="A38" s="5">
        <v>33</v>
      </c>
      <c r="B38" s="5">
        <v>1</v>
      </c>
      <c r="C38" s="10" t="s">
        <v>108</v>
      </c>
      <c r="D38" s="198"/>
      <c r="E38" s="199"/>
      <c r="F38" s="204"/>
      <c r="G38" s="13">
        <v>39.94</v>
      </c>
      <c r="H38" s="6">
        <v>16.399999999999999</v>
      </c>
      <c r="I38" s="6">
        <v>7.2</v>
      </c>
      <c r="J38" s="6">
        <v>6.73</v>
      </c>
      <c r="K38" s="6"/>
      <c r="L38" s="6"/>
      <c r="M38" s="6">
        <v>7.03</v>
      </c>
      <c r="N38" s="6">
        <v>2.58</v>
      </c>
      <c r="O38" s="6"/>
      <c r="P38" s="6"/>
      <c r="Q38" s="6"/>
      <c r="R38" s="6"/>
      <c r="S38" s="6">
        <v>2.25</v>
      </c>
      <c r="T38" s="7">
        <v>7.98</v>
      </c>
      <c r="U38" s="145">
        <v>1</v>
      </c>
      <c r="V38" s="8" t="s">
        <v>64</v>
      </c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</row>
    <row r="39" spans="1:219" s="4" customFormat="1" ht="59.25" customHeight="1">
      <c r="A39" s="5">
        <v>34</v>
      </c>
      <c r="B39" s="5">
        <v>1</v>
      </c>
      <c r="C39" s="10" t="s">
        <v>109</v>
      </c>
      <c r="D39" s="198"/>
      <c r="E39" s="199"/>
      <c r="F39" s="204"/>
      <c r="G39" s="13">
        <v>32.03</v>
      </c>
      <c r="H39" s="6">
        <v>17.59</v>
      </c>
      <c r="I39" s="6">
        <v>7.16</v>
      </c>
      <c r="J39" s="6"/>
      <c r="K39" s="6"/>
      <c r="L39" s="6"/>
      <c r="M39" s="6">
        <v>7.28</v>
      </c>
      <c r="N39" s="6"/>
      <c r="O39" s="6"/>
      <c r="P39" s="6"/>
      <c r="Q39" s="6"/>
      <c r="R39" s="6"/>
      <c r="S39" s="6">
        <v>5.85</v>
      </c>
      <c r="T39" s="7">
        <v>7.6</v>
      </c>
      <c r="U39" s="145">
        <v>1</v>
      </c>
      <c r="V39" s="8" t="s">
        <v>64</v>
      </c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</row>
    <row r="40" spans="1:219" s="4" customFormat="1" ht="48" customHeight="1">
      <c r="A40" s="5">
        <v>35</v>
      </c>
      <c r="B40" s="5">
        <v>1</v>
      </c>
      <c r="C40" s="10" t="s">
        <v>110</v>
      </c>
      <c r="D40" s="198">
        <v>1</v>
      </c>
      <c r="E40" s="199" t="s">
        <v>111</v>
      </c>
      <c r="F40" s="204">
        <v>2</v>
      </c>
      <c r="G40" s="13">
        <v>31.64</v>
      </c>
      <c r="H40" s="6">
        <v>21.62</v>
      </c>
      <c r="I40" s="6"/>
      <c r="J40" s="6"/>
      <c r="K40" s="6"/>
      <c r="L40" s="6"/>
      <c r="M40" s="6">
        <v>8.82</v>
      </c>
      <c r="N40" s="6"/>
      <c r="O40" s="6"/>
      <c r="P40" s="6">
        <v>1.2</v>
      </c>
      <c r="Q40" s="6"/>
      <c r="R40" s="6"/>
      <c r="S40" s="6"/>
      <c r="T40" s="7"/>
      <c r="U40" s="145"/>
      <c r="V40" s="8" t="s">
        <v>60</v>
      </c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</row>
    <row r="41" spans="1:219" s="4" customFormat="1" ht="41.25" customHeight="1">
      <c r="A41" s="5">
        <v>36</v>
      </c>
      <c r="B41" s="5">
        <v>1</v>
      </c>
      <c r="C41" s="10" t="s">
        <v>112</v>
      </c>
      <c r="D41" s="198"/>
      <c r="E41" s="199"/>
      <c r="F41" s="204"/>
      <c r="G41" s="13">
        <v>29.45</v>
      </c>
      <c r="H41" s="6">
        <v>17.64</v>
      </c>
      <c r="I41" s="6"/>
      <c r="J41" s="6"/>
      <c r="K41" s="6"/>
      <c r="L41" s="6"/>
      <c r="M41" s="6">
        <v>9.7200000000000006</v>
      </c>
      <c r="N41" s="6"/>
      <c r="O41" s="6"/>
      <c r="P41" s="6"/>
      <c r="Q41" s="6">
        <v>2.09</v>
      </c>
      <c r="R41" s="6"/>
      <c r="S41" s="6"/>
      <c r="T41" s="7">
        <v>14.76</v>
      </c>
      <c r="U41" s="145">
        <v>1</v>
      </c>
      <c r="V41" s="8" t="s">
        <v>62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19" s="4" customFormat="1" ht="35.25" customHeight="1">
      <c r="A42" s="5">
        <v>37</v>
      </c>
      <c r="B42" s="5">
        <v>1</v>
      </c>
      <c r="C42" s="10" t="s">
        <v>113</v>
      </c>
      <c r="D42" s="11">
        <v>1</v>
      </c>
      <c r="E42" s="10" t="s">
        <v>82</v>
      </c>
      <c r="F42" s="8">
        <v>1</v>
      </c>
      <c r="G42" s="13">
        <v>46.37</v>
      </c>
      <c r="H42" s="6">
        <v>17.489999999999998</v>
      </c>
      <c r="I42" s="6">
        <v>12.07</v>
      </c>
      <c r="J42" s="6">
        <v>6.89</v>
      </c>
      <c r="K42" s="6"/>
      <c r="L42" s="6"/>
      <c r="M42" s="6">
        <v>9.07</v>
      </c>
      <c r="N42" s="6"/>
      <c r="O42" s="6">
        <v>0.85</v>
      </c>
      <c r="P42" s="6"/>
      <c r="Q42" s="6"/>
      <c r="R42" s="6">
        <v>15.41</v>
      </c>
      <c r="S42" s="6">
        <v>11.81</v>
      </c>
      <c r="T42" s="16">
        <v>11.81</v>
      </c>
      <c r="U42" s="208">
        <v>1</v>
      </c>
      <c r="V42" s="8" t="s">
        <v>64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</row>
    <row r="43" spans="1:219" s="4" customFormat="1" ht="20.100000000000001" customHeight="1">
      <c r="A43" s="5">
        <v>38</v>
      </c>
      <c r="B43" s="5">
        <v>1</v>
      </c>
      <c r="C43" s="10" t="s">
        <v>115</v>
      </c>
      <c r="D43" s="11">
        <v>1</v>
      </c>
      <c r="E43" s="10" t="s">
        <v>116</v>
      </c>
      <c r="F43" s="8">
        <v>1</v>
      </c>
      <c r="G43" s="13">
        <v>17.47</v>
      </c>
      <c r="H43" s="6">
        <v>11.62</v>
      </c>
      <c r="I43" s="6"/>
      <c r="J43" s="6"/>
      <c r="K43" s="6"/>
      <c r="L43" s="6"/>
      <c r="M43" s="6"/>
      <c r="N43" s="6">
        <v>2.5499999999999998</v>
      </c>
      <c r="O43" s="6"/>
      <c r="P43" s="6">
        <v>3.3</v>
      </c>
      <c r="Q43" s="6"/>
      <c r="R43" s="6"/>
      <c r="S43" s="6">
        <v>3.98</v>
      </c>
      <c r="T43" s="7"/>
      <c r="U43" s="145"/>
      <c r="V43" s="8" t="s">
        <v>60</v>
      </c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</row>
    <row r="44" spans="1:219" s="4" customFormat="1" ht="20.100000000000001" customHeight="1">
      <c r="A44" s="5">
        <v>39</v>
      </c>
      <c r="B44" s="5">
        <v>1</v>
      </c>
      <c r="C44" s="10" t="s">
        <v>118</v>
      </c>
      <c r="D44" s="11">
        <v>1</v>
      </c>
      <c r="E44" s="10" t="s">
        <v>116</v>
      </c>
      <c r="F44" s="8">
        <v>1</v>
      </c>
      <c r="G44" s="13">
        <v>17.559999999999999</v>
      </c>
      <c r="H44" s="6">
        <v>11.76</v>
      </c>
      <c r="I44" s="6"/>
      <c r="J44" s="6"/>
      <c r="K44" s="6"/>
      <c r="L44" s="6"/>
      <c r="M44" s="6"/>
      <c r="N44" s="6">
        <v>1.88</v>
      </c>
      <c r="O44" s="6"/>
      <c r="P44" s="6">
        <v>3.92</v>
      </c>
      <c r="Q44" s="6"/>
      <c r="R44" s="6"/>
      <c r="S44" s="6">
        <v>3.71</v>
      </c>
      <c r="T44" s="7"/>
      <c r="U44" s="145"/>
      <c r="V44" s="8" t="s">
        <v>60</v>
      </c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</row>
    <row r="45" spans="1:219" s="4" customFormat="1" ht="55.5" customHeight="1">
      <c r="A45" s="5">
        <v>40</v>
      </c>
      <c r="B45" s="5">
        <v>1</v>
      </c>
      <c r="C45" s="10" t="s">
        <v>120</v>
      </c>
      <c r="D45" s="11">
        <v>1</v>
      </c>
      <c r="E45" s="10" t="s">
        <v>121</v>
      </c>
      <c r="F45" s="8">
        <v>1</v>
      </c>
      <c r="G45" s="13">
        <v>18.399999999999999</v>
      </c>
      <c r="H45" s="6">
        <v>12.34</v>
      </c>
      <c r="I45" s="6"/>
      <c r="J45" s="6"/>
      <c r="K45" s="6"/>
      <c r="L45" s="6"/>
      <c r="M45" s="6"/>
      <c r="N45" s="6"/>
      <c r="O45" s="6">
        <v>2.1</v>
      </c>
      <c r="P45" s="6">
        <v>3.96</v>
      </c>
      <c r="Q45" s="6"/>
      <c r="R45" s="6"/>
      <c r="S45" s="6">
        <v>3.87</v>
      </c>
      <c r="T45" s="7"/>
      <c r="U45" s="145"/>
      <c r="V45" s="8" t="s">
        <v>60</v>
      </c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</row>
    <row r="46" spans="1:219" s="4" customFormat="1" ht="20.100000000000001" customHeight="1">
      <c r="A46" s="5">
        <v>41</v>
      </c>
      <c r="B46" s="5">
        <v>1</v>
      </c>
      <c r="C46" s="10" t="s">
        <v>124</v>
      </c>
      <c r="D46" s="11">
        <v>1</v>
      </c>
      <c r="E46" s="10" t="s">
        <v>125</v>
      </c>
      <c r="F46" s="8">
        <v>1</v>
      </c>
      <c r="G46" s="13">
        <v>15.89</v>
      </c>
      <c r="H46" s="6">
        <v>9.4</v>
      </c>
      <c r="I46" s="6"/>
      <c r="J46" s="6"/>
      <c r="K46" s="6"/>
      <c r="L46" s="6"/>
      <c r="M46" s="6">
        <v>6.49</v>
      </c>
      <c r="N46" s="6"/>
      <c r="O46" s="6"/>
      <c r="P46" s="6"/>
      <c r="Q46" s="6"/>
      <c r="R46" s="6"/>
      <c r="S46" s="6"/>
      <c r="T46" s="7">
        <v>8.2899999999999991</v>
      </c>
      <c r="U46" s="145">
        <v>1</v>
      </c>
      <c r="V46" s="8" t="s">
        <v>78</v>
      </c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47" spans="1:219" s="4" customFormat="1" ht="20.100000000000001" customHeight="1">
      <c r="A47" s="5">
        <v>42</v>
      </c>
      <c r="B47" s="5">
        <v>1</v>
      </c>
      <c r="C47" s="10" t="s">
        <v>127</v>
      </c>
      <c r="D47" s="11">
        <v>1</v>
      </c>
      <c r="E47" s="10" t="s">
        <v>82</v>
      </c>
      <c r="F47" s="8">
        <v>1</v>
      </c>
      <c r="G47" s="13">
        <v>20.99</v>
      </c>
      <c r="H47" s="6">
        <v>18.37</v>
      </c>
      <c r="I47" s="6"/>
      <c r="J47" s="6"/>
      <c r="K47" s="6"/>
      <c r="L47" s="6"/>
      <c r="M47" s="6"/>
      <c r="N47" s="6"/>
      <c r="O47" s="6">
        <v>2.62</v>
      </c>
      <c r="P47" s="6"/>
      <c r="Q47" s="6"/>
      <c r="R47" s="6"/>
      <c r="S47" s="6">
        <v>4.2300000000000004</v>
      </c>
      <c r="T47" s="7"/>
      <c r="U47" s="145"/>
      <c r="V47" s="8" t="s">
        <v>64</v>
      </c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</row>
    <row r="48" spans="1:219" s="4" customFormat="1" ht="20.100000000000001" customHeight="1">
      <c r="A48" s="5">
        <v>43</v>
      </c>
      <c r="B48" s="5">
        <v>1</v>
      </c>
      <c r="C48" s="10" t="s">
        <v>129</v>
      </c>
      <c r="D48" s="11">
        <v>1</v>
      </c>
      <c r="E48" s="10" t="s">
        <v>82</v>
      </c>
      <c r="F48" s="8">
        <v>1</v>
      </c>
      <c r="G48" s="13">
        <v>29.09</v>
      </c>
      <c r="H48" s="6">
        <v>8.16</v>
      </c>
      <c r="I48" s="6">
        <v>7.96</v>
      </c>
      <c r="J48" s="6"/>
      <c r="K48" s="6"/>
      <c r="L48" s="6"/>
      <c r="M48" s="6">
        <v>4.0199999999999996</v>
      </c>
      <c r="N48" s="6">
        <v>3.44</v>
      </c>
      <c r="O48" s="6"/>
      <c r="P48" s="6">
        <v>5.51</v>
      </c>
      <c r="Q48" s="6"/>
      <c r="R48" s="6"/>
      <c r="S48" s="6">
        <v>5.67</v>
      </c>
      <c r="T48" s="7">
        <v>7.93</v>
      </c>
      <c r="U48" s="145">
        <v>1</v>
      </c>
      <c r="V48" s="8" t="s">
        <v>78</v>
      </c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</row>
    <row r="49" spans="1:219" s="4" customFormat="1" ht="29.25" customHeight="1">
      <c r="A49" s="5">
        <v>44</v>
      </c>
      <c r="B49" s="5">
        <v>1</v>
      </c>
      <c r="C49" s="10" t="s">
        <v>131</v>
      </c>
      <c r="D49" s="11">
        <v>1</v>
      </c>
      <c r="E49" s="10" t="s">
        <v>82</v>
      </c>
      <c r="F49" s="8">
        <v>1</v>
      </c>
      <c r="G49" s="13">
        <v>48.49</v>
      </c>
      <c r="H49" s="6">
        <v>21.17</v>
      </c>
      <c r="I49" s="6">
        <v>14.99</v>
      </c>
      <c r="J49" s="6"/>
      <c r="K49" s="6"/>
      <c r="L49" s="6"/>
      <c r="M49" s="6">
        <v>8.9700000000000006</v>
      </c>
      <c r="N49" s="6">
        <v>3.36</v>
      </c>
      <c r="O49" s="6"/>
      <c r="P49" s="6"/>
      <c r="Q49" s="6"/>
      <c r="R49" s="6"/>
      <c r="S49" s="6"/>
      <c r="T49" s="7">
        <v>51.98</v>
      </c>
      <c r="U49" s="145">
        <v>1</v>
      </c>
      <c r="V49" s="8" t="s">
        <v>64</v>
      </c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</row>
    <row r="50" spans="1:219" s="4" customFormat="1" ht="31.5" customHeight="1">
      <c r="A50" s="5">
        <v>45</v>
      </c>
      <c r="B50" s="5">
        <v>1</v>
      </c>
      <c r="C50" s="10" t="s">
        <v>133</v>
      </c>
      <c r="D50" s="198">
        <v>1</v>
      </c>
      <c r="E50" s="199" t="s">
        <v>88</v>
      </c>
      <c r="F50" s="204">
        <v>3</v>
      </c>
      <c r="G50" s="13">
        <v>46.91</v>
      </c>
      <c r="H50" s="6">
        <v>20.54</v>
      </c>
      <c r="I50" s="6">
        <v>18.27</v>
      </c>
      <c r="J50" s="6"/>
      <c r="K50" s="6"/>
      <c r="L50" s="6"/>
      <c r="M50" s="6">
        <v>6.7</v>
      </c>
      <c r="N50" s="6"/>
      <c r="O50" s="6">
        <v>1.4</v>
      </c>
      <c r="P50" s="6"/>
      <c r="Q50" s="6"/>
      <c r="R50" s="6"/>
      <c r="S50" s="6">
        <v>7.46</v>
      </c>
      <c r="T50" s="7"/>
      <c r="U50" s="145"/>
      <c r="V50" s="8" t="s">
        <v>60</v>
      </c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</row>
    <row r="51" spans="1:219" s="4" customFormat="1" ht="27.75" customHeight="1">
      <c r="A51" s="5">
        <v>46</v>
      </c>
      <c r="B51" s="5">
        <v>1</v>
      </c>
      <c r="C51" s="10" t="s">
        <v>135</v>
      </c>
      <c r="D51" s="198"/>
      <c r="E51" s="199"/>
      <c r="F51" s="204"/>
      <c r="G51" s="13">
        <v>32.340000000000003</v>
      </c>
      <c r="H51" s="6">
        <v>10.8</v>
      </c>
      <c r="I51" s="6">
        <v>13.93</v>
      </c>
      <c r="J51" s="6"/>
      <c r="K51" s="6"/>
      <c r="L51" s="6"/>
      <c r="M51" s="6">
        <v>7.61</v>
      </c>
      <c r="N51" s="6"/>
      <c r="O51" s="6"/>
      <c r="P51" s="6"/>
      <c r="Q51" s="6"/>
      <c r="R51" s="6"/>
      <c r="S51" s="6">
        <v>4.0999999999999996</v>
      </c>
      <c r="T51" s="7">
        <v>15.26</v>
      </c>
      <c r="U51" s="145">
        <v>1</v>
      </c>
      <c r="V51" s="8" t="s">
        <v>64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</row>
    <row r="52" spans="1:219" s="4" customFormat="1" ht="33" customHeight="1">
      <c r="A52" s="5">
        <v>47</v>
      </c>
      <c r="B52" s="5">
        <v>1</v>
      </c>
      <c r="C52" s="10" t="s">
        <v>137</v>
      </c>
      <c r="D52" s="198"/>
      <c r="E52" s="199"/>
      <c r="F52" s="204"/>
      <c r="G52" s="13">
        <v>45.35</v>
      </c>
      <c r="H52" s="6">
        <v>17.79</v>
      </c>
      <c r="I52" s="6">
        <v>18.28</v>
      </c>
      <c r="J52" s="6"/>
      <c r="K52" s="6"/>
      <c r="L52" s="6"/>
      <c r="M52" s="6">
        <v>6.39</v>
      </c>
      <c r="N52" s="6">
        <v>2.89</v>
      </c>
      <c r="O52" s="6"/>
      <c r="P52" s="6"/>
      <c r="Q52" s="6"/>
      <c r="R52" s="6"/>
      <c r="S52" s="6">
        <v>9.18</v>
      </c>
      <c r="T52" s="7"/>
      <c r="U52" s="145"/>
      <c r="V52" s="8" t="s">
        <v>64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</row>
    <row r="53" spans="1:219" s="4" customFormat="1" ht="20.100000000000001" customHeight="1">
      <c r="A53" s="5">
        <v>48</v>
      </c>
      <c r="B53" s="5">
        <v>1</v>
      </c>
      <c r="C53" s="10" t="s">
        <v>139</v>
      </c>
      <c r="D53" s="11">
        <v>1</v>
      </c>
      <c r="E53" s="10" t="s">
        <v>140</v>
      </c>
      <c r="F53" s="8">
        <v>1</v>
      </c>
      <c r="G53" s="13">
        <v>37.979999999999997</v>
      </c>
      <c r="H53" s="6">
        <v>17.399999999999999</v>
      </c>
      <c r="I53" s="6">
        <v>10.62</v>
      </c>
      <c r="J53" s="6"/>
      <c r="K53" s="6"/>
      <c r="L53" s="6"/>
      <c r="M53" s="6">
        <v>9.9600000000000009</v>
      </c>
      <c r="N53" s="6"/>
      <c r="O53" s="6"/>
      <c r="P53" s="6"/>
      <c r="Q53" s="6"/>
      <c r="R53" s="6"/>
      <c r="S53" s="6">
        <v>2.36</v>
      </c>
      <c r="T53" s="7">
        <v>7.5</v>
      </c>
      <c r="U53" s="145">
        <v>1</v>
      </c>
      <c r="V53" s="10" t="s">
        <v>141</v>
      </c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</row>
    <row r="54" spans="1:219" s="4" customFormat="1" ht="20.100000000000001" customHeight="1">
      <c r="A54" s="5">
        <v>49</v>
      </c>
      <c r="B54" s="5">
        <v>1</v>
      </c>
      <c r="C54" s="10" t="s">
        <v>143</v>
      </c>
      <c r="D54" s="198">
        <v>1</v>
      </c>
      <c r="E54" s="199" t="s">
        <v>144</v>
      </c>
      <c r="F54" s="204">
        <v>2</v>
      </c>
      <c r="G54" s="13">
        <v>53.01</v>
      </c>
      <c r="H54" s="6">
        <v>17.03</v>
      </c>
      <c r="I54" s="6">
        <v>12.08</v>
      </c>
      <c r="J54" s="6">
        <v>9.7799999999999994</v>
      </c>
      <c r="K54" s="6"/>
      <c r="L54" s="6"/>
      <c r="M54" s="6">
        <v>8.74</v>
      </c>
      <c r="N54" s="6">
        <v>3.08</v>
      </c>
      <c r="O54" s="6"/>
      <c r="P54" s="6">
        <v>2.2999999999999998</v>
      </c>
      <c r="Q54" s="6"/>
      <c r="R54" s="6"/>
      <c r="S54" s="6">
        <v>18.02</v>
      </c>
      <c r="T54" s="7">
        <v>5.95</v>
      </c>
      <c r="U54" s="145">
        <v>1</v>
      </c>
      <c r="V54" s="8" t="s">
        <v>64</v>
      </c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</row>
    <row r="55" spans="1:219" s="4" customFormat="1" ht="20.100000000000001" customHeight="1">
      <c r="A55" s="5">
        <v>50</v>
      </c>
      <c r="B55" s="5">
        <v>1</v>
      </c>
      <c r="C55" s="10" t="s">
        <v>146</v>
      </c>
      <c r="D55" s="198"/>
      <c r="E55" s="199"/>
      <c r="F55" s="204"/>
      <c r="G55" s="13">
        <v>41.8</v>
      </c>
      <c r="H55" s="6">
        <v>11.73</v>
      </c>
      <c r="I55" s="6">
        <v>16.46</v>
      </c>
      <c r="J55" s="6"/>
      <c r="K55" s="6"/>
      <c r="L55" s="6"/>
      <c r="M55" s="6">
        <v>7.7</v>
      </c>
      <c r="N55" s="6">
        <v>3.05</v>
      </c>
      <c r="O55" s="6"/>
      <c r="P55" s="6">
        <v>2.86</v>
      </c>
      <c r="Q55" s="6"/>
      <c r="R55" s="6"/>
      <c r="S55" s="6">
        <v>17.5</v>
      </c>
      <c r="T55" s="7">
        <v>5.93</v>
      </c>
      <c r="U55" s="145">
        <v>1</v>
      </c>
      <c r="V55" s="8" t="s">
        <v>64</v>
      </c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</row>
    <row r="56" spans="1:219" s="4" customFormat="1" ht="30" customHeight="1">
      <c r="A56" s="5">
        <v>51</v>
      </c>
      <c r="B56" s="5">
        <v>1</v>
      </c>
      <c r="C56" s="10" t="s">
        <v>148</v>
      </c>
      <c r="D56" s="198">
        <v>1</v>
      </c>
      <c r="E56" s="199" t="s">
        <v>73</v>
      </c>
      <c r="F56" s="204">
        <v>3</v>
      </c>
      <c r="G56" s="13">
        <v>19.62</v>
      </c>
      <c r="H56" s="6">
        <v>19.62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/>
      <c r="U56" s="145"/>
      <c r="V56" s="8" t="s">
        <v>60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</row>
    <row r="57" spans="1:219" s="4" customFormat="1" ht="43.5" customHeight="1">
      <c r="A57" s="5">
        <v>52</v>
      </c>
      <c r="B57" s="5">
        <v>1</v>
      </c>
      <c r="C57" s="10" t="s">
        <v>150</v>
      </c>
      <c r="D57" s="198"/>
      <c r="E57" s="199"/>
      <c r="F57" s="204"/>
      <c r="G57" s="13">
        <v>58.47</v>
      </c>
      <c r="H57" s="6">
        <v>10.42</v>
      </c>
      <c r="I57" s="6">
        <v>10.61</v>
      </c>
      <c r="J57" s="6">
        <v>16.96</v>
      </c>
      <c r="K57" s="6"/>
      <c r="L57" s="6"/>
      <c r="M57" s="6">
        <v>12.53</v>
      </c>
      <c r="N57" s="6">
        <v>4.8499999999999996</v>
      </c>
      <c r="O57" s="6"/>
      <c r="P57" s="6">
        <v>3.1</v>
      </c>
      <c r="Q57" s="6"/>
      <c r="R57" s="6"/>
      <c r="S57" s="6">
        <v>2.7</v>
      </c>
      <c r="T57" s="7">
        <v>8.84</v>
      </c>
      <c r="U57" s="145">
        <v>1</v>
      </c>
      <c r="V57" s="8" t="s">
        <v>64</v>
      </c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</row>
    <row r="58" spans="1:219" s="4" customFormat="1" ht="36.75" customHeight="1">
      <c r="A58" s="5">
        <v>53</v>
      </c>
      <c r="B58" s="5">
        <v>1</v>
      </c>
      <c r="C58" s="10" t="s">
        <v>286</v>
      </c>
      <c r="D58" s="198"/>
      <c r="E58" s="199"/>
      <c r="F58" s="204"/>
      <c r="G58" s="13">
        <v>19.5</v>
      </c>
      <c r="H58" s="6">
        <v>10.8</v>
      </c>
      <c r="I58" s="6"/>
      <c r="J58" s="6"/>
      <c r="K58" s="6"/>
      <c r="L58" s="6"/>
      <c r="M58" s="6">
        <v>5.53</v>
      </c>
      <c r="N58" s="6">
        <v>3.17</v>
      </c>
      <c r="O58" s="6"/>
      <c r="P58" s="6"/>
      <c r="Q58" s="6"/>
      <c r="R58" s="6"/>
      <c r="S58" s="6"/>
      <c r="T58" s="7">
        <v>15</v>
      </c>
      <c r="U58" s="145">
        <v>1</v>
      </c>
      <c r="V58" s="8" t="s">
        <v>78</v>
      </c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</row>
    <row r="59" spans="1:219" s="4" customFormat="1" ht="20.100000000000001" customHeight="1">
      <c r="A59" s="5">
        <v>54</v>
      </c>
      <c r="B59" s="5">
        <v>1</v>
      </c>
      <c r="C59" s="10" t="s">
        <v>152</v>
      </c>
      <c r="D59" s="11">
        <v>1</v>
      </c>
      <c r="E59" s="10" t="s">
        <v>82</v>
      </c>
      <c r="F59" s="8">
        <v>1</v>
      </c>
      <c r="G59" s="13">
        <v>59.1</v>
      </c>
      <c r="H59" s="6">
        <v>10.88</v>
      </c>
      <c r="I59" s="6">
        <v>11.17</v>
      </c>
      <c r="J59" s="6">
        <v>20.72</v>
      </c>
      <c r="K59" s="6"/>
      <c r="L59" s="6"/>
      <c r="M59" s="6">
        <v>7.89</v>
      </c>
      <c r="N59" s="6"/>
      <c r="O59" s="6"/>
      <c r="P59" s="6">
        <v>8.44</v>
      </c>
      <c r="Q59" s="6"/>
      <c r="R59" s="6"/>
      <c r="S59" s="6">
        <v>4.05</v>
      </c>
      <c r="T59" s="7"/>
      <c r="U59" s="145"/>
      <c r="V59" s="8" t="s">
        <v>60</v>
      </c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</row>
    <row r="60" spans="1:219" s="4" customFormat="1" ht="20.100000000000001" customHeight="1">
      <c r="A60" s="5">
        <v>55</v>
      </c>
      <c r="B60" s="5">
        <v>1</v>
      </c>
      <c r="C60" s="10" t="s">
        <v>154</v>
      </c>
      <c r="D60" s="198">
        <v>1</v>
      </c>
      <c r="E60" s="199" t="s">
        <v>65</v>
      </c>
      <c r="F60" s="204">
        <v>4</v>
      </c>
      <c r="G60" s="13">
        <v>61.56</v>
      </c>
      <c r="H60" s="6">
        <v>6.6</v>
      </c>
      <c r="I60" s="6">
        <v>12</v>
      </c>
      <c r="J60" s="6">
        <v>26.4</v>
      </c>
      <c r="K60" s="6"/>
      <c r="L60" s="6"/>
      <c r="M60" s="6">
        <v>6.67</v>
      </c>
      <c r="N60" s="6">
        <v>4.1399999999999997</v>
      </c>
      <c r="O60" s="6"/>
      <c r="P60" s="6">
        <v>5.75</v>
      </c>
      <c r="Q60" s="6"/>
      <c r="R60" s="6"/>
      <c r="S60" s="6"/>
      <c r="T60" s="7">
        <v>16</v>
      </c>
      <c r="U60" s="145">
        <v>1</v>
      </c>
      <c r="V60" s="8" t="s">
        <v>60</v>
      </c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</row>
    <row r="61" spans="1:219" s="4" customFormat="1" ht="20.100000000000001" customHeight="1">
      <c r="A61" s="5">
        <v>56</v>
      </c>
      <c r="B61" s="5">
        <v>1</v>
      </c>
      <c r="C61" s="10" t="s">
        <v>156</v>
      </c>
      <c r="D61" s="198"/>
      <c r="E61" s="199"/>
      <c r="F61" s="204"/>
      <c r="G61" s="13">
        <v>61.42</v>
      </c>
      <c r="H61" s="6">
        <v>10.56</v>
      </c>
      <c r="I61" s="6">
        <v>27.36</v>
      </c>
      <c r="J61" s="6"/>
      <c r="K61" s="6"/>
      <c r="L61" s="6"/>
      <c r="M61" s="6">
        <v>14.5</v>
      </c>
      <c r="N61" s="6">
        <v>3</v>
      </c>
      <c r="O61" s="6"/>
      <c r="P61" s="6">
        <v>6</v>
      </c>
      <c r="Q61" s="6"/>
      <c r="R61" s="6"/>
      <c r="S61" s="6"/>
      <c r="T61" s="7">
        <v>12</v>
      </c>
      <c r="U61" s="145">
        <v>1</v>
      </c>
      <c r="V61" s="8" t="s">
        <v>157</v>
      </c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</row>
    <row r="62" spans="1:219" s="4" customFormat="1" ht="35.25" customHeight="1">
      <c r="A62" s="5">
        <v>57</v>
      </c>
      <c r="B62" s="5">
        <v>1</v>
      </c>
      <c r="C62" s="10" t="s">
        <v>158</v>
      </c>
      <c r="D62" s="198"/>
      <c r="E62" s="199"/>
      <c r="F62" s="204"/>
      <c r="G62" s="13">
        <v>29.63</v>
      </c>
      <c r="H62" s="6">
        <v>12.88</v>
      </c>
      <c r="I62" s="6"/>
      <c r="J62" s="6"/>
      <c r="K62" s="6"/>
      <c r="L62" s="6"/>
      <c r="M62" s="6">
        <v>6.87</v>
      </c>
      <c r="N62" s="6">
        <v>6.39</v>
      </c>
      <c r="O62" s="6"/>
      <c r="P62" s="6">
        <v>3.49</v>
      </c>
      <c r="Q62" s="6"/>
      <c r="R62" s="6"/>
      <c r="S62" s="6"/>
      <c r="T62" s="7">
        <v>11</v>
      </c>
      <c r="U62" s="145">
        <v>1</v>
      </c>
      <c r="V62" s="8" t="s">
        <v>78</v>
      </c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</row>
    <row r="63" spans="1:219" s="4" customFormat="1" ht="20.100000000000001" customHeight="1">
      <c r="A63" s="5">
        <v>58</v>
      </c>
      <c r="B63" s="5">
        <v>1</v>
      </c>
      <c r="C63" s="10" t="s">
        <v>159</v>
      </c>
      <c r="D63" s="198"/>
      <c r="E63" s="199"/>
      <c r="F63" s="204"/>
      <c r="G63" s="13">
        <v>30.89</v>
      </c>
      <c r="H63" s="6">
        <v>26.32</v>
      </c>
      <c r="I63" s="6"/>
      <c r="J63" s="6"/>
      <c r="K63" s="6"/>
      <c r="L63" s="6"/>
      <c r="M63" s="6">
        <v>4.57</v>
      </c>
      <c r="N63" s="6"/>
      <c r="O63" s="6"/>
      <c r="P63" s="6"/>
      <c r="Q63" s="6"/>
      <c r="R63" s="6"/>
      <c r="S63" s="6"/>
      <c r="T63" s="7">
        <v>14.82</v>
      </c>
      <c r="U63" s="145">
        <v>1</v>
      </c>
      <c r="V63" s="8" t="s">
        <v>60</v>
      </c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</row>
    <row r="64" spans="1:219" s="4" customFormat="1" ht="20.100000000000001" customHeight="1">
      <c r="A64" s="5">
        <v>59</v>
      </c>
      <c r="B64" s="5">
        <v>1</v>
      </c>
      <c r="C64" s="10" t="s">
        <v>160</v>
      </c>
      <c r="D64" s="198">
        <v>1</v>
      </c>
      <c r="E64" s="199" t="s">
        <v>77</v>
      </c>
      <c r="F64" s="204">
        <v>4</v>
      </c>
      <c r="G64" s="13">
        <v>83.44</v>
      </c>
      <c r="H64" s="6">
        <v>17.07</v>
      </c>
      <c r="I64" s="6">
        <v>21.99</v>
      </c>
      <c r="J64" s="6">
        <v>23.51</v>
      </c>
      <c r="K64" s="6"/>
      <c r="L64" s="6"/>
      <c r="M64" s="6">
        <v>11.2</v>
      </c>
      <c r="N64" s="6">
        <v>4.87</v>
      </c>
      <c r="O64" s="6"/>
      <c r="P64" s="6">
        <v>4.8</v>
      </c>
      <c r="Q64" s="6"/>
      <c r="R64" s="6"/>
      <c r="S64" s="6">
        <v>10.53</v>
      </c>
      <c r="T64" s="7">
        <v>10.61</v>
      </c>
      <c r="U64" s="145">
        <v>1</v>
      </c>
      <c r="V64" s="8" t="s">
        <v>60</v>
      </c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</row>
    <row r="65" spans="1:219" s="4" customFormat="1" ht="20.100000000000001" customHeight="1">
      <c r="A65" s="5">
        <v>60</v>
      </c>
      <c r="B65" s="5">
        <v>1</v>
      </c>
      <c r="C65" s="10" t="s">
        <v>161</v>
      </c>
      <c r="D65" s="198"/>
      <c r="E65" s="199"/>
      <c r="F65" s="204"/>
      <c r="G65" s="13">
        <v>11.8</v>
      </c>
      <c r="H65" s="6">
        <v>11.8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>
        <v>1.29</v>
      </c>
      <c r="T65" s="7">
        <v>11.48</v>
      </c>
      <c r="U65" s="145">
        <v>1</v>
      </c>
      <c r="V65" s="8" t="s">
        <v>64</v>
      </c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</row>
    <row r="66" spans="1:219" s="4" customFormat="1" ht="20.100000000000001" customHeight="1">
      <c r="A66" s="5">
        <v>61</v>
      </c>
      <c r="B66" s="5">
        <v>1</v>
      </c>
      <c r="C66" s="10" t="s">
        <v>162</v>
      </c>
      <c r="D66" s="198"/>
      <c r="E66" s="199"/>
      <c r="F66" s="204"/>
      <c r="G66" s="13">
        <v>35.619999999999997</v>
      </c>
      <c r="H66" s="6">
        <v>19.61</v>
      </c>
      <c r="I66" s="6"/>
      <c r="J66" s="6"/>
      <c r="K66" s="6"/>
      <c r="L66" s="6"/>
      <c r="M66" s="6">
        <v>10.8</v>
      </c>
      <c r="N66" s="6"/>
      <c r="O66" s="6">
        <v>5.21</v>
      </c>
      <c r="P66" s="6"/>
      <c r="Q66" s="6"/>
      <c r="R66" s="6"/>
      <c r="S66" s="6">
        <v>6.87</v>
      </c>
      <c r="T66" s="7">
        <v>12.04</v>
      </c>
      <c r="U66" s="145">
        <v>1</v>
      </c>
      <c r="V66" s="8" t="s">
        <v>62</v>
      </c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</row>
    <row r="67" spans="1:219" s="4" customFormat="1" ht="20.100000000000001" customHeight="1">
      <c r="A67" s="5">
        <v>62</v>
      </c>
      <c r="B67" s="5">
        <v>1</v>
      </c>
      <c r="C67" s="10" t="s">
        <v>163</v>
      </c>
      <c r="D67" s="198"/>
      <c r="E67" s="199"/>
      <c r="F67" s="204"/>
      <c r="G67" s="13">
        <v>50.3</v>
      </c>
      <c r="H67" s="6">
        <v>24.37</v>
      </c>
      <c r="I67" s="6">
        <v>16.73</v>
      </c>
      <c r="J67" s="6"/>
      <c r="K67" s="6"/>
      <c r="L67" s="6"/>
      <c r="M67" s="6">
        <v>8.67</v>
      </c>
      <c r="N67" s="6"/>
      <c r="O67" s="6">
        <v>0.53</v>
      </c>
      <c r="P67" s="6"/>
      <c r="Q67" s="6"/>
      <c r="R67" s="6"/>
      <c r="S67" s="6"/>
      <c r="T67" s="7">
        <v>11.87</v>
      </c>
      <c r="U67" s="145">
        <v>1</v>
      </c>
      <c r="V67" s="8" t="s">
        <v>60</v>
      </c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</row>
    <row r="68" spans="1:219" s="4" customFormat="1" ht="20.100000000000001" customHeight="1">
      <c r="A68" s="5">
        <v>63</v>
      </c>
      <c r="B68" s="5">
        <v>1</v>
      </c>
      <c r="C68" s="10" t="s">
        <v>164</v>
      </c>
      <c r="D68" s="11">
        <v>1</v>
      </c>
      <c r="E68" s="10" t="s">
        <v>165</v>
      </c>
      <c r="F68" s="8">
        <v>1</v>
      </c>
      <c r="G68" s="13">
        <v>45.03</v>
      </c>
      <c r="H68" s="6">
        <v>14.66</v>
      </c>
      <c r="I68" s="6">
        <v>15.4</v>
      </c>
      <c r="J68" s="6"/>
      <c r="K68" s="6"/>
      <c r="L68" s="6"/>
      <c r="M68" s="6">
        <v>8.81</v>
      </c>
      <c r="N68" s="6"/>
      <c r="O68" s="6"/>
      <c r="P68" s="6"/>
      <c r="Q68" s="6">
        <v>6.16</v>
      </c>
      <c r="R68" s="6"/>
      <c r="S68" s="6"/>
      <c r="T68" s="7">
        <v>26.15</v>
      </c>
      <c r="U68" s="145">
        <v>1</v>
      </c>
      <c r="V68" s="8" t="s">
        <v>60</v>
      </c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</row>
    <row r="69" spans="1:219" s="4" customFormat="1" ht="20.100000000000001" customHeight="1">
      <c r="A69" s="5">
        <v>64</v>
      </c>
      <c r="B69" s="5">
        <v>1</v>
      </c>
      <c r="C69" s="10" t="s">
        <v>166</v>
      </c>
      <c r="D69" s="198">
        <v>1</v>
      </c>
      <c r="E69" s="199" t="s">
        <v>167</v>
      </c>
      <c r="F69" s="204">
        <v>2</v>
      </c>
      <c r="G69" s="13">
        <v>22.41</v>
      </c>
      <c r="H69" s="6">
        <v>15.1</v>
      </c>
      <c r="I69" s="6"/>
      <c r="J69" s="6"/>
      <c r="K69" s="6"/>
      <c r="L69" s="6"/>
      <c r="M69" s="6">
        <v>6.42</v>
      </c>
      <c r="N69" s="6"/>
      <c r="O69" s="6">
        <v>0.89</v>
      </c>
      <c r="P69" s="6"/>
      <c r="Q69" s="6"/>
      <c r="R69" s="6"/>
      <c r="S69" s="6">
        <v>7.63</v>
      </c>
      <c r="T69" s="7">
        <v>8.4</v>
      </c>
      <c r="U69" s="145">
        <v>1</v>
      </c>
      <c r="V69" s="8" t="s">
        <v>60</v>
      </c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</row>
    <row r="70" spans="1:219" s="4" customFormat="1" ht="62.25" customHeight="1">
      <c r="A70" s="5">
        <v>65</v>
      </c>
      <c r="B70" s="5">
        <v>1</v>
      </c>
      <c r="C70" s="10" t="s">
        <v>168</v>
      </c>
      <c r="D70" s="198"/>
      <c r="E70" s="199"/>
      <c r="F70" s="204"/>
      <c r="G70" s="13">
        <v>22.8</v>
      </c>
      <c r="H70" s="6">
        <v>14.86</v>
      </c>
      <c r="I70" s="6"/>
      <c r="J70" s="6"/>
      <c r="K70" s="6"/>
      <c r="L70" s="6"/>
      <c r="M70" s="6">
        <v>5.28</v>
      </c>
      <c r="N70" s="6">
        <v>2.66</v>
      </c>
      <c r="O70" s="6"/>
      <c r="P70" s="6"/>
      <c r="Q70" s="6"/>
      <c r="R70" s="6"/>
      <c r="S70" s="6">
        <v>3.49</v>
      </c>
      <c r="T70" s="7"/>
      <c r="U70" s="145"/>
      <c r="V70" s="8" t="s">
        <v>64</v>
      </c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</row>
    <row r="71" spans="1:219" s="4" customFormat="1" ht="20.100000000000001" customHeight="1">
      <c r="A71" s="5">
        <v>66</v>
      </c>
      <c r="B71" s="5">
        <v>1</v>
      </c>
      <c r="C71" s="10" t="s">
        <v>169</v>
      </c>
      <c r="D71" s="154">
        <v>1</v>
      </c>
      <c r="E71" s="156" t="s">
        <v>171</v>
      </c>
      <c r="F71" s="204">
        <v>4</v>
      </c>
      <c r="G71" s="13">
        <v>48.17</v>
      </c>
      <c r="H71" s="6">
        <v>19.77</v>
      </c>
      <c r="I71" s="6">
        <v>14.53</v>
      </c>
      <c r="J71" s="6"/>
      <c r="K71" s="6"/>
      <c r="L71" s="6"/>
      <c r="M71" s="6">
        <v>7.83</v>
      </c>
      <c r="N71" s="6">
        <v>3.21</v>
      </c>
      <c r="O71" s="6"/>
      <c r="P71" s="6">
        <v>2.83</v>
      </c>
      <c r="Q71" s="6"/>
      <c r="R71" s="6"/>
      <c r="S71" s="6">
        <v>13.85</v>
      </c>
      <c r="T71" s="7"/>
      <c r="U71" s="145"/>
      <c r="V71" s="8" t="s">
        <v>64</v>
      </c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</row>
    <row r="72" spans="1:219" s="4" customFormat="1" ht="20.100000000000001" customHeight="1">
      <c r="A72" s="5">
        <v>67</v>
      </c>
      <c r="B72" s="5">
        <v>1</v>
      </c>
      <c r="C72" s="10" t="s">
        <v>170</v>
      </c>
      <c r="D72" s="158"/>
      <c r="E72" s="159"/>
      <c r="F72" s="204"/>
      <c r="G72" s="13">
        <v>32.83</v>
      </c>
      <c r="H72" s="6">
        <v>20.02</v>
      </c>
      <c r="I72" s="6"/>
      <c r="J72" s="6"/>
      <c r="K72" s="6"/>
      <c r="L72" s="6"/>
      <c r="M72" s="6">
        <v>9.0299999999999994</v>
      </c>
      <c r="N72" s="6">
        <v>3.78</v>
      </c>
      <c r="O72" s="6"/>
      <c r="P72" s="6"/>
      <c r="Q72" s="6"/>
      <c r="R72" s="6"/>
      <c r="S72" s="6">
        <v>13.04</v>
      </c>
      <c r="T72" s="7"/>
      <c r="U72" s="145"/>
      <c r="V72" s="8" t="s">
        <v>64</v>
      </c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</row>
    <row r="73" spans="1:219" s="4" customFormat="1" ht="20.100000000000001" customHeight="1">
      <c r="A73" s="5">
        <v>68</v>
      </c>
      <c r="B73" s="5">
        <v>1</v>
      </c>
      <c r="C73" s="10" t="s">
        <v>172</v>
      </c>
      <c r="D73" s="158"/>
      <c r="E73" s="159"/>
      <c r="F73" s="204"/>
      <c r="G73" s="13">
        <v>12.04</v>
      </c>
      <c r="H73" s="6">
        <v>12.04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>
        <v>3.06</v>
      </c>
      <c r="T73" s="7"/>
      <c r="U73" s="145"/>
      <c r="V73" s="8" t="s">
        <v>78</v>
      </c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</row>
    <row r="74" spans="1:219" s="4" customFormat="1" ht="20.100000000000001" customHeight="1">
      <c r="A74" s="5">
        <v>69</v>
      </c>
      <c r="B74" s="5">
        <v>1</v>
      </c>
      <c r="C74" s="10" t="s">
        <v>173</v>
      </c>
      <c r="D74" s="155"/>
      <c r="E74" s="157"/>
      <c r="F74" s="204"/>
      <c r="G74" s="13">
        <v>11.6</v>
      </c>
      <c r="H74" s="6">
        <v>9.07</v>
      </c>
      <c r="I74" s="6"/>
      <c r="J74" s="6"/>
      <c r="K74" s="6"/>
      <c r="L74" s="6"/>
      <c r="M74" s="6">
        <v>0.82</v>
      </c>
      <c r="N74" s="6">
        <v>0.89</v>
      </c>
      <c r="O74" s="6" t="s">
        <v>174</v>
      </c>
      <c r="P74" s="6"/>
      <c r="Q74" s="6"/>
      <c r="R74" s="6"/>
      <c r="S74" s="6"/>
      <c r="T74" s="7"/>
      <c r="U74" s="145"/>
      <c r="V74" s="8" t="s">
        <v>78</v>
      </c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</row>
    <row r="75" spans="1:219" s="4" customFormat="1" ht="20.100000000000001" customHeight="1">
      <c r="A75" s="5">
        <v>70</v>
      </c>
      <c r="B75" s="5">
        <v>1</v>
      </c>
      <c r="C75" s="10" t="s">
        <v>175</v>
      </c>
      <c r="D75" s="198">
        <v>1</v>
      </c>
      <c r="E75" s="199" t="s">
        <v>82</v>
      </c>
      <c r="F75" s="204">
        <v>2</v>
      </c>
      <c r="G75" s="13">
        <v>55.34</v>
      </c>
      <c r="H75" s="6">
        <v>16.649999999999999</v>
      </c>
      <c r="I75" s="6">
        <v>18.13</v>
      </c>
      <c r="J75" s="6"/>
      <c r="K75" s="6"/>
      <c r="L75" s="6"/>
      <c r="M75" s="6">
        <v>12.37</v>
      </c>
      <c r="N75" s="6">
        <v>3.87</v>
      </c>
      <c r="O75" s="6"/>
      <c r="P75" s="6">
        <v>4.32</v>
      </c>
      <c r="Q75" s="6"/>
      <c r="R75" s="6"/>
      <c r="S75" s="6">
        <v>3.64</v>
      </c>
      <c r="T75" s="7">
        <v>8.4</v>
      </c>
      <c r="U75" s="145">
        <v>1</v>
      </c>
      <c r="V75" s="8" t="s">
        <v>60</v>
      </c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</row>
    <row r="76" spans="1:219" s="4" customFormat="1" ht="20.100000000000001" customHeight="1">
      <c r="A76" s="5">
        <v>71</v>
      </c>
      <c r="B76" s="5">
        <v>1</v>
      </c>
      <c r="C76" s="10" t="s">
        <v>176</v>
      </c>
      <c r="D76" s="198"/>
      <c r="E76" s="199"/>
      <c r="F76" s="204"/>
      <c r="G76" s="13">
        <v>21.59</v>
      </c>
      <c r="H76" s="6">
        <v>12.28</v>
      </c>
      <c r="I76" s="6"/>
      <c r="J76" s="6"/>
      <c r="K76" s="6"/>
      <c r="L76" s="6"/>
      <c r="M76" s="6">
        <v>8.02</v>
      </c>
      <c r="N76" s="6">
        <v>1.29</v>
      </c>
      <c r="O76" s="6"/>
      <c r="P76" s="6"/>
      <c r="Q76" s="6"/>
      <c r="R76" s="6"/>
      <c r="S76" s="6"/>
      <c r="T76" s="7">
        <v>9.8000000000000007</v>
      </c>
      <c r="U76" s="145">
        <v>1</v>
      </c>
      <c r="V76" s="8" t="s">
        <v>78</v>
      </c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</row>
    <row r="77" spans="1:219" s="4" customFormat="1" ht="95.25" customHeight="1">
      <c r="A77" s="5">
        <v>72</v>
      </c>
      <c r="B77" s="5">
        <v>1</v>
      </c>
      <c r="C77" s="10" t="s">
        <v>177</v>
      </c>
      <c r="D77" s="198">
        <v>1</v>
      </c>
      <c r="E77" s="199" t="s">
        <v>178</v>
      </c>
      <c r="F77" s="204">
        <v>3</v>
      </c>
      <c r="G77" s="13">
        <v>28.87</v>
      </c>
      <c r="H77" s="6">
        <v>18.670000000000002</v>
      </c>
      <c r="I77" s="6"/>
      <c r="J77" s="6"/>
      <c r="K77" s="6"/>
      <c r="L77" s="6"/>
      <c r="M77" s="6">
        <v>10.199999999999999</v>
      </c>
      <c r="N77" s="6"/>
      <c r="O77" s="6"/>
      <c r="P77" s="6"/>
      <c r="Q77" s="6"/>
      <c r="R77" s="6"/>
      <c r="S77" s="6">
        <v>9.24</v>
      </c>
      <c r="T77" s="7">
        <v>9.4499999999999993</v>
      </c>
      <c r="U77" s="145">
        <v>1</v>
      </c>
      <c r="V77" s="8" t="s">
        <v>60</v>
      </c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</row>
    <row r="78" spans="1:219" s="4" customFormat="1" ht="60" customHeight="1">
      <c r="A78" s="5">
        <v>73</v>
      </c>
      <c r="B78" s="5">
        <v>1</v>
      </c>
      <c r="C78" s="10" t="s">
        <v>179</v>
      </c>
      <c r="D78" s="198"/>
      <c r="E78" s="199"/>
      <c r="F78" s="204"/>
      <c r="G78" s="13">
        <v>24.28</v>
      </c>
      <c r="H78" s="6">
        <v>11.68</v>
      </c>
      <c r="I78" s="6"/>
      <c r="J78" s="6"/>
      <c r="K78" s="6"/>
      <c r="L78" s="6"/>
      <c r="M78" s="6">
        <v>12.6</v>
      </c>
      <c r="N78" s="6"/>
      <c r="O78" s="6"/>
      <c r="P78" s="6"/>
      <c r="Q78" s="6"/>
      <c r="R78" s="6"/>
      <c r="S78" s="6">
        <v>2.6</v>
      </c>
      <c r="T78" s="7">
        <v>7.41</v>
      </c>
      <c r="U78" s="145">
        <v>1</v>
      </c>
      <c r="V78" s="8" t="s">
        <v>78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</row>
    <row r="79" spans="1:219" s="4" customFormat="1" ht="60" customHeight="1">
      <c r="A79" s="5">
        <v>74</v>
      </c>
      <c r="B79" s="5">
        <v>1</v>
      </c>
      <c r="C79" s="10" t="s">
        <v>180</v>
      </c>
      <c r="D79" s="198"/>
      <c r="E79" s="199"/>
      <c r="F79" s="204"/>
      <c r="G79" s="13">
        <v>33.520000000000003</v>
      </c>
      <c r="H79" s="6">
        <v>10.26</v>
      </c>
      <c r="I79" s="6">
        <v>8.5500000000000007</v>
      </c>
      <c r="J79" s="6"/>
      <c r="K79" s="6"/>
      <c r="L79" s="6"/>
      <c r="M79" s="6">
        <v>12.08</v>
      </c>
      <c r="N79" s="6"/>
      <c r="O79" s="6">
        <v>2.63</v>
      </c>
      <c r="P79" s="6"/>
      <c r="Q79" s="6"/>
      <c r="R79" s="6"/>
      <c r="S79" s="6">
        <v>2.41</v>
      </c>
      <c r="T79" s="7">
        <v>11.27</v>
      </c>
      <c r="U79" s="145">
        <v>1</v>
      </c>
      <c r="V79" s="8" t="s">
        <v>60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</row>
    <row r="80" spans="1:219" s="4" customFormat="1" ht="42" customHeight="1">
      <c r="A80" s="5">
        <v>75</v>
      </c>
      <c r="B80" s="5">
        <v>1</v>
      </c>
      <c r="C80" s="10" t="s">
        <v>181</v>
      </c>
      <c r="D80" s="11">
        <v>1</v>
      </c>
      <c r="E80" s="10" t="s">
        <v>182</v>
      </c>
      <c r="F80" s="10">
        <v>1</v>
      </c>
      <c r="G80" s="17">
        <v>38.729999999999997</v>
      </c>
      <c r="H80" s="12">
        <v>11.48</v>
      </c>
      <c r="I80" s="12">
        <v>9.84</v>
      </c>
      <c r="J80" s="12"/>
      <c r="K80" s="12"/>
      <c r="L80" s="12"/>
      <c r="M80" s="12">
        <v>6.99</v>
      </c>
      <c r="N80" s="12">
        <v>3.42</v>
      </c>
      <c r="O80" s="12"/>
      <c r="P80" s="12">
        <v>7</v>
      </c>
      <c r="Q80" s="12"/>
      <c r="R80" s="12"/>
      <c r="S80" s="12">
        <v>6.07</v>
      </c>
      <c r="T80" s="18">
        <v>16</v>
      </c>
      <c r="U80" s="209">
        <v>1</v>
      </c>
      <c r="V80" s="10" t="s">
        <v>60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</row>
    <row r="81" spans="1:219" s="4" customFormat="1" ht="37.5" customHeight="1">
      <c r="A81" s="5">
        <v>76</v>
      </c>
      <c r="B81" s="5">
        <v>1</v>
      </c>
      <c r="C81" s="10" t="s">
        <v>183</v>
      </c>
      <c r="D81" s="11">
        <v>1</v>
      </c>
      <c r="E81" s="10" t="s">
        <v>82</v>
      </c>
      <c r="F81" s="8">
        <v>1</v>
      </c>
      <c r="G81" s="13">
        <v>50.25</v>
      </c>
      <c r="H81" s="6">
        <v>18.329999999999998</v>
      </c>
      <c r="I81" s="6">
        <v>15.3</v>
      </c>
      <c r="J81" s="6"/>
      <c r="K81" s="6"/>
      <c r="L81" s="6"/>
      <c r="M81" s="6">
        <v>12.87</v>
      </c>
      <c r="N81" s="6"/>
      <c r="O81" s="6">
        <v>0.56999999999999995</v>
      </c>
      <c r="P81" s="6">
        <v>3.18</v>
      </c>
      <c r="Q81" s="6"/>
      <c r="R81" s="6"/>
      <c r="S81" s="6"/>
      <c r="T81" s="7">
        <v>8.2799999999999994</v>
      </c>
      <c r="U81" s="145">
        <v>1</v>
      </c>
      <c r="V81" s="10" t="s">
        <v>141</v>
      </c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</row>
    <row r="82" spans="1:219" s="20" customFormat="1" ht="39.75" customHeight="1">
      <c r="A82" s="5">
        <v>77</v>
      </c>
      <c r="B82" s="5">
        <v>1</v>
      </c>
      <c r="C82" s="10" t="s">
        <v>184</v>
      </c>
      <c r="D82" s="11">
        <v>1</v>
      </c>
      <c r="E82" s="10"/>
      <c r="F82" s="8">
        <v>1</v>
      </c>
      <c r="G82" s="13">
        <v>24.31</v>
      </c>
      <c r="H82" s="6">
        <v>15.42</v>
      </c>
      <c r="I82" s="6"/>
      <c r="J82" s="6"/>
      <c r="K82" s="6"/>
      <c r="L82" s="6"/>
      <c r="M82" s="6">
        <v>8.89</v>
      </c>
      <c r="N82" s="6"/>
      <c r="O82" s="6"/>
      <c r="P82" s="6"/>
      <c r="Q82" s="6"/>
      <c r="R82" s="6"/>
      <c r="S82" s="6"/>
      <c r="T82" s="7">
        <v>14.15</v>
      </c>
      <c r="U82" s="145">
        <v>1</v>
      </c>
      <c r="V82" s="8" t="s">
        <v>64</v>
      </c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</row>
    <row r="83" spans="1:219" s="4" customFormat="1" ht="33" customHeight="1">
      <c r="A83" s="5">
        <v>78</v>
      </c>
      <c r="B83" s="5">
        <v>1</v>
      </c>
      <c r="C83" s="10" t="s">
        <v>185</v>
      </c>
      <c r="D83" s="198">
        <v>1</v>
      </c>
      <c r="E83" s="199" t="s">
        <v>186</v>
      </c>
      <c r="F83" s="204">
        <v>5</v>
      </c>
      <c r="G83" s="14">
        <v>24.75</v>
      </c>
      <c r="H83" s="6">
        <v>13.04</v>
      </c>
      <c r="I83" s="6"/>
      <c r="J83" s="6"/>
      <c r="K83" s="6"/>
      <c r="L83" s="6"/>
      <c r="M83" s="6">
        <v>4.74</v>
      </c>
      <c r="N83" s="6">
        <v>3.18</v>
      </c>
      <c r="O83" s="6"/>
      <c r="P83" s="6">
        <v>3.79</v>
      </c>
      <c r="Q83" s="6"/>
      <c r="R83" s="6"/>
      <c r="S83" s="6"/>
      <c r="T83" s="7"/>
      <c r="U83" s="145"/>
      <c r="V83" s="8" t="s">
        <v>60</v>
      </c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</row>
    <row r="84" spans="1:219" s="4" customFormat="1" ht="60.75" customHeight="1">
      <c r="A84" s="5">
        <v>79</v>
      </c>
      <c r="B84" s="5">
        <v>1</v>
      </c>
      <c r="C84" s="10" t="s">
        <v>187</v>
      </c>
      <c r="D84" s="198"/>
      <c r="E84" s="199"/>
      <c r="F84" s="204"/>
      <c r="G84" s="14">
        <v>52.84</v>
      </c>
      <c r="H84" s="6">
        <v>23.92</v>
      </c>
      <c r="I84" s="6">
        <v>18.09</v>
      </c>
      <c r="J84" s="6"/>
      <c r="K84" s="6"/>
      <c r="L84" s="6"/>
      <c r="M84" s="6">
        <v>7.04</v>
      </c>
      <c r="N84" s="6">
        <v>2.16</v>
      </c>
      <c r="O84" s="6"/>
      <c r="P84" s="6">
        <v>1.63</v>
      </c>
      <c r="Q84" s="6"/>
      <c r="R84" s="6"/>
      <c r="S84" s="6"/>
      <c r="T84" s="7"/>
      <c r="U84" s="145"/>
      <c r="V84" s="8" t="s">
        <v>60</v>
      </c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</row>
    <row r="85" spans="1:219" s="4" customFormat="1" ht="20.100000000000001" customHeight="1">
      <c r="A85" s="5">
        <v>80</v>
      </c>
      <c r="B85" s="5">
        <v>1</v>
      </c>
      <c r="C85" s="10" t="s">
        <v>188</v>
      </c>
      <c r="D85" s="198"/>
      <c r="E85" s="199"/>
      <c r="F85" s="204"/>
      <c r="G85" s="14">
        <v>24.43</v>
      </c>
      <c r="H85" s="6">
        <v>12.92</v>
      </c>
      <c r="I85" s="6"/>
      <c r="J85" s="6"/>
      <c r="K85" s="6"/>
      <c r="L85" s="6"/>
      <c r="M85" s="6">
        <v>4.74</v>
      </c>
      <c r="N85" s="6">
        <v>2.97</v>
      </c>
      <c r="O85" s="6"/>
      <c r="P85" s="6">
        <v>3.8</v>
      </c>
      <c r="Q85" s="6"/>
      <c r="R85" s="6"/>
      <c r="S85" s="6"/>
      <c r="T85" s="7"/>
      <c r="U85" s="145"/>
      <c r="V85" s="8" t="s">
        <v>64</v>
      </c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</row>
    <row r="86" spans="1:219" s="4" customFormat="1" ht="33.75" customHeight="1">
      <c r="A86" s="5">
        <v>81</v>
      </c>
      <c r="B86" s="5">
        <v>1</v>
      </c>
      <c r="C86" s="10" t="s">
        <v>189</v>
      </c>
      <c r="D86" s="198"/>
      <c r="E86" s="199"/>
      <c r="F86" s="204"/>
      <c r="G86" s="14">
        <v>35.090000000000003</v>
      </c>
      <c r="H86" s="6">
        <v>11.83</v>
      </c>
      <c r="I86" s="6">
        <v>11.96</v>
      </c>
      <c r="J86" s="6"/>
      <c r="K86" s="6"/>
      <c r="L86" s="6"/>
      <c r="M86" s="6">
        <v>6.35</v>
      </c>
      <c r="N86" s="6">
        <v>2.4300000000000002</v>
      </c>
      <c r="O86" s="6"/>
      <c r="P86" s="6">
        <v>2.52</v>
      </c>
      <c r="Q86" s="6"/>
      <c r="R86" s="6"/>
      <c r="S86" s="6"/>
      <c r="T86" s="7"/>
      <c r="U86" s="145"/>
      <c r="V86" s="8" t="s">
        <v>64</v>
      </c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</row>
    <row r="87" spans="1:219" s="4" customFormat="1" ht="20.100000000000001" customHeight="1">
      <c r="A87" s="5">
        <v>82</v>
      </c>
      <c r="B87" s="5">
        <v>1</v>
      </c>
      <c r="C87" s="10" t="s">
        <v>190</v>
      </c>
      <c r="D87" s="198"/>
      <c r="E87" s="199"/>
      <c r="F87" s="204"/>
      <c r="G87" s="14">
        <v>55.37</v>
      </c>
      <c r="H87" s="6">
        <v>24.44</v>
      </c>
      <c r="I87" s="6">
        <v>18.89</v>
      </c>
      <c r="J87" s="6"/>
      <c r="K87" s="6"/>
      <c r="L87" s="6"/>
      <c r="M87" s="6">
        <v>7.54</v>
      </c>
      <c r="N87" s="6">
        <v>2.66</v>
      </c>
      <c r="O87" s="6"/>
      <c r="P87" s="6">
        <v>1.84</v>
      </c>
      <c r="Q87" s="6"/>
      <c r="R87" s="6"/>
      <c r="S87" s="6"/>
      <c r="T87" s="7"/>
      <c r="U87" s="145"/>
      <c r="V87" s="8" t="s">
        <v>62</v>
      </c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</row>
    <row r="88" spans="1:219" s="4" customFormat="1" ht="21.75" customHeight="1">
      <c r="A88" s="5">
        <v>83</v>
      </c>
      <c r="B88" s="5">
        <v>1</v>
      </c>
      <c r="C88" s="10" t="s">
        <v>191</v>
      </c>
      <c r="D88" s="11">
        <v>1</v>
      </c>
      <c r="E88" s="10" t="s">
        <v>186</v>
      </c>
      <c r="F88" s="8">
        <v>1</v>
      </c>
      <c r="G88" s="13">
        <v>30.39</v>
      </c>
      <c r="H88" s="6">
        <v>14.9</v>
      </c>
      <c r="I88" s="6"/>
      <c r="J88" s="6"/>
      <c r="K88" s="6"/>
      <c r="L88" s="6"/>
      <c r="M88" s="6">
        <v>5.29</v>
      </c>
      <c r="N88" s="6">
        <v>1.7</v>
      </c>
      <c r="O88" s="6"/>
      <c r="P88" s="6">
        <v>8.5</v>
      </c>
      <c r="Q88" s="6"/>
      <c r="R88" s="6"/>
      <c r="S88" s="6"/>
      <c r="T88" s="7">
        <v>10.32</v>
      </c>
      <c r="U88" s="145">
        <v>1</v>
      </c>
      <c r="V88" s="8" t="s">
        <v>60</v>
      </c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</row>
    <row r="89" spans="1:219" s="4" customFormat="1" ht="20.100000000000001" customHeight="1">
      <c r="A89" s="5">
        <v>84</v>
      </c>
      <c r="B89" s="5">
        <v>1</v>
      </c>
      <c r="C89" s="10" t="s">
        <v>192</v>
      </c>
      <c r="D89" s="11">
        <v>1</v>
      </c>
      <c r="E89" s="10" t="s">
        <v>193</v>
      </c>
      <c r="F89" s="8">
        <v>1</v>
      </c>
      <c r="G89" s="13">
        <v>38.83</v>
      </c>
      <c r="H89" s="6">
        <v>18.440000000000001</v>
      </c>
      <c r="I89" s="6"/>
      <c r="J89" s="6"/>
      <c r="K89" s="6"/>
      <c r="L89" s="6"/>
      <c r="M89" s="6">
        <v>13.6</v>
      </c>
      <c r="N89" s="6">
        <v>3.74</v>
      </c>
      <c r="O89" s="6"/>
      <c r="P89" s="6">
        <v>3.05</v>
      </c>
      <c r="Q89" s="6"/>
      <c r="R89" s="6"/>
      <c r="S89" s="6">
        <v>15.77</v>
      </c>
      <c r="T89" s="7"/>
      <c r="U89" s="145"/>
      <c r="V89" s="8" t="s">
        <v>64</v>
      </c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</row>
    <row r="90" spans="1:219" s="4" customFormat="1" ht="20.100000000000001" customHeight="1">
      <c r="A90" s="5">
        <v>85</v>
      </c>
      <c r="B90" s="5">
        <v>1</v>
      </c>
      <c r="C90" s="10" t="s">
        <v>194</v>
      </c>
      <c r="D90" s="11">
        <v>1</v>
      </c>
      <c r="E90" s="10" t="s">
        <v>167</v>
      </c>
      <c r="F90" s="8">
        <v>1</v>
      </c>
      <c r="G90" s="13">
        <v>54.56</v>
      </c>
      <c r="H90" s="6">
        <v>21.54</v>
      </c>
      <c r="I90" s="6">
        <v>21.84</v>
      </c>
      <c r="J90" s="6"/>
      <c r="K90" s="6"/>
      <c r="L90" s="6"/>
      <c r="M90" s="6">
        <v>11.18</v>
      </c>
      <c r="N90" s="6"/>
      <c r="O90" s="6"/>
      <c r="P90" s="6"/>
      <c r="Q90" s="6"/>
      <c r="R90" s="6"/>
      <c r="S90" s="6">
        <v>36.6</v>
      </c>
      <c r="T90" s="7"/>
      <c r="U90" s="145"/>
      <c r="V90" s="8" t="s">
        <v>62</v>
      </c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</row>
    <row r="91" spans="1:219" s="4" customFormat="1" ht="74.25" customHeight="1">
      <c r="A91" s="5">
        <v>86</v>
      </c>
      <c r="B91" s="5">
        <v>1</v>
      </c>
      <c r="C91" s="10" t="s">
        <v>195</v>
      </c>
      <c r="D91" s="198">
        <v>1</v>
      </c>
      <c r="E91" s="199" t="s">
        <v>82</v>
      </c>
      <c r="F91" s="204">
        <v>2</v>
      </c>
      <c r="G91" s="13">
        <v>40.01</v>
      </c>
      <c r="H91" s="6">
        <v>14.24</v>
      </c>
      <c r="I91" s="6">
        <v>9.1300000000000008</v>
      </c>
      <c r="J91" s="6"/>
      <c r="K91" s="6"/>
      <c r="L91" s="6"/>
      <c r="M91" s="6">
        <v>8.66</v>
      </c>
      <c r="N91" s="6">
        <v>3.23</v>
      </c>
      <c r="O91" s="6"/>
      <c r="P91" s="6">
        <v>4.75</v>
      </c>
      <c r="Q91" s="6"/>
      <c r="R91" s="6"/>
      <c r="S91" s="6">
        <v>21.16</v>
      </c>
      <c r="T91" s="7"/>
      <c r="U91" s="145"/>
      <c r="V91" s="8" t="s">
        <v>64</v>
      </c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</row>
    <row r="92" spans="1:219" s="4" customFormat="1" ht="33" customHeight="1">
      <c r="A92" s="5">
        <v>87</v>
      </c>
      <c r="B92" s="5">
        <v>1</v>
      </c>
      <c r="C92" s="10" t="s">
        <v>196</v>
      </c>
      <c r="D92" s="198"/>
      <c r="E92" s="199"/>
      <c r="F92" s="204"/>
      <c r="G92" s="13">
        <v>39.729999999999997</v>
      </c>
      <c r="H92" s="6">
        <v>13.02</v>
      </c>
      <c r="I92" s="6">
        <v>12.84</v>
      </c>
      <c r="J92" s="6"/>
      <c r="K92" s="6"/>
      <c r="L92" s="6"/>
      <c r="M92" s="6">
        <v>7.15</v>
      </c>
      <c r="N92" s="6">
        <v>3.52</v>
      </c>
      <c r="O92" s="6"/>
      <c r="P92" s="6">
        <v>3.2</v>
      </c>
      <c r="Q92" s="6"/>
      <c r="R92" s="6"/>
      <c r="S92" s="6"/>
      <c r="T92" s="7">
        <v>8.6</v>
      </c>
      <c r="U92" s="145">
        <v>1</v>
      </c>
      <c r="V92" s="8" t="s">
        <v>60</v>
      </c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</row>
    <row r="93" spans="1:219" s="4" customFormat="1" ht="28.5" customHeight="1">
      <c r="A93" s="5">
        <v>88</v>
      </c>
      <c r="B93" s="5">
        <v>1</v>
      </c>
      <c r="C93" s="10" t="s">
        <v>197</v>
      </c>
      <c r="D93" s="198">
        <v>1</v>
      </c>
      <c r="E93" s="199" t="s">
        <v>82</v>
      </c>
      <c r="F93" s="204">
        <v>2</v>
      </c>
      <c r="G93" s="13">
        <v>41.59</v>
      </c>
      <c r="H93" s="6">
        <v>8.9600000000000009</v>
      </c>
      <c r="I93" s="6">
        <v>6.47</v>
      </c>
      <c r="J93" s="6">
        <v>5.43</v>
      </c>
      <c r="K93" s="6"/>
      <c r="L93" s="6"/>
      <c r="M93" s="6">
        <v>11.98</v>
      </c>
      <c r="N93" s="6">
        <v>2.81</v>
      </c>
      <c r="O93" s="6"/>
      <c r="P93" s="6">
        <v>5.94</v>
      </c>
      <c r="Q93" s="6"/>
      <c r="R93" s="6"/>
      <c r="S93" s="6"/>
      <c r="T93" s="7">
        <v>10.76</v>
      </c>
      <c r="U93" s="145">
        <v>1</v>
      </c>
      <c r="V93" s="8" t="s">
        <v>60</v>
      </c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</row>
    <row r="94" spans="1:219" s="4" customFormat="1" ht="20.100000000000001" customHeight="1">
      <c r="A94" s="5">
        <v>89</v>
      </c>
      <c r="B94" s="5">
        <v>1</v>
      </c>
      <c r="C94" s="10" t="s">
        <v>198</v>
      </c>
      <c r="D94" s="198"/>
      <c r="E94" s="199"/>
      <c r="F94" s="204"/>
      <c r="G94" s="13">
        <v>69.239999999999995</v>
      </c>
      <c r="H94" s="6">
        <v>20.7</v>
      </c>
      <c r="I94" s="6">
        <v>19.420000000000002</v>
      </c>
      <c r="J94" s="6">
        <v>13.76</v>
      </c>
      <c r="K94" s="6"/>
      <c r="L94" s="6"/>
      <c r="M94" s="6">
        <v>8.32</v>
      </c>
      <c r="N94" s="6">
        <v>7.04</v>
      </c>
      <c r="O94" s="6"/>
      <c r="P94" s="6"/>
      <c r="Q94" s="6"/>
      <c r="R94" s="6">
        <v>22.45</v>
      </c>
      <c r="S94" s="6">
        <v>2.21</v>
      </c>
      <c r="T94" s="7">
        <v>9.23</v>
      </c>
      <c r="U94" s="145">
        <v>1</v>
      </c>
      <c r="V94" s="8" t="s">
        <v>64</v>
      </c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</row>
    <row r="95" spans="1:219" s="4" customFormat="1" ht="20.100000000000001" customHeight="1">
      <c r="A95" s="5">
        <v>90</v>
      </c>
      <c r="B95" s="5">
        <v>1</v>
      </c>
      <c r="C95" s="10" t="s">
        <v>199</v>
      </c>
      <c r="D95" s="198">
        <v>1</v>
      </c>
      <c r="E95" s="199" t="s">
        <v>82</v>
      </c>
      <c r="F95" s="204">
        <v>4</v>
      </c>
      <c r="G95" s="13">
        <v>47.76</v>
      </c>
      <c r="H95" s="6">
        <v>15.24</v>
      </c>
      <c r="I95" s="6">
        <v>12.77</v>
      </c>
      <c r="J95" s="6"/>
      <c r="K95" s="6"/>
      <c r="L95" s="6"/>
      <c r="M95" s="6">
        <v>6.75</v>
      </c>
      <c r="N95" s="6">
        <v>2.92</v>
      </c>
      <c r="O95" s="6"/>
      <c r="P95" s="6">
        <v>5.78</v>
      </c>
      <c r="Q95" s="6">
        <v>4.3</v>
      </c>
      <c r="R95" s="6"/>
      <c r="S95" s="6"/>
      <c r="T95" s="7">
        <v>20.74</v>
      </c>
      <c r="U95" s="145">
        <v>1</v>
      </c>
      <c r="V95" s="8" t="s">
        <v>60</v>
      </c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</row>
    <row r="96" spans="1:219" s="4" customFormat="1" ht="20.100000000000001" customHeight="1">
      <c r="A96" s="5">
        <v>91</v>
      </c>
      <c r="B96" s="5">
        <v>1</v>
      </c>
      <c r="C96" s="10" t="s">
        <v>200</v>
      </c>
      <c r="D96" s="198"/>
      <c r="E96" s="199"/>
      <c r="F96" s="204"/>
      <c r="G96" s="13">
        <v>29.44</v>
      </c>
      <c r="H96" s="6">
        <v>16.329999999999998</v>
      </c>
      <c r="I96" s="6"/>
      <c r="J96" s="6"/>
      <c r="K96" s="6"/>
      <c r="L96" s="6"/>
      <c r="M96" s="6">
        <v>10.67</v>
      </c>
      <c r="N96" s="6">
        <v>1.44</v>
      </c>
      <c r="O96" s="6"/>
      <c r="P96" s="6">
        <v>1</v>
      </c>
      <c r="Q96" s="6"/>
      <c r="R96" s="6"/>
      <c r="S96" s="6"/>
      <c r="T96" s="7">
        <v>3.6</v>
      </c>
      <c r="U96" s="145">
        <v>1</v>
      </c>
      <c r="V96" s="8" t="s">
        <v>60</v>
      </c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</row>
    <row r="97" spans="1:219" s="4" customFormat="1" ht="20.100000000000001" customHeight="1">
      <c r="A97" s="5">
        <v>92</v>
      </c>
      <c r="B97" s="5">
        <v>1</v>
      </c>
      <c r="C97" s="10" t="s">
        <v>201</v>
      </c>
      <c r="D97" s="198"/>
      <c r="E97" s="199"/>
      <c r="F97" s="204"/>
      <c r="G97" s="13">
        <v>50.95</v>
      </c>
      <c r="H97" s="6">
        <v>20.16</v>
      </c>
      <c r="I97" s="6">
        <v>20.25</v>
      </c>
      <c r="J97" s="6"/>
      <c r="K97" s="6"/>
      <c r="L97" s="6"/>
      <c r="M97" s="6">
        <v>10.54</v>
      </c>
      <c r="N97" s="6"/>
      <c r="O97" s="6"/>
      <c r="P97" s="6"/>
      <c r="Q97" s="6"/>
      <c r="R97" s="6"/>
      <c r="S97" s="6"/>
      <c r="T97" s="7">
        <v>8.15</v>
      </c>
      <c r="U97" s="145">
        <v>1</v>
      </c>
      <c r="V97" s="8" t="s">
        <v>64</v>
      </c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</row>
    <row r="98" spans="1:219" s="4" customFormat="1" ht="20.100000000000001" customHeight="1">
      <c r="A98" s="5">
        <v>93</v>
      </c>
      <c r="B98" s="5">
        <v>1</v>
      </c>
      <c r="C98" s="10" t="s">
        <v>202</v>
      </c>
      <c r="D98" s="198"/>
      <c r="E98" s="199"/>
      <c r="F98" s="204"/>
      <c r="G98" s="13">
        <v>35.44</v>
      </c>
      <c r="H98" s="6">
        <v>15.18</v>
      </c>
      <c r="I98" s="6"/>
      <c r="J98" s="6"/>
      <c r="K98" s="6"/>
      <c r="L98" s="6"/>
      <c r="M98" s="6">
        <v>10.18</v>
      </c>
      <c r="N98" s="6">
        <v>4.83</v>
      </c>
      <c r="O98" s="6"/>
      <c r="P98" s="6">
        <v>5.25</v>
      </c>
      <c r="Q98" s="6"/>
      <c r="R98" s="6"/>
      <c r="S98" s="6"/>
      <c r="T98" s="7">
        <v>7.89</v>
      </c>
      <c r="U98" s="145">
        <v>1</v>
      </c>
      <c r="V98" s="8" t="s">
        <v>64</v>
      </c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</row>
    <row r="99" spans="1:219" s="4" customFormat="1" ht="20.100000000000001" customHeight="1">
      <c r="A99" s="5">
        <v>94</v>
      </c>
      <c r="B99" s="5">
        <v>1</v>
      </c>
      <c r="C99" s="10" t="s">
        <v>203</v>
      </c>
      <c r="D99" s="11">
        <v>1</v>
      </c>
      <c r="E99" s="10" t="s">
        <v>204</v>
      </c>
      <c r="F99" s="8">
        <v>1</v>
      </c>
      <c r="G99" s="13">
        <v>51.49</v>
      </c>
      <c r="H99" s="6">
        <v>8.19</v>
      </c>
      <c r="I99" s="6">
        <v>18.420000000000002</v>
      </c>
      <c r="J99" s="6"/>
      <c r="K99" s="6"/>
      <c r="L99" s="6"/>
      <c r="M99" s="6">
        <v>13.03</v>
      </c>
      <c r="N99" s="6">
        <v>11.85</v>
      </c>
      <c r="O99" s="6"/>
      <c r="P99" s="6"/>
      <c r="Q99" s="6"/>
      <c r="R99" s="6"/>
      <c r="S99" s="6">
        <v>8.11</v>
      </c>
      <c r="T99" s="7">
        <v>27.08</v>
      </c>
      <c r="U99" s="145">
        <v>1</v>
      </c>
      <c r="V99" s="8" t="s">
        <v>64</v>
      </c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</row>
    <row r="100" spans="1:219" s="4" customFormat="1" ht="20.100000000000001" customHeight="1">
      <c r="A100" s="5">
        <v>95</v>
      </c>
      <c r="B100" s="5">
        <v>1</v>
      </c>
      <c r="C100" s="10" t="s">
        <v>205</v>
      </c>
      <c r="D100" s="198">
        <v>1</v>
      </c>
      <c r="E100" s="199" t="s">
        <v>82</v>
      </c>
      <c r="F100" s="204">
        <v>3</v>
      </c>
      <c r="G100" s="13">
        <v>50.73</v>
      </c>
      <c r="H100" s="6">
        <v>17.86</v>
      </c>
      <c r="I100" s="6">
        <v>14.1</v>
      </c>
      <c r="J100" s="6"/>
      <c r="K100" s="6"/>
      <c r="L100" s="6"/>
      <c r="M100" s="6">
        <v>11.75</v>
      </c>
      <c r="N100" s="6"/>
      <c r="O100" s="6"/>
      <c r="P100" s="6">
        <v>7.02</v>
      </c>
      <c r="Q100" s="6"/>
      <c r="R100" s="6"/>
      <c r="S100" s="6">
        <v>12.82</v>
      </c>
      <c r="T100" s="7">
        <v>6</v>
      </c>
      <c r="U100" s="145">
        <v>1</v>
      </c>
      <c r="V100" s="8" t="s">
        <v>60</v>
      </c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</row>
    <row r="101" spans="1:219" s="4" customFormat="1" ht="26.25" customHeight="1">
      <c r="A101" s="5">
        <v>96</v>
      </c>
      <c r="B101" s="5">
        <v>1</v>
      </c>
      <c r="C101" s="10" t="s">
        <v>206</v>
      </c>
      <c r="D101" s="198"/>
      <c r="E101" s="199"/>
      <c r="F101" s="204"/>
      <c r="G101" s="13">
        <v>36.57</v>
      </c>
      <c r="H101" s="6">
        <v>25</v>
      </c>
      <c r="I101" s="6"/>
      <c r="J101" s="6"/>
      <c r="K101" s="6"/>
      <c r="L101" s="6"/>
      <c r="M101" s="6">
        <v>11.57</v>
      </c>
      <c r="N101" s="6"/>
      <c r="O101" s="6"/>
      <c r="P101" s="6"/>
      <c r="Q101" s="6"/>
      <c r="R101" s="6"/>
      <c r="S101" s="6">
        <v>12.79</v>
      </c>
      <c r="T101" s="7">
        <v>13.87</v>
      </c>
      <c r="U101" s="145">
        <v>1</v>
      </c>
      <c r="V101" s="8" t="s">
        <v>60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</row>
    <row r="102" spans="1:219" s="4" customFormat="1" ht="34.5" customHeight="1">
      <c r="A102" s="5">
        <v>97</v>
      </c>
      <c r="B102" s="5">
        <v>1</v>
      </c>
      <c r="C102" s="10" t="s">
        <v>207</v>
      </c>
      <c r="D102" s="198"/>
      <c r="E102" s="199"/>
      <c r="F102" s="204"/>
      <c r="G102" s="13">
        <v>32.700000000000003</v>
      </c>
      <c r="H102" s="6">
        <v>18.670000000000002</v>
      </c>
      <c r="I102" s="6"/>
      <c r="J102" s="6"/>
      <c r="K102" s="6"/>
      <c r="L102" s="6"/>
      <c r="M102" s="6">
        <v>14.03</v>
      </c>
      <c r="N102" s="6"/>
      <c r="O102" s="6"/>
      <c r="P102" s="6"/>
      <c r="Q102" s="6"/>
      <c r="R102" s="6"/>
      <c r="S102" s="6">
        <v>14.02</v>
      </c>
      <c r="T102" s="7">
        <v>6.06</v>
      </c>
      <c r="U102" s="145">
        <v>1</v>
      </c>
      <c r="V102" s="8" t="s">
        <v>64</v>
      </c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</row>
    <row r="103" spans="1:219" s="4" customFormat="1" ht="39" customHeight="1">
      <c r="A103" s="21" t="s">
        <v>208</v>
      </c>
      <c r="B103" s="22">
        <f>SUM(B6:B102)</f>
        <v>97</v>
      </c>
      <c r="C103" s="22"/>
      <c r="D103" s="23">
        <f>SUM(D6:D102)</f>
        <v>49</v>
      </c>
      <c r="E103" s="23"/>
      <c r="F103" s="24">
        <f>SUM(F6:F102)</f>
        <v>97</v>
      </c>
      <c r="G103" s="25">
        <f t="shared" ref="F103:U103" si="1">SUM(G6:G102)</f>
        <v>3702.1800000000003</v>
      </c>
      <c r="H103" s="26">
        <f t="shared" si="1"/>
        <v>1503.9700000000003</v>
      </c>
      <c r="I103" s="26">
        <f t="shared" si="1"/>
        <v>763.38</v>
      </c>
      <c r="J103" s="26">
        <f t="shared" si="1"/>
        <v>213.34</v>
      </c>
      <c r="K103" s="26">
        <f t="shared" si="1"/>
        <v>26.04</v>
      </c>
      <c r="L103" s="26">
        <f t="shared" si="1"/>
        <v>3.18</v>
      </c>
      <c r="M103" s="26">
        <f t="shared" si="1"/>
        <v>777.6999999999997</v>
      </c>
      <c r="N103" s="26">
        <f t="shared" si="1"/>
        <v>183.24999999999997</v>
      </c>
      <c r="O103" s="26">
        <f t="shared" si="1"/>
        <v>22.34</v>
      </c>
      <c r="P103" s="26">
        <f t="shared" si="1"/>
        <v>183.23000000000002</v>
      </c>
      <c r="Q103" s="26">
        <f t="shared" si="1"/>
        <v>36.859999999999992</v>
      </c>
      <c r="R103" s="26">
        <f t="shared" si="1"/>
        <v>44.5</v>
      </c>
      <c r="S103" s="26">
        <f t="shared" si="1"/>
        <v>414.63000000000005</v>
      </c>
      <c r="T103" s="27">
        <f t="shared" si="1"/>
        <v>871.55000000000007</v>
      </c>
      <c r="U103" s="145">
        <f t="shared" si="1"/>
        <v>67</v>
      </c>
      <c r="V103" s="28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</row>
    <row r="104" spans="1:219" s="4" customFormat="1" ht="40.5" customHeight="1">
      <c r="A104" s="31"/>
      <c r="B104" s="31"/>
      <c r="C104" s="20" t="s">
        <v>92</v>
      </c>
      <c r="D104" s="20"/>
      <c r="E104" s="20"/>
      <c r="G104" s="32"/>
      <c r="H104" s="33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</row>
    <row r="105" spans="1:219" s="4" customFormat="1" ht="49.5" customHeight="1">
      <c r="A105" s="35"/>
      <c r="B105" s="223" t="s">
        <v>442</v>
      </c>
      <c r="C105" s="223"/>
      <c r="D105" s="223"/>
      <c r="E105" s="223"/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</row>
    <row r="106" spans="1:219" s="30" customFormat="1" ht="55.5" customHeight="1">
      <c r="A106" s="35"/>
      <c r="B106" s="35"/>
      <c r="C106" s="36"/>
      <c r="D106" s="36"/>
      <c r="E106" s="36"/>
      <c r="F106" s="37"/>
      <c r="G106" s="39"/>
      <c r="H106" s="40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7"/>
      <c r="V106" s="37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</row>
    <row r="107" spans="1:219" s="30" customFormat="1" ht="24.95" customHeight="1">
      <c r="A107" s="210" t="s">
        <v>209</v>
      </c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</row>
    <row r="108" spans="1:219" ht="34.5" customHeight="1">
      <c r="A108" s="41" t="s">
        <v>0</v>
      </c>
      <c r="B108" s="194" t="s">
        <v>1</v>
      </c>
      <c r="C108" s="195" t="s">
        <v>2</v>
      </c>
      <c r="D108" s="196" t="s">
        <v>3</v>
      </c>
      <c r="E108" s="195" t="s">
        <v>4</v>
      </c>
      <c r="F108" s="195" t="s">
        <v>5</v>
      </c>
      <c r="G108" s="197" t="s">
        <v>6</v>
      </c>
      <c r="H108" s="195" t="s">
        <v>7</v>
      </c>
      <c r="I108" s="195" t="s">
        <v>7</v>
      </c>
      <c r="J108" s="195" t="s">
        <v>8</v>
      </c>
      <c r="K108" s="195" t="s">
        <v>8</v>
      </c>
      <c r="L108" s="195" t="s">
        <v>8</v>
      </c>
      <c r="M108" s="195" t="s">
        <v>9</v>
      </c>
      <c r="N108" s="195" t="s">
        <v>10</v>
      </c>
      <c r="O108" s="195" t="s">
        <v>11</v>
      </c>
      <c r="P108" s="195" t="s">
        <v>12</v>
      </c>
      <c r="Q108" s="88" t="s">
        <v>13</v>
      </c>
      <c r="R108" s="195" t="s">
        <v>14</v>
      </c>
      <c r="S108" s="195" t="s">
        <v>15</v>
      </c>
      <c r="T108" s="195" t="s">
        <v>16</v>
      </c>
      <c r="U108" s="195" t="s">
        <v>440</v>
      </c>
      <c r="V108" s="88" t="s">
        <v>17</v>
      </c>
    </row>
    <row r="109" spans="1:219" ht="16.5" customHeight="1">
      <c r="A109" s="41" t="s">
        <v>19</v>
      </c>
      <c r="B109" s="41" t="s">
        <v>20</v>
      </c>
      <c r="C109" s="41" t="s">
        <v>21</v>
      </c>
      <c r="D109" s="41" t="s">
        <v>22</v>
      </c>
      <c r="E109" s="41" t="s">
        <v>23</v>
      </c>
      <c r="F109" s="41" t="s">
        <v>24</v>
      </c>
      <c r="G109" s="41" t="s">
        <v>25</v>
      </c>
      <c r="H109" s="41" t="s">
        <v>69</v>
      </c>
      <c r="I109" s="41" t="s">
        <v>71</v>
      </c>
      <c r="J109" s="41" t="s">
        <v>74</v>
      </c>
      <c r="K109" s="41" t="s">
        <v>26</v>
      </c>
      <c r="L109" s="41" t="s">
        <v>27</v>
      </c>
      <c r="M109" s="41" t="s">
        <v>28</v>
      </c>
      <c r="N109" s="41" t="s">
        <v>29</v>
      </c>
      <c r="O109" s="41" t="s">
        <v>30</v>
      </c>
      <c r="P109" s="41" t="s">
        <v>31</v>
      </c>
      <c r="Q109" s="41" t="s">
        <v>32</v>
      </c>
      <c r="R109" s="41" t="s">
        <v>33</v>
      </c>
      <c r="S109" s="41" t="s">
        <v>34</v>
      </c>
      <c r="T109" s="41" t="s">
        <v>35</v>
      </c>
      <c r="U109" s="41" t="s">
        <v>36</v>
      </c>
      <c r="V109" s="41" t="s">
        <v>37</v>
      </c>
    </row>
    <row r="110" spans="1:219" ht="32.25" customHeight="1">
      <c r="A110" s="5">
        <v>1</v>
      </c>
      <c r="B110" s="5">
        <v>1</v>
      </c>
      <c r="C110" s="10" t="s">
        <v>210</v>
      </c>
      <c r="D110" s="198">
        <v>1</v>
      </c>
      <c r="E110" s="199" t="s">
        <v>88</v>
      </c>
      <c r="F110" s="204">
        <v>3</v>
      </c>
      <c r="G110" s="42">
        <v>38.99</v>
      </c>
      <c r="H110" s="6">
        <v>24.75</v>
      </c>
      <c r="I110" s="6"/>
      <c r="J110" s="6"/>
      <c r="K110" s="6"/>
      <c r="L110" s="6"/>
      <c r="M110" s="6">
        <v>14.24</v>
      </c>
      <c r="N110" s="6"/>
      <c r="O110" s="6"/>
      <c r="P110" s="6"/>
      <c r="Q110" s="6"/>
      <c r="R110" s="6"/>
      <c r="S110" s="6">
        <v>2.8</v>
      </c>
      <c r="T110" s="7">
        <v>14.2</v>
      </c>
      <c r="U110" s="144">
        <v>1</v>
      </c>
      <c r="V110" s="8" t="s">
        <v>60</v>
      </c>
    </row>
    <row r="111" spans="1:219" s="2" customFormat="1" ht="14.25">
      <c r="A111" s="5">
        <v>2</v>
      </c>
      <c r="B111" s="5">
        <v>1</v>
      </c>
      <c r="C111" s="10" t="s">
        <v>211</v>
      </c>
      <c r="D111" s="198"/>
      <c r="E111" s="199"/>
      <c r="F111" s="204"/>
      <c r="G111" s="42">
        <v>31.13</v>
      </c>
      <c r="H111" s="6">
        <v>20.059999999999999</v>
      </c>
      <c r="I111" s="6"/>
      <c r="J111" s="6"/>
      <c r="K111" s="6"/>
      <c r="L111" s="6"/>
      <c r="M111" s="6">
        <v>11.07</v>
      </c>
      <c r="N111" s="6"/>
      <c r="O111" s="6"/>
      <c r="P111" s="6"/>
      <c r="Q111" s="6"/>
      <c r="R111" s="6"/>
      <c r="S111" s="6">
        <v>2.8</v>
      </c>
      <c r="T111" s="7"/>
      <c r="U111" s="144"/>
      <c r="V111" s="8" t="s">
        <v>60</v>
      </c>
    </row>
    <row r="112" spans="1:219" s="2" customFormat="1" ht="14.25">
      <c r="A112" s="5">
        <v>3</v>
      </c>
      <c r="B112" s="5">
        <v>1</v>
      </c>
      <c r="C112" s="10" t="s">
        <v>212</v>
      </c>
      <c r="D112" s="198"/>
      <c r="E112" s="199"/>
      <c r="F112" s="204"/>
      <c r="G112" s="43">
        <v>48.97</v>
      </c>
      <c r="H112" s="6">
        <v>11.64</v>
      </c>
      <c r="I112" s="6">
        <v>20.14</v>
      </c>
      <c r="J112" s="6"/>
      <c r="K112" s="6"/>
      <c r="L112" s="6"/>
      <c r="M112" s="6">
        <v>10.14</v>
      </c>
      <c r="N112" s="6">
        <v>3.64</v>
      </c>
      <c r="O112" s="6"/>
      <c r="P112" s="6">
        <v>3.41</v>
      </c>
      <c r="Q112" s="6"/>
      <c r="R112" s="6"/>
      <c r="S112" s="6">
        <v>2.8</v>
      </c>
      <c r="T112" s="7">
        <v>14.2</v>
      </c>
      <c r="U112" s="144">
        <v>1</v>
      </c>
      <c r="V112" s="8" t="s">
        <v>157</v>
      </c>
    </row>
    <row r="113" spans="1:22" s="4" customFormat="1" ht="20.100000000000001" customHeight="1">
      <c r="A113" s="5">
        <v>4</v>
      </c>
      <c r="B113" s="5">
        <v>1</v>
      </c>
      <c r="C113" s="10" t="s">
        <v>213</v>
      </c>
      <c r="D113" s="11">
        <v>1</v>
      </c>
      <c r="E113" s="10" t="s">
        <v>88</v>
      </c>
      <c r="F113" s="8">
        <v>1</v>
      </c>
      <c r="G113" s="44">
        <v>40.98</v>
      </c>
      <c r="H113" s="6">
        <v>15.44</v>
      </c>
      <c r="I113" s="6">
        <v>10.119999999999999</v>
      </c>
      <c r="J113" s="6"/>
      <c r="K113" s="6"/>
      <c r="L113" s="6"/>
      <c r="M113" s="6">
        <v>9</v>
      </c>
      <c r="N113" s="6">
        <v>3.07</v>
      </c>
      <c r="O113" s="6"/>
      <c r="P113" s="6"/>
      <c r="Q113" s="6">
        <v>3.35</v>
      </c>
      <c r="R113" s="6"/>
      <c r="S113" s="6"/>
      <c r="T113" s="7">
        <v>12.83</v>
      </c>
      <c r="U113" s="144">
        <v>1</v>
      </c>
      <c r="V113" s="8" t="s">
        <v>60</v>
      </c>
    </row>
    <row r="114" spans="1:22" s="4" customFormat="1" ht="20.100000000000001" customHeight="1">
      <c r="A114" s="5">
        <v>5</v>
      </c>
      <c r="B114" s="5">
        <v>1</v>
      </c>
      <c r="C114" s="10" t="s">
        <v>214</v>
      </c>
      <c r="D114" s="198">
        <v>1</v>
      </c>
      <c r="E114" s="199" t="s">
        <v>215</v>
      </c>
      <c r="F114" s="204">
        <v>2</v>
      </c>
      <c r="G114" s="42">
        <v>48.47</v>
      </c>
      <c r="H114" s="6">
        <v>17.64</v>
      </c>
      <c r="I114" s="6">
        <v>10.08</v>
      </c>
      <c r="J114" s="6"/>
      <c r="K114" s="6"/>
      <c r="L114" s="6"/>
      <c r="M114" s="6">
        <v>12.71</v>
      </c>
      <c r="N114" s="6">
        <v>3.84</v>
      </c>
      <c r="O114" s="6"/>
      <c r="P114" s="6">
        <v>4.2</v>
      </c>
      <c r="Q114" s="6"/>
      <c r="R114" s="6"/>
      <c r="S114" s="6">
        <v>8.1</v>
      </c>
      <c r="T114" s="7"/>
      <c r="U114" s="144"/>
      <c r="V114" s="8" t="s">
        <v>62</v>
      </c>
    </row>
    <row r="115" spans="1:22" s="4" customFormat="1" ht="20.100000000000001" customHeight="1">
      <c r="A115" s="5">
        <v>6</v>
      </c>
      <c r="B115" s="5">
        <v>1</v>
      </c>
      <c r="C115" s="10" t="s">
        <v>216</v>
      </c>
      <c r="D115" s="198"/>
      <c r="E115" s="199"/>
      <c r="F115" s="204"/>
      <c r="G115" s="42">
        <v>48.9</v>
      </c>
      <c r="H115" s="6">
        <v>18.399999999999999</v>
      </c>
      <c r="I115" s="6">
        <v>12.27</v>
      </c>
      <c r="J115" s="6"/>
      <c r="K115" s="6"/>
      <c r="L115" s="6"/>
      <c r="M115" s="6">
        <v>8.98</v>
      </c>
      <c r="N115" s="6">
        <v>3.93</v>
      </c>
      <c r="O115" s="6"/>
      <c r="P115" s="6">
        <v>5.32</v>
      </c>
      <c r="Q115" s="6"/>
      <c r="R115" s="6"/>
      <c r="S115" s="6">
        <v>15.3</v>
      </c>
      <c r="T115" s="7"/>
      <c r="U115" s="144"/>
      <c r="V115" s="8" t="s">
        <v>62</v>
      </c>
    </row>
    <row r="116" spans="1:22" s="4" customFormat="1" ht="34.5" customHeight="1">
      <c r="A116" s="5">
        <v>7</v>
      </c>
      <c r="B116" s="5">
        <v>1</v>
      </c>
      <c r="C116" s="10" t="s">
        <v>217</v>
      </c>
      <c r="D116" s="11">
        <v>1</v>
      </c>
      <c r="E116" s="10" t="s">
        <v>218</v>
      </c>
      <c r="F116" s="8">
        <v>1</v>
      </c>
      <c r="G116" s="42">
        <v>50.65</v>
      </c>
      <c r="H116" s="6">
        <v>9.6199999999999992</v>
      </c>
      <c r="I116" s="6">
        <v>18.190000000000001</v>
      </c>
      <c r="J116" s="6"/>
      <c r="K116" s="6"/>
      <c r="L116" s="6"/>
      <c r="M116" s="6">
        <v>12.28</v>
      </c>
      <c r="N116" s="6">
        <v>4.3899999999999997</v>
      </c>
      <c r="O116" s="6"/>
      <c r="P116" s="6">
        <v>3.84</v>
      </c>
      <c r="Q116" s="6">
        <v>2.33</v>
      </c>
      <c r="R116" s="6"/>
      <c r="S116" s="6">
        <v>12.6</v>
      </c>
      <c r="T116" s="7">
        <v>9.6</v>
      </c>
      <c r="U116" s="144">
        <v>1</v>
      </c>
      <c r="V116" s="8" t="s">
        <v>60</v>
      </c>
    </row>
    <row r="117" spans="1:22" s="4" customFormat="1" ht="20.100000000000001" customHeight="1">
      <c r="A117" s="5">
        <v>8</v>
      </c>
      <c r="B117" s="5">
        <v>1</v>
      </c>
      <c r="C117" s="10" t="s">
        <v>219</v>
      </c>
      <c r="D117" s="11">
        <v>1</v>
      </c>
      <c r="E117" s="10"/>
      <c r="F117" s="8">
        <v>1</v>
      </c>
      <c r="G117" s="42">
        <v>17.5</v>
      </c>
      <c r="H117" s="6">
        <v>10.85</v>
      </c>
      <c r="I117" s="6"/>
      <c r="J117" s="6"/>
      <c r="K117" s="6"/>
      <c r="L117" s="6"/>
      <c r="M117" s="6">
        <v>2.91</v>
      </c>
      <c r="N117" s="6">
        <v>2.88</v>
      </c>
      <c r="O117" s="6"/>
      <c r="P117" s="6">
        <v>0.86</v>
      </c>
      <c r="Q117" s="6"/>
      <c r="R117" s="6"/>
      <c r="S117" s="6"/>
      <c r="T117" s="7"/>
      <c r="U117" s="144"/>
      <c r="V117" s="8"/>
    </row>
    <row r="118" spans="1:22" s="4" customFormat="1" ht="20.100000000000001" customHeight="1">
      <c r="A118" s="5">
        <v>9</v>
      </c>
      <c r="B118" s="5">
        <v>1</v>
      </c>
      <c r="C118" s="10" t="s">
        <v>220</v>
      </c>
      <c r="D118" s="11">
        <v>1</v>
      </c>
      <c r="E118" s="10" t="s">
        <v>221</v>
      </c>
      <c r="F118" s="8">
        <v>1</v>
      </c>
      <c r="G118" s="42">
        <v>42.05</v>
      </c>
      <c r="H118" s="6">
        <v>14.59</v>
      </c>
      <c r="I118" s="6">
        <v>16.059999999999999</v>
      </c>
      <c r="J118" s="6"/>
      <c r="K118" s="6"/>
      <c r="L118" s="6"/>
      <c r="M118" s="6">
        <v>8.4</v>
      </c>
      <c r="N118" s="6">
        <v>3</v>
      </c>
      <c r="O118" s="6"/>
      <c r="P118" s="6"/>
      <c r="Q118" s="6"/>
      <c r="R118" s="6"/>
      <c r="S118" s="6"/>
      <c r="T118" s="7"/>
      <c r="U118" s="144"/>
      <c r="V118" s="8" t="s">
        <v>60</v>
      </c>
    </row>
    <row r="119" spans="1:22" s="4" customFormat="1" ht="31.5" customHeight="1">
      <c r="A119" s="5">
        <v>10</v>
      </c>
      <c r="B119" s="5">
        <v>1</v>
      </c>
      <c r="C119" s="10" t="s">
        <v>222</v>
      </c>
      <c r="D119" s="11">
        <v>1</v>
      </c>
      <c r="E119" s="10" t="s">
        <v>221</v>
      </c>
      <c r="F119" s="8">
        <v>1</v>
      </c>
      <c r="G119" s="42">
        <v>49.26</v>
      </c>
      <c r="H119" s="6">
        <v>14.17</v>
      </c>
      <c r="I119" s="6">
        <v>17.93</v>
      </c>
      <c r="J119" s="6"/>
      <c r="K119" s="6"/>
      <c r="L119" s="6"/>
      <c r="M119" s="6">
        <v>11.7</v>
      </c>
      <c r="N119" s="6">
        <v>3.21</v>
      </c>
      <c r="O119" s="6"/>
      <c r="P119" s="6">
        <v>2.25</v>
      </c>
      <c r="Q119" s="6"/>
      <c r="R119" s="6"/>
      <c r="S119" s="6"/>
      <c r="T119" s="7"/>
      <c r="U119" s="144"/>
      <c r="V119" s="8" t="s">
        <v>60</v>
      </c>
    </row>
    <row r="120" spans="1:22" s="4" customFormat="1" ht="20.100000000000001" customHeight="1">
      <c r="A120" s="5">
        <v>11</v>
      </c>
      <c r="B120" s="5">
        <v>1</v>
      </c>
      <c r="C120" s="10" t="s">
        <v>223</v>
      </c>
      <c r="D120" s="11">
        <v>1</v>
      </c>
      <c r="E120" s="10" t="s">
        <v>221</v>
      </c>
      <c r="F120" s="8">
        <v>1</v>
      </c>
      <c r="G120" s="42">
        <v>37.770000000000003</v>
      </c>
      <c r="H120" s="6">
        <v>6.36</v>
      </c>
      <c r="I120" s="6">
        <v>20</v>
      </c>
      <c r="J120" s="6"/>
      <c r="K120" s="6"/>
      <c r="L120" s="6"/>
      <c r="M120" s="6">
        <v>5.85</v>
      </c>
      <c r="N120" s="6">
        <v>2.2599999999999998</v>
      </c>
      <c r="O120" s="6"/>
      <c r="P120" s="6">
        <v>3.3</v>
      </c>
      <c r="Q120" s="6"/>
      <c r="R120" s="6"/>
      <c r="S120" s="6"/>
      <c r="T120" s="7"/>
      <c r="U120" s="144"/>
      <c r="V120" s="8" t="s">
        <v>60</v>
      </c>
    </row>
    <row r="121" spans="1:22" s="4" customFormat="1" ht="30" customHeight="1">
      <c r="A121" s="5">
        <v>12</v>
      </c>
      <c r="B121" s="5">
        <v>1</v>
      </c>
      <c r="C121" s="10" t="s">
        <v>224</v>
      </c>
      <c r="D121" s="198">
        <v>1</v>
      </c>
      <c r="E121" s="199">
        <v>1991</v>
      </c>
      <c r="F121" s="204">
        <v>2</v>
      </c>
      <c r="G121" s="42">
        <v>93.3</v>
      </c>
      <c r="H121" s="6">
        <v>10.56</v>
      </c>
      <c r="I121" s="6">
        <v>17.71</v>
      </c>
      <c r="J121" s="6">
        <v>18.010000000000002</v>
      </c>
      <c r="K121" s="6">
        <v>19.559999999999999</v>
      </c>
      <c r="L121" s="6"/>
      <c r="M121" s="6">
        <v>11.08</v>
      </c>
      <c r="N121" s="6">
        <v>3.86</v>
      </c>
      <c r="O121" s="6">
        <v>1.06</v>
      </c>
      <c r="P121" s="6">
        <v>11.46</v>
      </c>
      <c r="Q121" s="6"/>
      <c r="R121" s="6"/>
      <c r="S121" s="6">
        <v>19.8</v>
      </c>
      <c r="T121" s="7">
        <v>17.899999999999999</v>
      </c>
      <c r="U121" s="144">
        <v>1</v>
      </c>
      <c r="V121" s="8" t="s">
        <v>64</v>
      </c>
    </row>
    <row r="122" spans="1:22" s="4" customFormat="1" ht="30" customHeight="1">
      <c r="A122" s="5">
        <v>13</v>
      </c>
      <c r="B122" s="5">
        <v>1</v>
      </c>
      <c r="C122" s="10" t="s">
        <v>225</v>
      </c>
      <c r="D122" s="198"/>
      <c r="E122" s="199"/>
      <c r="F122" s="204"/>
      <c r="G122" s="42">
        <v>44.59</v>
      </c>
      <c r="H122" s="6">
        <v>12.05</v>
      </c>
      <c r="I122" s="6">
        <v>14.41</v>
      </c>
      <c r="J122" s="6"/>
      <c r="K122" s="6"/>
      <c r="L122" s="6"/>
      <c r="M122" s="6">
        <v>6.27</v>
      </c>
      <c r="N122" s="6">
        <v>6.6</v>
      </c>
      <c r="O122" s="6"/>
      <c r="P122" s="6">
        <v>5.26</v>
      </c>
      <c r="Q122" s="6"/>
      <c r="R122" s="6"/>
      <c r="S122" s="6">
        <v>11.33</v>
      </c>
      <c r="T122" s="7">
        <v>17.739999999999998</v>
      </c>
      <c r="U122" s="144">
        <v>1</v>
      </c>
      <c r="V122" s="8" t="s">
        <v>62</v>
      </c>
    </row>
    <row r="123" spans="1:22" s="4" customFormat="1" ht="37.5" customHeight="1">
      <c r="A123" s="5">
        <v>14</v>
      </c>
      <c r="B123" s="5">
        <v>1</v>
      </c>
      <c r="C123" s="10" t="s">
        <v>226</v>
      </c>
      <c r="D123" s="11">
        <v>1</v>
      </c>
      <c r="E123" s="10">
        <v>1991</v>
      </c>
      <c r="F123" s="8">
        <v>1</v>
      </c>
      <c r="G123" s="42">
        <v>58.2</v>
      </c>
      <c r="H123" s="6">
        <v>19.54</v>
      </c>
      <c r="I123" s="6">
        <v>17.86</v>
      </c>
      <c r="J123" s="6"/>
      <c r="K123" s="6"/>
      <c r="L123" s="6"/>
      <c r="M123" s="6">
        <v>10.63</v>
      </c>
      <c r="N123" s="6">
        <v>3.89</v>
      </c>
      <c r="O123" s="6">
        <v>1.32</v>
      </c>
      <c r="P123" s="6">
        <v>4.96</v>
      </c>
      <c r="Q123" s="6"/>
      <c r="R123" s="6"/>
      <c r="S123" s="6">
        <v>19.760000000000002</v>
      </c>
      <c r="T123" s="7">
        <v>17.739999999999998</v>
      </c>
      <c r="U123" s="144">
        <v>1</v>
      </c>
      <c r="V123" s="8" t="s">
        <v>227</v>
      </c>
    </row>
    <row r="124" spans="1:22" s="4" customFormat="1" ht="30" customHeight="1">
      <c r="A124" s="5">
        <v>15</v>
      </c>
      <c r="B124" s="5">
        <v>1</v>
      </c>
      <c r="C124" s="10" t="s">
        <v>228</v>
      </c>
      <c r="D124" s="198">
        <v>1</v>
      </c>
      <c r="E124" s="10" t="s">
        <v>82</v>
      </c>
      <c r="F124" s="204">
        <v>2</v>
      </c>
      <c r="G124" s="42">
        <v>58.36</v>
      </c>
      <c r="H124" s="6">
        <v>15.68</v>
      </c>
      <c r="I124" s="6">
        <v>25.48</v>
      </c>
      <c r="J124" s="6"/>
      <c r="K124" s="6"/>
      <c r="L124" s="6"/>
      <c r="M124" s="6">
        <v>14</v>
      </c>
      <c r="N124" s="6">
        <v>3.2</v>
      </c>
      <c r="O124" s="6"/>
      <c r="P124" s="6"/>
      <c r="Q124" s="6"/>
      <c r="R124" s="6"/>
      <c r="S124" s="6"/>
      <c r="T124" s="7">
        <v>13.4</v>
      </c>
      <c r="U124" s="144">
        <v>1</v>
      </c>
      <c r="V124" s="8" t="s">
        <v>157</v>
      </c>
    </row>
    <row r="125" spans="1:22" s="4" customFormat="1" ht="20.100000000000001" customHeight="1">
      <c r="A125" s="5">
        <v>16</v>
      </c>
      <c r="B125" s="5">
        <v>1</v>
      </c>
      <c r="C125" s="10" t="s">
        <v>229</v>
      </c>
      <c r="D125" s="198"/>
      <c r="E125" s="10" t="s">
        <v>221</v>
      </c>
      <c r="F125" s="204"/>
      <c r="G125" s="42">
        <v>58.51</v>
      </c>
      <c r="H125" s="6">
        <v>16.309999999999999</v>
      </c>
      <c r="I125" s="6">
        <v>9.92</v>
      </c>
      <c r="J125" s="6">
        <v>6.47</v>
      </c>
      <c r="K125" s="6"/>
      <c r="L125" s="6"/>
      <c r="M125" s="6">
        <v>14.12</v>
      </c>
      <c r="N125" s="6">
        <v>7.01</v>
      </c>
      <c r="O125" s="6"/>
      <c r="P125" s="6">
        <v>4.68</v>
      </c>
      <c r="Q125" s="6"/>
      <c r="R125" s="6"/>
      <c r="S125" s="6"/>
      <c r="T125" s="7">
        <v>13.4</v>
      </c>
      <c r="U125" s="144">
        <v>1</v>
      </c>
      <c r="V125" s="8" t="s">
        <v>60</v>
      </c>
    </row>
    <row r="126" spans="1:22" s="4" customFormat="1" ht="20.100000000000001" customHeight="1">
      <c r="A126" s="5">
        <v>17</v>
      </c>
      <c r="B126" s="5">
        <v>1</v>
      </c>
      <c r="C126" s="10" t="s">
        <v>230</v>
      </c>
      <c r="D126" s="198">
        <v>1</v>
      </c>
      <c r="E126" s="199" t="s">
        <v>231</v>
      </c>
      <c r="F126" s="204">
        <v>2</v>
      </c>
      <c r="G126" s="42">
        <v>50.7</v>
      </c>
      <c r="H126" s="6">
        <v>20.5</v>
      </c>
      <c r="I126" s="6"/>
      <c r="J126" s="6"/>
      <c r="K126" s="6"/>
      <c r="L126" s="6"/>
      <c r="M126" s="6">
        <v>13.3</v>
      </c>
      <c r="N126" s="6"/>
      <c r="O126" s="6">
        <v>1.6</v>
      </c>
      <c r="P126" s="6">
        <v>13</v>
      </c>
      <c r="Q126" s="6">
        <v>2.2999999999999998</v>
      </c>
      <c r="R126" s="6"/>
      <c r="S126" s="6">
        <v>2.2000000000000002</v>
      </c>
      <c r="T126" s="7"/>
      <c r="U126" s="144"/>
      <c r="V126" s="8" t="s">
        <v>78</v>
      </c>
    </row>
    <row r="127" spans="1:22" s="4" customFormat="1" ht="20.100000000000001" customHeight="1">
      <c r="A127" s="5">
        <v>18</v>
      </c>
      <c r="B127" s="5">
        <v>1</v>
      </c>
      <c r="C127" s="10" t="s">
        <v>232</v>
      </c>
      <c r="D127" s="198"/>
      <c r="E127" s="199"/>
      <c r="F127" s="204"/>
      <c r="G127" s="42">
        <v>41.1</v>
      </c>
      <c r="H127" s="6">
        <v>20.6</v>
      </c>
      <c r="I127" s="6"/>
      <c r="J127" s="6"/>
      <c r="K127" s="6"/>
      <c r="L127" s="6"/>
      <c r="M127" s="6">
        <v>13.3</v>
      </c>
      <c r="N127" s="6">
        <v>1.4</v>
      </c>
      <c r="O127" s="6"/>
      <c r="P127" s="6">
        <v>5.8</v>
      </c>
      <c r="Q127" s="6"/>
      <c r="R127" s="6">
        <v>48.8</v>
      </c>
      <c r="S127" s="6">
        <v>2.2000000000000002</v>
      </c>
      <c r="T127" s="7">
        <v>12</v>
      </c>
      <c r="U127" s="144">
        <v>1</v>
      </c>
      <c r="V127" s="8" t="s">
        <v>78</v>
      </c>
    </row>
    <row r="128" spans="1:22" s="4" customFormat="1" ht="39" customHeight="1">
      <c r="A128" s="5">
        <v>19</v>
      </c>
      <c r="B128" s="5">
        <v>1</v>
      </c>
      <c r="C128" s="10" t="s">
        <v>233</v>
      </c>
      <c r="D128" s="11">
        <v>1</v>
      </c>
      <c r="E128" s="10" t="s">
        <v>234</v>
      </c>
      <c r="F128" s="8">
        <v>1</v>
      </c>
      <c r="G128" s="42">
        <v>27.2</v>
      </c>
      <c r="H128" s="6">
        <v>17.12</v>
      </c>
      <c r="I128" s="6"/>
      <c r="J128" s="6"/>
      <c r="K128" s="6"/>
      <c r="L128" s="6"/>
      <c r="M128" s="6">
        <v>4.75</v>
      </c>
      <c r="N128" s="6">
        <v>2.64</v>
      </c>
      <c r="O128" s="6"/>
      <c r="P128" s="6">
        <v>2.69</v>
      </c>
      <c r="Q128" s="6"/>
      <c r="R128" s="6"/>
      <c r="S128" s="6"/>
      <c r="T128" s="7">
        <v>24.49</v>
      </c>
      <c r="U128" s="144">
        <v>1</v>
      </c>
      <c r="V128" s="8" t="s">
        <v>62</v>
      </c>
    </row>
    <row r="129" spans="1:22" s="4" customFormat="1" ht="29.25" customHeight="1">
      <c r="A129" s="5">
        <v>20</v>
      </c>
      <c r="B129" s="5">
        <v>1</v>
      </c>
      <c r="C129" s="10" t="s">
        <v>235</v>
      </c>
      <c r="D129" s="11">
        <v>1</v>
      </c>
      <c r="E129" s="10" t="s">
        <v>221</v>
      </c>
      <c r="F129" s="8">
        <v>1</v>
      </c>
      <c r="G129" s="42">
        <v>58.96</v>
      </c>
      <c r="H129" s="6">
        <v>12.6</v>
      </c>
      <c r="I129" s="6">
        <v>11.9</v>
      </c>
      <c r="J129" s="6">
        <v>11.9</v>
      </c>
      <c r="K129" s="6"/>
      <c r="L129" s="6"/>
      <c r="M129" s="6">
        <v>8.58</v>
      </c>
      <c r="N129" s="6">
        <v>5.6</v>
      </c>
      <c r="O129" s="6"/>
      <c r="P129" s="6">
        <v>3.94</v>
      </c>
      <c r="Q129" s="6">
        <v>4.4400000000000004</v>
      </c>
      <c r="R129" s="6"/>
      <c r="S129" s="6"/>
      <c r="T129" s="7"/>
      <c r="U129" s="144"/>
      <c r="V129" s="8" t="s">
        <v>60</v>
      </c>
    </row>
    <row r="130" spans="1:22" s="4" customFormat="1" ht="32.25" customHeight="1">
      <c r="A130" s="5">
        <v>21</v>
      </c>
      <c r="B130" s="5">
        <v>1</v>
      </c>
      <c r="C130" s="10" t="s">
        <v>236</v>
      </c>
      <c r="D130" s="198">
        <v>1</v>
      </c>
      <c r="E130" s="199" t="s">
        <v>82</v>
      </c>
      <c r="F130" s="204">
        <v>3</v>
      </c>
      <c r="G130" s="42">
        <v>47.32</v>
      </c>
      <c r="H130" s="6">
        <v>23.04</v>
      </c>
      <c r="I130" s="6"/>
      <c r="J130" s="6"/>
      <c r="K130" s="6"/>
      <c r="L130" s="6"/>
      <c r="M130" s="6">
        <v>12.92</v>
      </c>
      <c r="N130" s="6">
        <v>4.4000000000000004</v>
      </c>
      <c r="O130" s="6"/>
      <c r="P130" s="6"/>
      <c r="Q130" s="6">
        <v>6.96</v>
      </c>
      <c r="R130" s="6"/>
      <c r="S130" s="6">
        <v>15.34</v>
      </c>
      <c r="T130" s="7">
        <v>15.6</v>
      </c>
      <c r="U130" s="144">
        <v>1</v>
      </c>
      <c r="V130" s="8" t="s">
        <v>64</v>
      </c>
    </row>
    <row r="131" spans="1:22" s="4" customFormat="1" ht="20.100000000000001" customHeight="1">
      <c r="A131" s="5">
        <v>22</v>
      </c>
      <c r="B131" s="5">
        <v>1</v>
      </c>
      <c r="C131" s="10" t="s">
        <v>237</v>
      </c>
      <c r="D131" s="198"/>
      <c r="E131" s="199"/>
      <c r="F131" s="204"/>
      <c r="G131" s="44">
        <v>39.5</v>
      </c>
      <c r="H131" s="6">
        <v>20.23</v>
      </c>
      <c r="I131" s="6"/>
      <c r="J131" s="6"/>
      <c r="K131" s="6"/>
      <c r="L131" s="6"/>
      <c r="M131" s="6">
        <v>17.52</v>
      </c>
      <c r="N131" s="6">
        <v>0.42</v>
      </c>
      <c r="O131" s="6"/>
      <c r="P131" s="6"/>
      <c r="Q131" s="6"/>
      <c r="R131" s="6"/>
      <c r="S131" s="6"/>
      <c r="T131" s="7"/>
      <c r="U131" s="144"/>
      <c r="V131" s="8" t="s">
        <v>64</v>
      </c>
    </row>
    <row r="132" spans="1:22" s="4" customFormat="1" ht="20.100000000000001" customHeight="1">
      <c r="A132" s="5">
        <v>23</v>
      </c>
      <c r="B132" s="5">
        <v>1</v>
      </c>
      <c r="C132" s="10" t="s">
        <v>238</v>
      </c>
      <c r="D132" s="198"/>
      <c r="E132" s="199"/>
      <c r="F132" s="204"/>
      <c r="G132" s="42">
        <v>26.53</v>
      </c>
      <c r="H132" s="6">
        <v>15</v>
      </c>
      <c r="I132" s="6"/>
      <c r="J132" s="6"/>
      <c r="K132" s="6"/>
      <c r="L132" s="6"/>
      <c r="M132" s="6">
        <v>3.5</v>
      </c>
      <c r="N132" s="6">
        <v>2.2599999999999998</v>
      </c>
      <c r="O132" s="6">
        <v>1.02</v>
      </c>
      <c r="P132" s="6">
        <v>4.75</v>
      </c>
      <c r="Q132" s="6"/>
      <c r="R132" s="6"/>
      <c r="S132" s="6"/>
      <c r="T132" s="7"/>
      <c r="U132" s="144"/>
      <c r="V132" s="8" t="s">
        <v>64</v>
      </c>
    </row>
    <row r="133" spans="1:22" s="4" customFormat="1" ht="30.75" customHeight="1">
      <c r="A133" s="5">
        <v>24</v>
      </c>
      <c r="B133" s="5">
        <v>1</v>
      </c>
      <c r="C133" s="10" t="s">
        <v>239</v>
      </c>
      <c r="D133" s="11">
        <v>1</v>
      </c>
      <c r="E133" s="10" t="s">
        <v>82</v>
      </c>
      <c r="F133" s="8">
        <v>1</v>
      </c>
      <c r="G133" s="42">
        <v>43.86</v>
      </c>
      <c r="H133" s="6">
        <v>8.33</v>
      </c>
      <c r="I133" s="6">
        <v>13.48</v>
      </c>
      <c r="J133" s="6"/>
      <c r="K133" s="6"/>
      <c r="L133" s="6"/>
      <c r="M133" s="6">
        <v>14.4</v>
      </c>
      <c r="N133" s="6">
        <v>3.71</v>
      </c>
      <c r="O133" s="6"/>
      <c r="P133" s="6">
        <v>3.94</v>
      </c>
      <c r="Q133" s="6"/>
      <c r="R133" s="6"/>
      <c r="S133" s="6"/>
      <c r="T133" s="7"/>
      <c r="U133" s="144"/>
      <c r="V133" s="8" t="s">
        <v>60</v>
      </c>
    </row>
    <row r="134" spans="1:22" s="4" customFormat="1" ht="48.75" customHeight="1">
      <c r="A134" s="5">
        <v>25</v>
      </c>
      <c r="B134" s="5">
        <v>1</v>
      </c>
      <c r="C134" s="10" t="s">
        <v>241</v>
      </c>
      <c r="D134" s="11">
        <v>1</v>
      </c>
      <c r="E134" s="10" t="s">
        <v>82</v>
      </c>
      <c r="F134" s="8">
        <v>1</v>
      </c>
      <c r="G134" s="42">
        <v>58.34</v>
      </c>
      <c r="H134" s="6">
        <v>18.45</v>
      </c>
      <c r="I134" s="6">
        <v>21.6</v>
      </c>
      <c r="J134" s="6"/>
      <c r="K134" s="6"/>
      <c r="L134" s="6"/>
      <c r="M134" s="6">
        <v>10.73</v>
      </c>
      <c r="N134" s="6">
        <v>3.5</v>
      </c>
      <c r="O134" s="6"/>
      <c r="P134" s="6">
        <v>1.76</v>
      </c>
      <c r="Q134" s="6">
        <v>2.2999999999999998</v>
      </c>
      <c r="R134" s="6"/>
      <c r="S134" s="6"/>
      <c r="T134" s="7"/>
      <c r="U134" s="144"/>
      <c r="V134" s="8" t="s">
        <v>60</v>
      </c>
    </row>
    <row r="135" spans="1:22" s="4" customFormat="1" ht="20.100000000000001" customHeight="1">
      <c r="A135" s="5">
        <v>26</v>
      </c>
      <c r="B135" s="5">
        <v>1</v>
      </c>
      <c r="C135" s="10" t="s">
        <v>242</v>
      </c>
      <c r="D135" s="11">
        <v>1</v>
      </c>
      <c r="E135" s="10" t="s">
        <v>82</v>
      </c>
      <c r="F135" s="8">
        <v>1</v>
      </c>
      <c r="G135" s="42">
        <v>72.98</v>
      </c>
      <c r="H135" s="6">
        <v>17</v>
      </c>
      <c r="I135" s="6">
        <v>12.87</v>
      </c>
      <c r="J135" s="6">
        <v>15.6</v>
      </c>
      <c r="K135" s="6"/>
      <c r="L135" s="6"/>
      <c r="M135" s="6">
        <v>13.95</v>
      </c>
      <c r="N135" s="6">
        <v>3.22</v>
      </c>
      <c r="O135" s="6"/>
      <c r="P135" s="6">
        <v>3.77</v>
      </c>
      <c r="Q135" s="6">
        <v>6.57</v>
      </c>
      <c r="R135" s="6"/>
      <c r="S135" s="6"/>
      <c r="T135" s="7">
        <v>34</v>
      </c>
      <c r="U135" s="144">
        <v>1</v>
      </c>
      <c r="V135" s="8" t="s">
        <v>60</v>
      </c>
    </row>
    <row r="136" spans="1:22" s="4" customFormat="1" ht="20.100000000000001" customHeight="1">
      <c r="A136" s="5">
        <v>27</v>
      </c>
      <c r="B136" s="5">
        <v>1</v>
      </c>
      <c r="C136" s="10" t="s">
        <v>243</v>
      </c>
      <c r="D136" s="198">
        <v>1</v>
      </c>
      <c r="E136" s="199" t="s">
        <v>82</v>
      </c>
      <c r="F136" s="204">
        <v>2</v>
      </c>
      <c r="G136" s="42">
        <v>49.15</v>
      </c>
      <c r="H136" s="6">
        <v>15.92</v>
      </c>
      <c r="I136" s="6">
        <v>16.510000000000002</v>
      </c>
      <c r="J136" s="6"/>
      <c r="K136" s="6"/>
      <c r="L136" s="6"/>
      <c r="M136" s="6">
        <v>7.12</v>
      </c>
      <c r="N136" s="6">
        <v>3.58</v>
      </c>
      <c r="O136" s="6"/>
      <c r="P136" s="6">
        <v>6.02</v>
      </c>
      <c r="Q136" s="6"/>
      <c r="R136" s="6"/>
      <c r="S136" s="6" t="s">
        <v>92</v>
      </c>
      <c r="T136" s="7">
        <v>40.450000000000003</v>
      </c>
      <c r="U136" s="144">
        <v>1</v>
      </c>
      <c r="V136" s="8" t="s">
        <v>60</v>
      </c>
    </row>
    <row r="137" spans="1:22" s="4" customFormat="1" ht="20.100000000000001" customHeight="1">
      <c r="A137" s="5">
        <v>28</v>
      </c>
      <c r="B137" s="5">
        <v>1</v>
      </c>
      <c r="C137" s="10" t="s">
        <v>244</v>
      </c>
      <c r="D137" s="198"/>
      <c r="E137" s="199"/>
      <c r="F137" s="204"/>
      <c r="G137" s="42">
        <v>44.59</v>
      </c>
      <c r="H137" s="6">
        <v>13.32</v>
      </c>
      <c r="I137" s="6">
        <v>15.17</v>
      </c>
      <c r="J137" s="6"/>
      <c r="K137" s="6"/>
      <c r="L137" s="6"/>
      <c r="M137" s="6">
        <v>6.9</v>
      </c>
      <c r="N137" s="6">
        <v>3.45</v>
      </c>
      <c r="O137" s="6"/>
      <c r="P137" s="6"/>
      <c r="Q137" s="6">
        <v>5.75</v>
      </c>
      <c r="R137" s="6"/>
      <c r="S137" s="6"/>
      <c r="T137" s="7"/>
      <c r="U137" s="144"/>
      <c r="V137" s="8" t="s">
        <v>60</v>
      </c>
    </row>
    <row r="138" spans="1:22" s="4" customFormat="1" ht="30.75" customHeight="1">
      <c r="A138" s="5">
        <v>29</v>
      </c>
      <c r="B138" s="5">
        <v>1</v>
      </c>
      <c r="C138" s="10" t="s">
        <v>245</v>
      </c>
      <c r="D138" s="198">
        <v>1</v>
      </c>
      <c r="E138" s="199" t="s">
        <v>82</v>
      </c>
      <c r="F138" s="204">
        <v>2</v>
      </c>
      <c r="G138" s="42">
        <v>44.47</v>
      </c>
      <c r="H138" s="6">
        <v>20.89</v>
      </c>
      <c r="I138" s="6"/>
      <c r="J138" s="6"/>
      <c r="K138" s="6"/>
      <c r="L138" s="6"/>
      <c r="M138" s="6">
        <v>13.86</v>
      </c>
      <c r="N138" s="6">
        <v>4.2</v>
      </c>
      <c r="O138" s="6"/>
      <c r="P138" s="6">
        <v>5.52</v>
      </c>
      <c r="Q138" s="6"/>
      <c r="R138" s="6"/>
      <c r="S138" s="6"/>
      <c r="T138" s="7"/>
      <c r="U138" s="144"/>
      <c r="V138" s="8" t="s">
        <v>60</v>
      </c>
    </row>
    <row r="139" spans="1:22" s="4" customFormat="1" ht="30.75" customHeight="1">
      <c r="A139" s="5">
        <v>30</v>
      </c>
      <c r="B139" s="5">
        <v>1</v>
      </c>
      <c r="C139" s="10" t="s">
        <v>246</v>
      </c>
      <c r="D139" s="198"/>
      <c r="E139" s="199"/>
      <c r="F139" s="204"/>
      <c r="G139" s="42">
        <v>62.21</v>
      </c>
      <c r="H139" s="6">
        <v>19.25</v>
      </c>
      <c r="I139" s="6">
        <v>13.7</v>
      </c>
      <c r="J139" s="6"/>
      <c r="K139" s="6"/>
      <c r="L139" s="6"/>
      <c r="M139" s="6">
        <v>15.93</v>
      </c>
      <c r="N139" s="6">
        <v>3.9</v>
      </c>
      <c r="O139" s="6"/>
      <c r="P139" s="6">
        <v>7.05</v>
      </c>
      <c r="Q139" s="6">
        <v>2.38</v>
      </c>
      <c r="R139" s="6"/>
      <c r="S139" s="6"/>
      <c r="T139" s="7"/>
      <c r="U139" s="144"/>
      <c r="V139" s="8" t="s">
        <v>60</v>
      </c>
    </row>
    <row r="140" spans="1:22" s="4" customFormat="1" ht="67.5" customHeight="1">
      <c r="A140" s="5">
        <v>31</v>
      </c>
      <c r="B140" s="5">
        <v>1</v>
      </c>
      <c r="C140" s="10" t="s">
        <v>247</v>
      </c>
      <c r="D140" s="11">
        <v>1</v>
      </c>
      <c r="E140" s="10" t="s">
        <v>221</v>
      </c>
      <c r="F140" s="8">
        <v>1</v>
      </c>
      <c r="G140" s="42">
        <v>69.25</v>
      </c>
      <c r="H140" s="6">
        <v>26.36</v>
      </c>
      <c r="I140" s="6">
        <v>22.54</v>
      </c>
      <c r="J140" s="6"/>
      <c r="K140" s="6"/>
      <c r="L140" s="6"/>
      <c r="M140" s="6">
        <v>17.149999999999999</v>
      </c>
      <c r="N140" s="6"/>
      <c r="O140" s="6"/>
      <c r="P140" s="6">
        <v>3.2</v>
      </c>
      <c r="Q140" s="6"/>
      <c r="R140" s="6"/>
      <c r="S140" s="6"/>
      <c r="T140" s="7"/>
      <c r="U140" s="144"/>
      <c r="V140" s="8" t="s">
        <v>60</v>
      </c>
    </row>
    <row r="141" spans="1:22" s="4" customFormat="1" ht="64.5" customHeight="1">
      <c r="A141" s="5">
        <v>32</v>
      </c>
      <c r="B141" s="5">
        <v>1</v>
      </c>
      <c r="C141" s="10" t="s">
        <v>248</v>
      </c>
      <c r="D141" s="11">
        <v>1</v>
      </c>
      <c r="E141" s="10" t="s">
        <v>82</v>
      </c>
      <c r="F141" s="8">
        <v>1</v>
      </c>
      <c r="G141" s="42">
        <v>56.58</v>
      </c>
      <c r="H141" s="6">
        <v>21.56</v>
      </c>
      <c r="I141" s="6">
        <v>11.5</v>
      </c>
      <c r="J141" s="6"/>
      <c r="K141" s="6"/>
      <c r="L141" s="6"/>
      <c r="M141" s="6">
        <v>10.88</v>
      </c>
      <c r="N141" s="6"/>
      <c r="O141" s="6"/>
      <c r="P141" s="6">
        <v>7.75</v>
      </c>
      <c r="Q141" s="6">
        <v>4.8899999999999997</v>
      </c>
      <c r="R141" s="6"/>
      <c r="S141" s="6"/>
      <c r="T141" s="7">
        <v>21.63</v>
      </c>
      <c r="U141" s="144">
        <v>1</v>
      </c>
      <c r="V141" s="8" t="s">
        <v>60</v>
      </c>
    </row>
    <row r="142" spans="1:22" s="4" customFormat="1" ht="48.75" customHeight="1">
      <c r="A142" s="5">
        <v>33</v>
      </c>
      <c r="B142" s="5">
        <v>1</v>
      </c>
      <c r="C142" s="10" t="s">
        <v>249</v>
      </c>
      <c r="D142" s="198">
        <v>1</v>
      </c>
      <c r="E142" s="10" t="s">
        <v>240</v>
      </c>
      <c r="F142" s="8">
        <v>1</v>
      </c>
      <c r="G142" s="42">
        <v>29.52</v>
      </c>
      <c r="H142" s="152">
        <v>15.06</v>
      </c>
      <c r="I142" s="152">
        <v>14.46</v>
      </c>
      <c r="J142" s="6"/>
      <c r="K142" s="6"/>
      <c r="L142" s="6"/>
      <c r="M142" s="6"/>
      <c r="N142" s="6"/>
      <c r="O142" s="6"/>
      <c r="P142" s="6"/>
      <c r="Q142" s="6"/>
      <c r="R142" s="6"/>
      <c r="S142" s="6">
        <v>10.5</v>
      </c>
      <c r="T142" s="7"/>
      <c r="U142" s="144"/>
      <c r="V142" s="8" t="s">
        <v>60</v>
      </c>
    </row>
    <row r="143" spans="1:22" s="4" customFormat="1" ht="59.25" customHeight="1">
      <c r="A143" s="5">
        <v>34</v>
      </c>
      <c r="B143" s="5">
        <v>1</v>
      </c>
      <c r="C143" s="10" t="s">
        <v>250</v>
      </c>
      <c r="D143" s="198"/>
      <c r="E143" s="10" t="s">
        <v>240</v>
      </c>
      <c r="F143" s="8">
        <v>1</v>
      </c>
      <c r="G143" s="42">
        <v>42.66</v>
      </c>
      <c r="H143" s="6">
        <v>23.64</v>
      </c>
      <c r="I143" s="6"/>
      <c r="J143" s="6"/>
      <c r="K143" s="6"/>
      <c r="L143" s="6"/>
      <c r="M143" s="6">
        <v>15.52</v>
      </c>
      <c r="N143" s="6">
        <v>3.5</v>
      </c>
      <c r="O143" s="6"/>
      <c r="P143" s="6"/>
      <c r="Q143" s="6"/>
      <c r="R143" s="6"/>
      <c r="S143" s="6">
        <v>14.49</v>
      </c>
      <c r="T143" s="7"/>
      <c r="U143" s="144"/>
      <c r="V143" s="8" t="s">
        <v>60</v>
      </c>
    </row>
    <row r="144" spans="1:22" s="4" customFormat="1" ht="37.5" customHeight="1">
      <c r="A144" s="5">
        <v>35</v>
      </c>
      <c r="B144" s="5">
        <v>1</v>
      </c>
      <c r="C144" s="10" t="s">
        <v>251</v>
      </c>
      <c r="D144" s="198"/>
      <c r="E144" s="10" t="s">
        <v>240</v>
      </c>
      <c r="F144" s="8">
        <v>1</v>
      </c>
      <c r="G144" s="44">
        <v>44.49</v>
      </c>
      <c r="H144" s="6">
        <v>22.62</v>
      </c>
      <c r="I144" s="6"/>
      <c r="J144" s="6"/>
      <c r="K144" s="6"/>
      <c r="L144" s="6"/>
      <c r="M144" s="6">
        <v>15.85</v>
      </c>
      <c r="N144" s="6">
        <v>2.33</v>
      </c>
      <c r="O144" s="6"/>
      <c r="P144" s="6"/>
      <c r="Q144" s="6"/>
      <c r="R144" s="6"/>
      <c r="S144" s="6">
        <v>12.31</v>
      </c>
      <c r="T144" s="7">
        <v>5.86</v>
      </c>
      <c r="U144" s="144">
        <v>1</v>
      </c>
      <c r="V144" s="8" t="s">
        <v>252</v>
      </c>
    </row>
    <row r="145" spans="1:22" s="4" customFormat="1" ht="66.75" customHeight="1">
      <c r="A145" s="5">
        <v>36</v>
      </c>
      <c r="B145" s="5">
        <v>1</v>
      </c>
      <c r="C145" s="10" t="s">
        <v>270</v>
      </c>
      <c r="D145" s="198"/>
      <c r="E145" s="10" t="s">
        <v>240</v>
      </c>
      <c r="F145" s="8">
        <v>1</v>
      </c>
      <c r="G145" s="44">
        <v>34.36</v>
      </c>
      <c r="H145" s="6">
        <v>17.98</v>
      </c>
      <c r="I145" s="6"/>
      <c r="J145" s="6"/>
      <c r="K145" s="6"/>
      <c r="L145" s="6"/>
      <c r="M145" s="6">
        <v>16.38</v>
      </c>
      <c r="N145" s="6"/>
      <c r="O145" s="6">
        <v>3.53</v>
      </c>
      <c r="P145" s="6"/>
      <c r="Q145" s="6"/>
      <c r="R145" s="6"/>
      <c r="S145" s="6">
        <v>9.8699999999999992</v>
      </c>
      <c r="T145" s="7">
        <v>20</v>
      </c>
      <c r="U145" s="144">
        <v>1</v>
      </c>
      <c r="V145" s="8" t="s">
        <v>60</v>
      </c>
    </row>
    <row r="146" spans="1:22" s="4" customFormat="1" ht="30" customHeight="1">
      <c r="A146" s="5">
        <v>37</v>
      </c>
      <c r="B146" s="5">
        <v>1</v>
      </c>
      <c r="C146" s="10" t="s">
        <v>269</v>
      </c>
      <c r="D146" s="198"/>
      <c r="E146" s="10" t="s">
        <v>240</v>
      </c>
      <c r="F146" s="8">
        <v>1</v>
      </c>
      <c r="G146" s="44">
        <v>50.22</v>
      </c>
      <c r="H146" s="6">
        <v>14.95</v>
      </c>
      <c r="I146" s="6">
        <v>14.41</v>
      </c>
      <c r="J146" s="6"/>
      <c r="K146" s="6"/>
      <c r="L146" s="6"/>
      <c r="M146" s="6">
        <v>6.07</v>
      </c>
      <c r="N146" s="6">
        <v>3.44</v>
      </c>
      <c r="O146" s="6"/>
      <c r="P146" s="6">
        <v>6.75</v>
      </c>
      <c r="Q146" s="6">
        <v>4.5999999999999996</v>
      </c>
      <c r="R146" s="6"/>
      <c r="S146" s="6"/>
      <c r="T146" s="7"/>
      <c r="U146" s="144">
        <v>0</v>
      </c>
      <c r="V146" s="8" t="s">
        <v>60</v>
      </c>
    </row>
    <row r="147" spans="1:22" s="4" customFormat="1" ht="57" customHeight="1">
      <c r="A147" s="211" t="s">
        <v>253</v>
      </c>
      <c r="B147" s="212">
        <f>SUM(B110:B146)</f>
        <v>37</v>
      </c>
      <c r="C147" s="213"/>
      <c r="D147" s="213">
        <f>SUM(D110:D146)</f>
        <v>23</v>
      </c>
      <c r="E147" s="213"/>
      <c r="F147" s="214">
        <f>SUM(F110:F146)</f>
        <v>37</v>
      </c>
      <c r="G147" s="215">
        <f>SUM(G110:G146)</f>
        <v>1761.6200000000001</v>
      </c>
      <c r="H147" s="215">
        <f>SUM(H110:H146)</f>
        <v>622.08000000000004</v>
      </c>
      <c r="I147" s="215">
        <f>SUM(I110:I144)</f>
        <v>363.9</v>
      </c>
      <c r="J147" s="215">
        <f>SUM(J110:J144)</f>
        <v>51.980000000000004</v>
      </c>
      <c r="K147" s="215">
        <f>SUM(K110:K144)</f>
        <v>19.559999999999999</v>
      </c>
      <c r="L147" s="215">
        <f>SUM(L110:L144)</f>
        <v>0</v>
      </c>
      <c r="M147" s="215">
        <f>SUM(M110:M146)</f>
        <v>401.99</v>
      </c>
      <c r="N147" s="215">
        <f>SUM(N110:N144)</f>
        <v>102.89000000000001</v>
      </c>
      <c r="O147" s="215">
        <f>SUM(O110:O145)</f>
        <v>8.5299999999999994</v>
      </c>
      <c r="P147" s="215">
        <f>SUM(P110:P146)</f>
        <v>125.47999999999999</v>
      </c>
      <c r="Q147" s="215">
        <f>SUM(Q110:Q146)</f>
        <v>45.870000000000005</v>
      </c>
      <c r="R147" s="215">
        <f>SUM(R110:R144)</f>
        <v>48.8</v>
      </c>
      <c r="S147" s="215">
        <f>SUM(S110:S145)</f>
        <v>162.20000000000002</v>
      </c>
      <c r="T147" s="216">
        <f>SUM(T110:T145)</f>
        <v>305.04000000000002</v>
      </c>
      <c r="U147" s="217">
        <f>SUM(U110:U146)</f>
        <v>17</v>
      </c>
      <c r="V147" s="218"/>
    </row>
    <row r="148" spans="1:22" s="4" customFormat="1" ht="51.75" customHeight="1">
      <c r="A148" s="48"/>
      <c r="B148" s="35"/>
      <c r="C148" s="49"/>
      <c r="D148" s="49"/>
      <c r="E148" s="49"/>
      <c r="F148" s="50"/>
      <c r="G148" s="50"/>
      <c r="H148" s="50"/>
      <c r="I148" s="50"/>
      <c r="J148" s="51"/>
      <c r="K148" s="50"/>
      <c r="L148" s="50"/>
      <c r="M148" s="50"/>
      <c r="N148" s="50"/>
      <c r="O148" s="50"/>
      <c r="P148" s="51"/>
      <c r="Q148" s="50"/>
      <c r="R148" s="50"/>
      <c r="S148" s="50"/>
      <c r="T148" s="50"/>
      <c r="U148" s="50"/>
      <c r="V148" s="37"/>
    </row>
    <row r="149" spans="1:22" s="4" customFormat="1" ht="42" customHeight="1">
      <c r="A149" s="1"/>
      <c r="B149" s="1"/>
      <c r="C149" s="148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s="4" customFormat="1" ht="75.7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s="47" customFormat="1" ht="90.7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s="37" customForma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s="37" customForma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63" spans="1:22" s="52" customFormat="1" ht="39.7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</sheetData>
  <mergeCells count="122">
    <mergeCell ref="B1:V1"/>
    <mergeCell ref="B105:V105"/>
    <mergeCell ref="C2:G2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A4:A5"/>
    <mergeCell ref="B4:B5"/>
    <mergeCell ref="C4:C5"/>
    <mergeCell ref="D4:D5"/>
    <mergeCell ref="E4:E5"/>
    <mergeCell ref="F4:F5"/>
    <mergeCell ref="G4:G5"/>
    <mergeCell ref="R4:R5"/>
    <mergeCell ref="S4:S5"/>
    <mergeCell ref="T4:T5"/>
    <mergeCell ref="V4:V5"/>
    <mergeCell ref="U4:U5"/>
    <mergeCell ref="D10:D12"/>
    <mergeCell ref="E10:E12"/>
    <mergeCell ref="F10:F12"/>
    <mergeCell ref="D6:D8"/>
    <mergeCell ref="E6:E8"/>
    <mergeCell ref="F6:F8"/>
    <mergeCell ref="D17:D18"/>
    <mergeCell ref="E17:E18"/>
    <mergeCell ref="F17:F18"/>
    <mergeCell ref="D13:D14"/>
    <mergeCell ref="E13:E14"/>
    <mergeCell ref="F13:F14"/>
    <mergeCell ref="D30:D33"/>
    <mergeCell ref="E30:E33"/>
    <mergeCell ref="F30:F33"/>
    <mergeCell ref="D19:D20"/>
    <mergeCell ref="E19:E20"/>
    <mergeCell ref="F19:F20"/>
    <mergeCell ref="D34:D35"/>
    <mergeCell ref="E34:E35"/>
    <mergeCell ref="F34:F35"/>
    <mergeCell ref="D26:D29"/>
    <mergeCell ref="E26:E29"/>
    <mergeCell ref="F26:F29"/>
    <mergeCell ref="D54:D55"/>
    <mergeCell ref="E54:E55"/>
    <mergeCell ref="F54:F55"/>
    <mergeCell ref="D50:D52"/>
    <mergeCell ref="E50:E52"/>
    <mergeCell ref="F50:F52"/>
    <mergeCell ref="D36:D39"/>
    <mergeCell ref="E36:E39"/>
    <mergeCell ref="F36:F39"/>
    <mergeCell ref="D40:D41"/>
    <mergeCell ref="E40:E41"/>
    <mergeCell ref="F40:F41"/>
    <mergeCell ref="E56:E58"/>
    <mergeCell ref="F56:F58"/>
    <mergeCell ref="D56:D58"/>
    <mergeCell ref="D69:D70"/>
    <mergeCell ref="E69:E70"/>
    <mergeCell ref="F69:F70"/>
    <mergeCell ref="D60:D63"/>
    <mergeCell ref="E60:E63"/>
    <mergeCell ref="F60:F63"/>
    <mergeCell ref="D64:D67"/>
    <mergeCell ref="E64:E67"/>
    <mergeCell ref="F64:F67"/>
    <mergeCell ref="F71:F74"/>
    <mergeCell ref="E71:E74"/>
    <mergeCell ref="D71:D74"/>
    <mergeCell ref="D91:D92"/>
    <mergeCell ref="E91:E92"/>
    <mergeCell ref="F91:F92"/>
    <mergeCell ref="D75:D76"/>
    <mergeCell ref="E75:E76"/>
    <mergeCell ref="F75:F76"/>
    <mergeCell ref="D77:D79"/>
    <mergeCell ref="E77:E79"/>
    <mergeCell ref="F77:F79"/>
    <mergeCell ref="D83:D87"/>
    <mergeCell ref="E83:E87"/>
    <mergeCell ref="F83:F87"/>
    <mergeCell ref="E121:E122"/>
    <mergeCell ref="D100:D102"/>
    <mergeCell ref="E100:E102"/>
    <mergeCell ref="F100:F102"/>
    <mergeCell ref="A107:V107"/>
    <mergeCell ref="D93:D94"/>
    <mergeCell ref="E93:E94"/>
    <mergeCell ref="F93:F94"/>
    <mergeCell ref="D95:D98"/>
    <mergeCell ref="E95:E98"/>
    <mergeCell ref="F95:F98"/>
    <mergeCell ref="D121:D122"/>
    <mergeCell ref="D114:D115"/>
    <mergeCell ref="E114:E115"/>
    <mergeCell ref="F114:F115"/>
    <mergeCell ref="D110:D112"/>
    <mergeCell ref="E110:E112"/>
    <mergeCell ref="F110:F112"/>
    <mergeCell ref="F121:F122"/>
    <mergeCell ref="D136:D137"/>
    <mergeCell ref="E136:E137"/>
    <mergeCell ref="D138:D139"/>
    <mergeCell ref="E138:E139"/>
    <mergeCell ref="F138:F139"/>
    <mergeCell ref="D124:D125"/>
    <mergeCell ref="F124:F125"/>
    <mergeCell ref="D126:D127"/>
    <mergeCell ref="E126:E127"/>
    <mergeCell ref="F126:F127"/>
    <mergeCell ref="D130:D132"/>
    <mergeCell ref="E130:E132"/>
    <mergeCell ref="F130:F132"/>
    <mergeCell ref="D142:D146"/>
    <mergeCell ref="F136:F137"/>
  </mergeCells>
  <pageMargins left="0.7" right="0.7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4"/>
  <sheetViews>
    <sheetView topLeftCell="C1" workbookViewId="0">
      <pane xSplit="10" ySplit="6" topLeftCell="M28" activePane="bottomRight" state="frozen"/>
      <selection activeCell="C1" sqref="C1"/>
      <selection pane="topRight" activeCell="O1" sqref="O1"/>
      <selection pane="bottomLeft" activeCell="C7" sqref="C7"/>
      <selection pane="bottomRight" activeCell="V10" sqref="V10"/>
    </sheetView>
  </sheetViews>
  <sheetFormatPr defaultRowHeight="15"/>
  <cols>
    <col min="1" max="2" width="5" hidden="1" customWidth="1"/>
    <col min="3" max="3" width="14.7109375" style="112" customWidth="1"/>
    <col min="4" max="4" width="14.5703125" style="113" customWidth="1"/>
    <col min="5" max="5" width="8" style="1" customWidth="1"/>
    <col min="6" max="6" width="15.28515625" customWidth="1"/>
    <col min="7" max="7" width="9.85546875" customWidth="1"/>
    <col min="8" max="8" width="7.5703125" customWidth="1"/>
    <col min="9" max="10" width="6.28515625" customWidth="1"/>
    <col min="11" max="11" width="12.28515625" customWidth="1"/>
    <col min="12" max="12" width="11.85546875" customWidth="1"/>
    <col min="13" max="13" width="7.42578125" customWidth="1"/>
    <col min="14" max="14" width="7.5703125" customWidth="1"/>
    <col min="15" max="15" width="11.28515625" customWidth="1"/>
    <col min="16" max="16" width="8.7109375" customWidth="1"/>
    <col min="17" max="17" width="9.28515625" customWidth="1"/>
    <col min="18" max="18" width="14.5703125" style="1" customWidth="1"/>
  </cols>
  <sheetData>
    <row r="1" spans="1:19" ht="56.25" customHeight="1" thickBot="1">
      <c r="A1" s="179" t="s">
        <v>443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</row>
    <row r="2" spans="1:19" s="34" customFormat="1" ht="24.75" customHeight="1">
      <c r="A2" s="180" t="s">
        <v>0</v>
      </c>
      <c r="B2" s="53"/>
      <c r="C2" s="54"/>
      <c r="D2" s="176" t="s">
        <v>0</v>
      </c>
      <c r="E2" s="176" t="s">
        <v>254</v>
      </c>
      <c r="F2" s="176" t="s">
        <v>255</v>
      </c>
      <c r="G2" s="176" t="s">
        <v>256</v>
      </c>
      <c r="H2" s="176" t="s">
        <v>257</v>
      </c>
      <c r="I2" s="176" t="s">
        <v>258</v>
      </c>
      <c r="J2" s="176" t="s">
        <v>259</v>
      </c>
      <c r="K2" s="170" t="s">
        <v>260</v>
      </c>
      <c r="L2" s="171"/>
      <c r="M2" s="172"/>
      <c r="N2" s="176" t="s">
        <v>261</v>
      </c>
      <c r="O2" s="176" t="s">
        <v>262</v>
      </c>
      <c r="P2" s="176" t="s">
        <v>263</v>
      </c>
      <c r="Q2" s="176" t="s">
        <v>41</v>
      </c>
      <c r="R2" s="176" t="s">
        <v>264</v>
      </c>
    </row>
    <row r="3" spans="1:19" s="34" customFormat="1" ht="32.25" customHeight="1">
      <c r="A3" s="181"/>
      <c r="B3" s="55"/>
      <c r="C3" s="54"/>
      <c r="D3" s="178"/>
      <c r="E3" s="178"/>
      <c r="F3" s="178"/>
      <c r="G3" s="178"/>
      <c r="H3" s="178"/>
      <c r="I3" s="178"/>
      <c r="J3" s="178"/>
      <c r="K3" s="173"/>
      <c r="L3" s="174"/>
      <c r="M3" s="175"/>
      <c r="N3" s="177"/>
      <c r="O3" s="178"/>
      <c r="P3" s="178"/>
      <c r="Q3" s="178"/>
      <c r="R3" s="178"/>
    </row>
    <row r="4" spans="1:19" s="34" customFormat="1" ht="59.25" customHeight="1" thickBot="1">
      <c r="A4" s="56"/>
      <c r="B4" s="57"/>
      <c r="C4" s="54"/>
      <c r="D4" s="177"/>
      <c r="E4" s="177"/>
      <c r="F4" s="177"/>
      <c r="G4" s="177"/>
      <c r="H4" s="177"/>
      <c r="I4" s="177"/>
      <c r="J4" s="177"/>
      <c r="K4" s="58" t="s">
        <v>265</v>
      </c>
      <c r="L4" s="58" t="s">
        <v>266</v>
      </c>
      <c r="M4" s="58" t="s">
        <v>267</v>
      </c>
      <c r="N4" s="58"/>
      <c r="O4" s="177"/>
      <c r="P4" s="177"/>
      <c r="Q4" s="177"/>
      <c r="R4" s="59"/>
    </row>
    <row r="5" spans="1:19" s="34" customFormat="1" ht="29.25" customHeight="1">
      <c r="A5" s="60"/>
      <c r="B5" s="54"/>
      <c r="C5" s="54"/>
      <c r="D5" s="61" t="s">
        <v>19</v>
      </c>
      <c r="E5" s="61" t="s">
        <v>20</v>
      </c>
      <c r="F5" s="153" t="s">
        <v>21</v>
      </c>
      <c r="G5" s="153" t="s">
        <v>22</v>
      </c>
      <c r="H5" s="153" t="s">
        <v>23</v>
      </c>
      <c r="I5" s="153" t="s">
        <v>24</v>
      </c>
      <c r="J5" s="153" t="s">
        <v>25</v>
      </c>
      <c r="K5" s="153" t="s">
        <v>69</v>
      </c>
      <c r="L5" s="153" t="s">
        <v>71</v>
      </c>
      <c r="M5" s="153" t="s">
        <v>74</v>
      </c>
      <c r="N5" s="153" t="s">
        <v>26</v>
      </c>
      <c r="O5" s="153" t="s">
        <v>27</v>
      </c>
      <c r="P5" s="153" t="s">
        <v>28</v>
      </c>
      <c r="Q5" s="153" t="s">
        <v>29</v>
      </c>
      <c r="R5" s="153" t="s">
        <v>30</v>
      </c>
    </row>
    <row r="6" spans="1:19" s="34" customFormat="1" ht="29.25" customHeight="1">
      <c r="A6" s="60"/>
      <c r="B6" s="54"/>
      <c r="C6" s="54"/>
      <c r="D6" s="161" t="s">
        <v>268</v>
      </c>
      <c r="E6" s="162"/>
      <c r="F6" s="163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52"/>
    </row>
    <row r="7" spans="1:19" s="30" customFormat="1" ht="39.950000000000003" customHeight="1">
      <c r="A7" s="63"/>
      <c r="B7" s="64"/>
      <c r="C7" s="65"/>
      <c r="D7" s="146">
        <v>1</v>
      </c>
      <c r="E7" s="66">
        <v>1</v>
      </c>
      <c r="F7" s="67" t="s">
        <v>271</v>
      </c>
      <c r="G7" s="70">
        <v>69.55</v>
      </c>
      <c r="H7" s="46">
        <v>46.12</v>
      </c>
      <c r="I7" s="46"/>
      <c r="J7" s="46">
        <v>9.08</v>
      </c>
      <c r="K7" s="46"/>
      <c r="L7" s="46"/>
      <c r="M7" s="46"/>
      <c r="N7" s="67" t="s">
        <v>272</v>
      </c>
      <c r="O7" s="46">
        <v>10.79</v>
      </c>
      <c r="P7" s="46"/>
      <c r="Q7" s="46">
        <v>14.53</v>
      </c>
      <c r="R7" s="68">
        <v>23.52</v>
      </c>
      <c r="S7" s="69"/>
    </row>
    <row r="8" spans="1:19" s="30" customFormat="1" ht="39.950000000000003" customHeight="1">
      <c r="A8" s="63"/>
      <c r="B8" s="64"/>
      <c r="C8" s="65"/>
      <c r="D8" s="146">
        <v>2</v>
      </c>
      <c r="E8" s="67">
        <v>1</v>
      </c>
      <c r="F8" s="67" t="s">
        <v>273</v>
      </c>
      <c r="G8" s="70">
        <v>26.15</v>
      </c>
      <c r="H8" s="46">
        <v>13.41</v>
      </c>
      <c r="I8" s="46">
        <v>10.89</v>
      </c>
      <c r="J8" s="46"/>
      <c r="K8" s="164">
        <v>1.85</v>
      </c>
      <c r="L8" s="164"/>
      <c r="M8" s="164"/>
      <c r="N8" s="46"/>
      <c r="O8" s="46"/>
      <c r="P8" s="46"/>
      <c r="Q8" s="46">
        <v>14.46</v>
      </c>
      <c r="R8" s="68"/>
      <c r="S8" s="69"/>
    </row>
    <row r="9" spans="1:19" s="30" customFormat="1" ht="39.950000000000003" customHeight="1">
      <c r="A9" s="63"/>
      <c r="B9" s="64"/>
      <c r="C9" s="65"/>
      <c r="D9" s="147">
        <v>3</v>
      </c>
      <c r="E9" s="67">
        <v>1</v>
      </c>
      <c r="F9" s="67" t="s">
        <v>297</v>
      </c>
      <c r="G9" s="70">
        <v>37.79</v>
      </c>
      <c r="H9" s="147">
        <v>18.07</v>
      </c>
      <c r="I9" s="147"/>
      <c r="J9" s="147">
        <v>16.12</v>
      </c>
      <c r="K9" s="147"/>
      <c r="L9" s="147"/>
      <c r="M9" s="147"/>
      <c r="N9" s="147">
        <v>3.6</v>
      </c>
      <c r="O9" s="147"/>
      <c r="P9" s="147"/>
      <c r="Q9" s="147">
        <v>11.28</v>
      </c>
      <c r="R9" s="68"/>
      <c r="S9" s="69"/>
    </row>
    <row r="10" spans="1:19" s="30" customFormat="1" ht="39.950000000000003" customHeight="1">
      <c r="A10" s="71"/>
      <c r="B10" s="72"/>
      <c r="C10" s="73"/>
      <c r="D10" s="147">
        <v>4</v>
      </c>
      <c r="E10" s="67">
        <v>1</v>
      </c>
      <c r="F10" s="67" t="s">
        <v>274</v>
      </c>
      <c r="G10" s="70">
        <v>24.77</v>
      </c>
      <c r="H10" s="46">
        <v>16.59</v>
      </c>
      <c r="I10" s="46"/>
      <c r="J10" s="46">
        <v>4.4000000000000004</v>
      </c>
      <c r="K10" s="46"/>
      <c r="L10" s="46"/>
      <c r="M10" s="46"/>
      <c r="N10" s="46">
        <v>3.78</v>
      </c>
      <c r="O10" s="46"/>
      <c r="P10" s="46"/>
      <c r="Q10" s="67"/>
      <c r="R10" s="68">
        <v>2.25</v>
      </c>
    </row>
    <row r="11" spans="1:19" s="30" customFormat="1" ht="39.950000000000003" customHeight="1">
      <c r="A11" s="74"/>
      <c r="B11" s="75"/>
      <c r="C11" s="76"/>
      <c r="D11" s="147">
        <v>5</v>
      </c>
      <c r="E11" s="66">
        <v>1</v>
      </c>
      <c r="F11" s="67" t="s">
        <v>275</v>
      </c>
      <c r="G11" s="70">
        <v>15.83</v>
      </c>
      <c r="H11" s="46">
        <v>13.49</v>
      </c>
      <c r="I11" s="46"/>
      <c r="J11" s="46"/>
      <c r="K11" s="46"/>
      <c r="L11" s="46"/>
      <c r="M11" s="46"/>
      <c r="N11" s="46">
        <v>2.34</v>
      </c>
      <c r="O11" s="46"/>
      <c r="P11" s="46"/>
      <c r="Q11" s="46"/>
      <c r="R11" s="68">
        <v>2.25</v>
      </c>
    </row>
    <row r="12" spans="1:19" s="30" customFormat="1" ht="39.950000000000003" customHeight="1">
      <c r="A12" s="77">
        <v>12</v>
      </c>
      <c r="B12" s="78"/>
      <c r="C12" s="79"/>
      <c r="D12" s="147">
        <v>6</v>
      </c>
      <c r="E12" s="66">
        <v>1</v>
      </c>
      <c r="F12" s="67" t="s">
        <v>276</v>
      </c>
      <c r="G12" s="70">
        <v>19.73</v>
      </c>
      <c r="H12" s="46">
        <v>11.48</v>
      </c>
      <c r="I12" s="46"/>
      <c r="J12" s="46">
        <v>4.13</v>
      </c>
      <c r="K12" s="46"/>
      <c r="L12" s="46"/>
      <c r="M12" s="46"/>
      <c r="N12" s="46">
        <v>2.52</v>
      </c>
      <c r="O12" s="46">
        <v>1.6</v>
      </c>
      <c r="P12" s="46"/>
      <c r="Q12" s="46"/>
      <c r="R12" s="68">
        <v>2.25</v>
      </c>
    </row>
    <row r="13" spans="1:19" s="30" customFormat="1" ht="39.950000000000003" customHeight="1">
      <c r="A13" s="77">
        <v>11</v>
      </c>
      <c r="B13" s="78"/>
      <c r="C13" s="79"/>
      <c r="D13" s="147">
        <v>7</v>
      </c>
      <c r="E13" s="66">
        <v>1</v>
      </c>
      <c r="F13" s="67" t="s">
        <v>277</v>
      </c>
      <c r="G13" s="70">
        <v>33.53</v>
      </c>
      <c r="H13" s="46">
        <v>12</v>
      </c>
      <c r="I13" s="46">
        <v>13.92</v>
      </c>
      <c r="J13" s="46"/>
      <c r="K13" s="46"/>
      <c r="L13" s="46"/>
      <c r="M13" s="46"/>
      <c r="N13" s="46">
        <v>3.28</v>
      </c>
      <c r="O13" s="46">
        <v>2.98</v>
      </c>
      <c r="P13" s="46">
        <v>1.35</v>
      </c>
      <c r="Q13" s="46"/>
      <c r="R13" s="68">
        <v>5</v>
      </c>
    </row>
    <row r="14" spans="1:19" s="30" customFormat="1" ht="39.950000000000003" customHeight="1">
      <c r="A14" s="80">
        <v>14</v>
      </c>
      <c r="B14" s="81"/>
      <c r="C14" s="79"/>
      <c r="D14" s="147">
        <v>8</v>
      </c>
      <c r="E14" s="66">
        <v>1</v>
      </c>
      <c r="F14" s="67" t="s">
        <v>278</v>
      </c>
      <c r="G14" s="70">
        <v>19.57</v>
      </c>
      <c r="H14" s="46">
        <v>14.01</v>
      </c>
      <c r="I14" s="46"/>
      <c r="J14" s="46"/>
      <c r="K14" s="46"/>
      <c r="L14" s="46"/>
      <c r="M14" s="46"/>
      <c r="N14" s="46">
        <v>3.42</v>
      </c>
      <c r="O14" s="46">
        <v>2.14</v>
      </c>
      <c r="P14" s="46"/>
      <c r="Q14" s="46"/>
      <c r="R14" s="68">
        <v>5</v>
      </c>
    </row>
    <row r="15" spans="1:19" s="30" customFormat="1" ht="39.950000000000003" customHeight="1">
      <c r="A15" s="80">
        <v>15</v>
      </c>
      <c r="B15" s="81"/>
      <c r="C15" s="79"/>
      <c r="D15" s="147">
        <v>9</v>
      </c>
      <c r="E15" s="66">
        <v>1</v>
      </c>
      <c r="F15" s="67" t="s">
        <v>279</v>
      </c>
      <c r="G15" s="70">
        <v>27.59</v>
      </c>
      <c r="H15" s="46" t="s">
        <v>280</v>
      </c>
      <c r="I15" s="46">
        <v>11.78</v>
      </c>
      <c r="J15" s="46">
        <v>1.8</v>
      </c>
      <c r="K15" s="46"/>
      <c r="L15" s="46"/>
      <c r="M15" s="46"/>
      <c r="N15" s="46">
        <v>2.9</v>
      </c>
      <c r="O15" s="46"/>
      <c r="P15" s="46"/>
      <c r="Q15" s="46"/>
      <c r="R15" s="82">
        <v>2.25</v>
      </c>
    </row>
    <row r="16" spans="1:19" s="30" customFormat="1" ht="39.950000000000003" customHeight="1">
      <c r="A16" s="80">
        <v>16</v>
      </c>
      <c r="B16" s="81"/>
      <c r="C16" s="79"/>
      <c r="D16" s="147">
        <v>10</v>
      </c>
      <c r="E16" s="66">
        <v>1</v>
      </c>
      <c r="F16" s="67" t="s">
        <v>281</v>
      </c>
      <c r="G16" s="70">
        <v>18.670000000000002</v>
      </c>
      <c r="H16" s="46">
        <v>15.07</v>
      </c>
      <c r="I16" s="46"/>
      <c r="J16" s="46"/>
      <c r="K16" s="46"/>
      <c r="L16" s="46"/>
      <c r="M16" s="46"/>
      <c r="N16" s="46">
        <v>3.6</v>
      </c>
      <c r="O16" s="46"/>
      <c r="P16" s="46"/>
      <c r="Q16" s="46"/>
      <c r="R16" s="82">
        <v>2.25</v>
      </c>
    </row>
    <row r="17" spans="1:18" s="30" customFormat="1" ht="39.950000000000003" customHeight="1">
      <c r="A17" s="80">
        <v>17</v>
      </c>
      <c r="B17" s="81"/>
      <c r="C17" s="79"/>
      <c r="D17" s="147">
        <v>11</v>
      </c>
      <c r="E17" s="66">
        <v>1</v>
      </c>
      <c r="F17" s="67" t="s">
        <v>282</v>
      </c>
      <c r="G17" s="70">
        <v>27.12</v>
      </c>
      <c r="H17" s="46">
        <v>5.96</v>
      </c>
      <c r="I17" s="46">
        <v>15.19</v>
      </c>
      <c r="J17" s="46">
        <v>2.35</v>
      </c>
      <c r="K17" s="46"/>
      <c r="L17" s="46"/>
      <c r="M17" s="46"/>
      <c r="N17" s="46">
        <v>3.62</v>
      </c>
      <c r="O17" s="46"/>
      <c r="P17" s="46"/>
      <c r="Q17" s="46"/>
      <c r="R17" s="82">
        <v>2.25</v>
      </c>
    </row>
    <row r="18" spans="1:18" s="30" customFormat="1" ht="39.950000000000003" customHeight="1">
      <c r="A18" s="80">
        <v>18</v>
      </c>
      <c r="B18" s="81"/>
      <c r="C18" s="79"/>
      <c r="D18" s="147">
        <v>12</v>
      </c>
      <c r="E18" s="66">
        <v>1</v>
      </c>
      <c r="F18" s="67" t="s">
        <v>283</v>
      </c>
      <c r="G18" s="70">
        <v>26.31</v>
      </c>
      <c r="H18" s="46">
        <v>7.72</v>
      </c>
      <c r="I18" s="46">
        <v>10.56</v>
      </c>
      <c r="J18" s="46">
        <v>3.51</v>
      </c>
      <c r="K18" s="46"/>
      <c r="L18" s="46"/>
      <c r="M18" s="46"/>
      <c r="N18" s="46">
        <v>3.28</v>
      </c>
      <c r="O18" s="46"/>
      <c r="P18" s="46"/>
      <c r="Q18" s="46"/>
      <c r="R18" s="82">
        <v>2.25</v>
      </c>
    </row>
    <row r="19" spans="1:18" s="30" customFormat="1" ht="93" customHeight="1">
      <c r="A19" s="80">
        <v>18</v>
      </c>
      <c r="B19" s="83"/>
      <c r="C19" s="79"/>
      <c r="D19" s="84" t="s">
        <v>284</v>
      </c>
      <c r="E19" s="85">
        <f>SUM(E7:E18)</f>
        <v>12</v>
      </c>
      <c r="F19" s="67"/>
      <c r="G19" s="70">
        <f>SUM(G7:G18)</f>
        <v>346.61</v>
      </c>
      <c r="H19" s="70">
        <f t="shared" ref="H19:R19" si="0">SUM(H7:H18)</f>
        <v>173.92</v>
      </c>
      <c r="I19" s="70">
        <f t="shared" si="0"/>
        <v>62.34</v>
      </c>
      <c r="J19" s="70">
        <f t="shared" si="0"/>
        <v>41.39</v>
      </c>
      <c r="K19" s="70">
        <f t="shared" si="0"/>
        <v>1.85</v>
      </c>
      <c r="L19" s="70">
        <f t="shared" si="0"/>
        <v>0</v>
      </c>
      <c r="M19" s="70">
        <f t="shared" si="0"/>
        <v>0</v>
      </c>
      <c r="N19" s="70">
        <f t="shared" si="0"/>
        <v>32.339999999999996</v>
      </c>
      <c r="O19" s="70">
        <f t="shared" si="0"/>
        <v>17.509999999999998</v>
      </c>
      <c r="P19" s="70">
        <f t="shared" si="0"/>
        <v>1.35</v>
      </c>
      <c r="Q19" s="70">
        <f t="shared" si="0"/>
        <v>40.270000000000003</v>
      </c>
      <c r="R19" s="82">
        <f t="shared" si="0"/>
        <v>49.269999999999996</v>
      </c>
    </row>
    <row r="20" spans="1:18" s="30" customFormat="1" ht="39.950000000000003" customHeight="1">
      <c r="A20" s="81">
        <v>18</v>
      </c>
      <c r="B20" s="79"/>
      <c r="C20" s="79"/>
      <c r="D20" s="165" t="s">
        <v>285</v>
      </c>
      <c r="E20" s="166"/>
      <c r="F20" s="166"/>
      <c r="G20" s="65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86"/>
    </row>
    <row r="21" spans="1:18" s="34" customFormat="1" ht="39.950000000000003" customHeight="1">
      <c r="A21" s="67"/>
      <c r="B21" s="87"/>
      <c r="C21" s="73"/>
      <c r="D21" s="67" t="s">
        <v>19</v>
      </c>
      <c r="E21" s="67">
        <v>1</v>
      </c>
      <c r="F21" s="67" t="s">
        <v>287</v>
      </c>
      <c r="G21" s="88">
        <v>24.39</v>
      </c>
      <c r="H21" s="67">
        <v>11.12</v>
      </c>
      <c r="I21" s="67"/>
      <c r="J21" s="67">
        <v>7</v>
      </c>
      <c r="K21" s="67"/>
      <c r="L21" s="67"/>
      <c r="M21" s="67"/>
      <c r="N21" s="67" t="s">
        <v>288</v>
      </c>
      <c r="O21" s="67">
        <v>6.27</v>
      </c>
      <c r="P21" s="67"/>
      <c r="Q21" s="67">
        <v>5.45</v>
      </c>
      <c r="R21" s="68"/>
    </row>
    <row r="22" spans="1:18" s="34" customFormat="1" ht="70.5" customHeight="1">
      <c r="A22" s="67"/>
      <c r="B22" s="89"/>
      <c r="C22" s="54"/>
      <c r="D22" s="133" t="s">
        <v>20</v>
      </c>
      <c r="E22" s="133">
        <v>1</v>
      </c>
      <c r="F22" s="133" t="s">
        <v>86</v>
      </c>
      <c r="G22" s="134">
        <v>26.19</v>
      </c>
      <c r="H22" s="133">
        <v>12</v>
      </c>
      <c r="I22" s="133"/>
      <c r="J22" s="133">
        <v>7</v>
      </c>
      <c r="K22" s="133"/>
      <c r="L22" s="133"/>
      <c r="M22" s="133"/>
      <c r="N22" s="133"/>
      <c r="O22" s="133">
        <v>7.19</v>
      </c>
      <c r="P22" s="133"/>
      <c r="Q22" s="133">
        <v>3.6</v>
      </c>
      <c r="R22" s="135"/>
    </row>
    <row r="23" spans="1:18" s="99" customFormat="1" ht="76.5" customHeight="1" thickBot="1">
      <c r="A23" s="91"/>
      <c r="B23" s="92"/>
      <c r="C23" s="93"/>
      <c r="D23" s="94" t="s">
        <v>289</v>
      </c>
      <c r="E23" s="95">
        <f>SUM(E21:E22)</f>
        <v>2</v>
      </c>
      <c r="F23" s="96"/>
      <c r="G23" s="97">
        <f>SUM(G21:G21:G22)</f>
        <v>50.58</v>
      </c>
      <c r="H23" s="97">
        <f>SUM(H21:H21:H22)</f>
        <v>23.119999999999997</v>
      </c>
      <c r="I23" s="97">
        <f>SUM(I21:I21)</f>
        <v>0</v>
      </c>
      <c r="J23" s="97">
        <f>SUM(J21:J21:J22)</f>
        <v>14</v>
      </c>
      <c r="K23" s="97">
        <f>SUM(K21:K21)</f>
        <v>0</v>
      </c>
      <c r="L23" s="97">
        <f>SUM(L21:L21)</f>
        <v>0</v>
      </c>
      <c r="M23" s="97">
        <f>SUM(M21:M21)</f>
        <v>0</v>
      </c>
      <c r="N23" s="97">
        <f>SUM(N21:N21)</f>
        <v>0</v>
      </c>
      <c r="O23" s="97">
        <f>SUM(O21:O21:O22)</f>
        <v>13.46</v>
      </c>
      <c r="P23" s="97">
        <f>SUM(P21:P21)</f>
        <v>0</v>
      </c>
      <c r="Q23" s="97">
        <f>SUM(Q21:Q21:Q22)</f>
        <v>9.0500000000000007</v>
      </c>
      <c r="R23" s="98">
        <f>SUM(R21:R21)</f>
        <v>0</v>
      </c>
    </row>
    <row r="24" spans="1:18" s="1" customFormat="1" ht="58.5" customHeight="1" thickBot="1">
      <c r="A24" s="100"/>
      <c r="B24" s="100"/>
      <c r="C24" s="100"/>
      <c r="D24" s="101" t="s">
        <v>290</v>
      </c>
      <c r="E24" s="102">
        <f>SUM(E23,E19)</f>
        <v>14</v>
      </c>
      <c r="F24" s="103"/>
      <c r="G24" s="104">
        <f t="shared" ref="G24:R24" si="1">SUM(G23,G19,)</f>
        <v>397.19</v>
      </c>
      <c r="H24" s="105">
        <f t="shared" si="1"/>
        <v>197.04</v>
      </c>
      <c r="I24" s="106">
        <f t="shared" si="1"/>
        <v>62.34</v>
      </c>
      <c r="J24" s="106">
        <f t="shared" si="1"/>
        <v>55.39</v>
      </c>
      <c r="K24" s="106">
        <f t="shared" si="1"/>
        <v>1.85</v>
      </c>
      <c r="L24" s="106">
        <f t="shared" si="1"/>
        <v>0</v>
      </c>
      <c r="M24" s="106">
        <f t="shared" si="1"/>
        <v>0</v>
      </c>
      <c r="N24" s="106">
        <f t="shared" si="1"/>
        <v>32.339999999999996</v>
      </c>
      <c r="O24" s="106">
        <f t="shared" si="1"/>
        <v>30.97</v>
      </c>
      <c r="P24" s="106">
        <f t="shared" si="1"/>
        <v>1.35</v>
      </c>
      <c r="Q24" s="106">
        <f t="shared" si="1"/>
        <v>49.320000000000007</v>
      </c>
      <c r="R24" s="106">
        <f t="shared" si="1"/>
        <v>49.269999999999996</v>
      </c>
    </row>
    <row r="25" spans="1:18">
      <c r="A25" s="107"/>
      <c r="B25" s="107"/>
      <c r="C25" s="107"/>
      <c r="D25" s="108"/>
      <c r="E25" s="10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0"/>
    </row>
    <row r="26" spans="1:18">
      <c r="A26" s="107"/>
      <c r="B26" s="107"/>
      <c r="C26" s="107"/>
      <c r="D26" s="108"/>
      <c r="E26" s="100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0"/>
    </row>
    <row r="27" spans="1:18">
      <c r="A27" s="107"/>
      <c r="B27" s="107"/>
      <c r="C27" s="107"/>
      <c r="D27" s="108"/>
      <c r="E27" s="100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0"/>
    </row>
    <row r="28" spans="1:18">
      <c r="A28" s="107"/>
      <c r="B28" s="107"/>
      <c r="C28" s="107"/>
      <c r="D28" s="108"/>
      <c r="E28" s="100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0"/>
    </row>
    <row r="29" spans="1:18">
      <c r="A29" s="107"/>
      <c r="B29" s="107"/>
      <c r="C29" s="107"/>
      <c r="D29" s="108"/>
      <c r="E29" s="100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0"/>
    </row>
    <row r="30" spans="1:18">
      <c r="A30" s="107"/>
      <c r="B30" s="107"/>
      <c r="C30" s="107"/>
      <c r="D30" s="108"/>
      <c r="E30" s="100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0"/>
    </row>
    <row r="31" spans="1:18">
      <c r="A31" s="107"/>
      <c r="B31" s="107"/>
      <c r="C31" s="107"/>
      <c r="D31" s="108"/>
      <c r="E31" s="10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0"/>
    </row>
    <row r="32" spans="1:18">
      <c r="A32" s="109"/>
      <c r="B32" s="109"/>
      <c r="C32" s="107"/>
      <c r="D32" s="110"/>
      <c r="E32" s="111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11"/>
    </row>
    <row r="33" spans="1:18">
      <c r="A33" s="109"/>
      <c r="B33" s="109"/>
      <c r="C33" s="107"/>
      <c r="D33" s="110"/>
      <c r="E33" s="111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11"/>
    </row>
    <row r="34" spans="1:18">
      <c r="A34" s="109"/>
      <c r="B34" s="109"/>
      <c r="C34" s="107"/>
      <c r="D34" s="110"/>
      <c r="E34" s="111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11"/>
    </row>
    <row r="35" spans="1:18">
      <c r="A35" s="109"/>
      <c r="B35" s="109"/>
      <c r="C35" s="107"/>
      <c r="D35" s="110"/>
      <c r="E35" s="111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11"/>
    </row>
    <row r="36" spans="1:18">
      <c r="A36" s="109"/>
      <c r="B36" s="109"/>
      <c r="C36" s="107"/>
      <c r="D36" s="110"/>
      <c r="E36" s="111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11"/>
    </row>
    <row r="37" spans="1:18">
      <c r="A37" s="109"/>
      <c r="B37" s="109"/>
      <c r="C37" s="107"/>
      <c r="D37" s="110"/>
      <c r="E37" s="111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11"/>
    </row>
    <row r="38" spans="1:18">
      <c r="A38" s="109"/>
      <c r="B38" s="109"/>
      <c r="C38" s="107"/>
      <c r="D38" s="110"/>
      <c r="E38" s="111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11"/>
    </row>
    <row r="39" spans="1:18">
      <c r="A39" s="109"/>
      <c r="B39" s="109"/>
      <c r="C39" s="107"/>
      <c r="D39" s="110"/>
      <c r="E39" s="111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11"/>
    </row>
    <row r="40" spans="1:18">
      <c r="A40" s="109"/>
      <c r="B40" s="109"/>
      <c r="C40" s="107"/>
      <c r="D40" s="110"/>
      <c r="E40" s="111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11"/>
    </row>
    <row r="41" spans="1:18">
      <c r="A41" s="109"/>
      <c r="B41" s="109"/>
      <c r="C41" s="107"/>
      <c r="D41" s="110"/>
      <c r="E41" s="111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11"/>
    </row>
    <row r="42" spans="1:18">
      <c r="A42" s="109"/>
      <c r="B42" s="109"/>
      <c r="C42" s="107"/>
      <c r="D42" s="110"/>
      <c r="E42" s="111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11"/>
    </row>
    <row r="43" spans="1:18">
      <c r="A43" s="109"/>
      <c r="B43" s="109"/>
      <c r="C43" s="107"/>
      <c r="D43" s="110"/>
      <c r="E43" s="111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11"/>
    </row>
    <row r="44" spans="1:18">
      <c r="A44" s="109"/>
      <c r="B44" s="109"/>
      <c r="C44" s="107"/>
      <c r="D44" s="110"/>
      <c r="E44" s="111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11"/>
    </row>
    <row r="45" spans="1:18">
      <c r="A45" s="109"/>
      <c r="B45" s="109"/>
      <c r="C45" s="107"/>
      <c r="D45" s="110"/>
      <c r="E45" s="111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11"/>
    </row>
    <row r="46" spans="1:18">
      <c r="A46" s="109"/>
      <c r="B46" s="109"/>
      <c r="C46" s="107"/>
      <c r="D46" s="110"/>
      <c r="E46" s="111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11"/>
    </row>
    <row r="47" spans="1:18">
      <c r="A47" s="109"/>
      <c r="B47" s="109"/>
      <c r="C47" s="107"/>
      <c r="D47" s="110"/>
      <c r="E47" s="111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11"/>
    </row>
    <row r="48" spans="1:18">
      <c r="A48" s="109"/>
      <c r="B48" s="109"/>
      <c r="C48" s="107"/>
      <c r="D48" s="110"/>
      <c r="E48" s="111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11"/>
    </row>
    <row r="49" spans="1:18">
      <c r="A49" s="109"/>
      <c r="B49" s="109"/>
      <c r="C49" s="107"/>
      <c r="D49" s="110"/>
      <c r="E49" s="111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11"/>
    </row>
    <row r="50" spans="1:18">
      <c r="A50" s="109"/>
      <c r="B50" s="109"/>
      <c r="C50" s="107"/>
      <c r="D50" s="110"/>
      <c r="E50" s="111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11"/>
    </row>
    <row r="51" spans="1:18">
      <c r="A51" s="109"/>
      <c r="B51" s="109"/>
      <c r="C51" s="107"/>
      <c r="D51" s="110"/>
      <c r="E51" s="111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11"/>
    </row>
    <row r="52" spans="1:18">
      <c r="A52" s="109"/>
      <c r="B52" s="109"/>
      <c r="C52" s="107"/>
      <c r="D52" s="110"/>
      <c r="E52" s="111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11"/>
    </row>
    <row r="53" spans="1:18">
      <c r="A53" s="109"/>
      <c r="B53" s="109"/>
      <c r="C53" s="107"/>
      <c r="D53" s="110"/>
      <c r="E53" s="111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11"/>
    </row>
    <row r="54" spans="1:18">
      <c r="A54" s="109"/>
      <c r="B54" s="109"/>
      <c r="C54" s="107"/>
      <c r="D54" s="110"/>
      <c r="E54" s="111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11"/>
    </row>
    <row r="55" spans="1:18">
      <c r="A55" s="109"/>
      <c r="B55" s="109"/>
      <c r="C55" s="107"/>
      <c r="D55" s="110"/>
      <c r="E55" s="111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11"/>
    </row>
    <row r="56" spans="1:18">
      <c r="A56" s="109"/>
      <c r="B56" s="109"/>
      <c r="C56" s="107"/>
      <c r="D56" s="110"/>
      <c r="E56" s="111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11"/>
    </row>
    <row r="57" spans="1:18">
      <c r="A57" s="109"/>
      <c r="B57" s="109"/>
      <c r="C57" s="107"/>
      <c r="D57" s="110"/>
      <c r="E57" s="111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11"/>
    </row>
    <row r="58" spans="1:18">
      <c r="A58" s="109"/>
      <c r="B58" s="109"/>
      <c r="C58" s="107"/>
      <c r="D58" s="110"/>
      <c r="E58" s="111"/>
      <c r="F58" s="109"/>
      <c r="G58" s="109"/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11"/>
    </row>
    <row r="59" spans="1:18">
      <c r="A59" s="109"/>
      <c r="B59" s="109"/>
      <c r="C59" s="107"/>
      <c r="D59" s="110"/>
      <c r="E59" s="111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11"/>
    </row>
    <row r="60" spans="1:18">
      <c r="A60" s="109"/>
      <c r="B60" s="109"/>
      <c r="C60" s="107"/>
      <c r="D60" s="110"/>
      <c r="E60" s="111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11"/>
    </row>
    <row r="61" spans="1:18">
      <c r="A61" s="109"/>
      <c r="B61" s="109"/>
      <c r="C61" s="107"/>
      <c r="D61" s="110"/>
      <c r="E61" s="111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11"/>
    </row>
    <row r="62" spans="1:18">
      <c r="A62" s="109"/>
      <c r="B62" s="109"/>
      <c r="C62" s="107"/>
      <c r="D62" s="110"/>
      <c r="E62" s="111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11"/>
    </row>
    <row r="63" spans="1:18">
      <c r="A63" s="109"/>
      <c r="B63" s="109"/>
      <c r="C63" s="107"/>
      <c r="D63" s="110"/>
      <c r="E63" s="111"/>
      <c r="F63" s="109"/>
      <c r="G63" s="109"/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11"/>
    </row>
    <row r="64" spans="1:18">
      <c r="A64" s="109"/>
      <c r="B64" s="109"/>
      <c r="C64" s="107"/>
      <c r="D64" s="110"/>
      <c r="E64" s="111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11"/>
    </row>
    <row r="65" spans="1:18">
      <c r="A65" s="109"/>
      <c r="B65" s="109"/>
      <c r="C65" s="107"/>
      <c r="D65" s="110"/>
      <c r="E65" s="111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11"/>
    </row>
    <row r="66" spans="1:18">
      <c r="A66" s="109"/>
      <c r="B66" s="109"/>
      <c r="C66" s="107"/>
      <c r="D66" s="110"/>
      <c r="E66" s="111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11"/>
    </row>
    <row r="67" spans="1:18">
      <c r="A67" s="109"/>
      <c r="B67" s="109"/>
      <c r="C67" s="107"/>
      <c r="D67" s="110"/>
      <c r="E67" s="111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11"/>
    </row>
    <row r="68" spans="1:18">
      <c r="A68" s="109"/>
      <c r="B68" s="109"/>
      <c r="C68" s="107"/>
      <c r="D68" s="110"/>
      <c r="E68" s="111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11"/>
    </row>
    <row r="69" spans="1:18">
      <c r="A69" s="109"/>
      <c r="B69" s="109"/>
      <c r="C69" s="107"/>
      <c r="D69" s="110"/>
      <c r="E69" s="111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11"/>
    </row>
    <row r="70" spans="1:18">
      <c r="A70" s="109"/>
      <c r="B70" s="109"/>
      <c r="C70" s="107"/>
      <c r="D70" s="110"/>
      <c r="E70" s="111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11"/>
    </row>
    <row r="71" spans="1:18">
      <c r="A71" s="109"/>
      <c r="B71" s="109"/>
      <c r="C71" s="107"/>
      <c r="D71" s="110"/>
      <c r="E71" s="111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11"/>
    </row>
    <row r="72" spans="1:18">
      <c r="A72" s="109"/>
      <c r="B72" s="109"/>
      <c r="C72" s="107"/>
      <c r="D72" s="110"/>
      <c r="E72" s="111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11"/>
    </row>
    <row r="73" spans="1:18">
      <c r="A73" s="109"/>
      <c r="B73" s="109"/>
      <c r="C73" s="107"/>
      <c r="D73" s="110"/>
      <c r="E73" s="111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11"/>
    </row>
    <row r="74" spans="1:18">
      <c r="A74" s="109"/>
      <c r="B74" s="109"/>
      <c r="C74" s="107"/>
      <c r="D74" s="110"/>
      <c r="E74" s="111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11"/>
    </row>
    <row r="75" spans="1:18">
      <c r="A75" s="109"/>
      <c r="B75" s="109"/>
      <c r="C75" s="107"/>
      <c r="D75" s="110"/>
      <c r="E75" s="111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11"/>
    </row>
    <row r="76" spans="1:18">
      <c r="A76" s="109"/>
      <c r="B76" s="109"/>
      <c r="C76" s="107"/>
      <c r="D76" s="110"/>
      <c r="E76" s="111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11"/>
    </row>
    <row r="77" spans="1:18">
      <c r="A77" s="109"/>
      <c r="B77" s="109"/>
      <c r="C77" s="107"/>
      <c r="D77" s="110"/>
      <c r="E77" s="111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11"/>
    </row>
    <row r="78" spans="1:18">
      <c r="A78" s="109"/>
      <c r="B78" s="109"/>
      <c r="C78" s="107"/>
      <c r="D78" s="110"/>
      <c r="E78" s="111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11"/>
    </row>
    <row r="79" spans="1:18">
      <c r="A79" s="109"/>
      <c r="B79" s="109"/>
      <c r="C79" s="107"/>
      <c r="D79" s="110"/>
      <c r="E79" s="111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11"/>
    </row>
    <row r="80" spans="1:18">
      <c r="A80" s="109"/>
      <c r="B80" s="109"/>
      <c r="C80" s="107"/>
      <c r="D80" s="110"/>
      <c r="E80" s="111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11"/>
    </row>
    <row r="81" spans="1:18">
      <c r="A81" s="109"/>
      <c r="B81" s="109"/>
      <c r="C81" s="107"/>
      <c r="D81" s="110"/>
      <c r="E81" s="111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11"/>
    </row>
    <row r="82" spans="1:18">
      <c r="A82" s="109"/>
      <c r="B82" s="109"/>
      <c r="C82" s="107"/>
      <c r="D82" s="110"/>
      <c r="E82" s="111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11"/>
    </row>
    <row r="83" spans="1:18">
      <c r="A83" s="109"/>
      <c r="B83" s="109"/>
      <c r="C83" s="107"/>
      <c r="D83" s="110"/>
      <c r="E83" s="111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11"/>
    </row>
    <row r="84" spans="1:18">
      <c r="A84" s="109"/>
      <c r="B84" s="109"/>
      <c r="C84" s="107"/>
      <c r="D84" s="110"/>
      <c r="E84" s="111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11"/>
    </row>
    <row r="85" spans="1:18">
      <c r="A85" s="109"/>
      <c r="B85" s="109"/>
      <c r="C85" s="107"/>
      <c r="D85" s="110"/>
      <c r="E85" s="111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11"/>
    </row>
    <row r="86" spans="1:18">
      <c r="A86" s="109"/>
      <c r="B86" s="109"/>
      <c r="C86" s="107"/>
      <c r="D86" s="110"/>
      <c r="E86" s="111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11"/>
    </row>
    <row r="87" spans="1:18">
      <c r="A87" s="109"/>
      <c r="B87" s="109"/>
      <c r="C87" s="107"/>
      <c r="D87" s="110"/>
      <c r="E87" s="111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11"/>
    </row>
    <row r="88" spans="1:18">
      <c r="A88" s="109"/>
      <c r="B88" s="109"/>
      <c r="C88" s="107"/>
      <c r="D88" s="110"/>
      <c r="E88" s="111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11"/>
    </row>
    <row r="89" spans="1:18">
      <c r="A89" s="109"/>
      <c r="B89" s="109"/>
      <c r="C89" s="107"/>
      <c r="D89" s="110"/>
      <c r="E89" s="111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11"/>
    </row>
    <row r="90" spans="1:18">
      <c r="A90" s="109"/>
      <c r="B90" s="109"/>
      <c r="C90" s="107"/>
      <c r="D90" s="110"/>
      <c r="E90" s="111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11"/>
    </row>
    <row r="91" spans="1:18">
      <c r="A91" s="109"/>
      <c r="B91" s="109"/>
      <c r="C91" s="107"/>
      <c r="D91" s="110"/>
      <c r="E91" s="111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11"/>
    </row>
    <row r="92" spans="1:18">
      <c r="A92" s="109"/>
      <c r="B92" s="109"/>
      <c r="C92" s="107"/>
      <c r="D92" s="110"/>
      <c r="E92" s="111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11"/>
    </row>
    <row r="93" spans="1:18">
      <c r="A93" s="109"/>
      <c r="B93" s="109"/>
      <c r="C93" s="107"/>
      <c r="D93" s="110"/>
      <c r="E93" s="111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11"/>
    </row>
    <row r="94" spans="1:18">
      <c r="A94" s="109"/>
      <c r="B94" s="109"/>
      <c r="C94" s="107"/>
      <c r="D94" s="110"/>
      <c r="E94" s="111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11"/>
    </row>
  </sheetData>
  <mergeCells count="18">
    <mergeCell ref="A1:R1"/>
    <mergeCell ref="A2:A3"/>
    <mergeCell ref="D2:D4"/>
    <mergeCell ref="E2:E4"/>
    <mergeCell ref="F2:F4"/>
    <mergeCell ref="G2:G4"/>
    <mergeCell ref="H2:H4"/>
    <mergeCell ref="I2:I4"/>
    <mergeCell ref="J2:J4"/>
    <mergeCell ref="D6:F6"/>
    <mergeCell ref="K8:M8"/>
    <mergeCell ref="D20:F20"/>
    <mergeCell ref="K2:M3"/>
    <mergeCell ref="N2:N3"/>
    <mergeCell ref="O2:O4"/>
    <mergeCell ref="P2:P4"/>
    <mergeCell ref="Q2:Q4"/>
    <mergeCell ref="R2:R3"/>
  </mergeCells>
  <pageMargins left="0.7" right="0.7" top="0.75" bottom="0.75" header="0.3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"/>
  <sheetViews>
    <sheetView workbookViewId="0">
      <selection activeCell="I19" sqref="I19"/>
    </sheetView>
  </sheetViews>
  <sheetFormatPr defaultRowHeight="15"/>
  <cols>
    <col min="1" max="1" width="7.5703125" customWidth="1"/>
    <col min="2" max="2" width="10.85546875" customWidth="1"/>
    <col min="3" max="3" width="14.5703125" customWidth="1"/>
    <col min="6" max="6" width="6" customWidth="1"/>
    <col min="7" max="7" width="6.5703125" customWidth="1"/>
    <col min="8" max="10" width="8.85546875" customWidth="1"/>
    <col min="11" max="11" width="12.85546875" customWidth="1"/>
  </cols>
  <sheetData>
    <row r="3" spans="1:11" ht="46.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</row>
    <row r="4" spans="1:11" s="1" customFormat="1" ht="46.5" customHeight="1" thickBot="1">
      <c r="A4" s="219" t="s">
        <v>444</v>
      </c>
      <c r="B4" s="220"/>
      <c r="C4" s="220"/>
      <c r="D4" s="220"/>
      <c r="E4" s="220"/>
      <c r="F4" s="220"/>
      <c r="G4" s="220"/>
      <c r="H4" s="220"/>
      <c r="I4" s="220"/>
      <c r="J4" s="221"/>
      <c r="K4" s="167" t="s">
        <v>18</v>
      </c>
    </row>
    <row r="5" spans="1:11" s="34" customFormat="1" ht="33.75" customHeight="1">
      <c r="A5" s="182" t="s">
        <v>0</v>
      </c>
      <c r="B5" s="184" t="s">
        <v>291</v>
      </c>
      <c r="C5" s="184" t="s">
        <v>255</v>
      </c>
      <c r="D5" s="184" t="s">
        <v>292</v>
      </c>
      <c r="E5" s="184" t="s">
        <v>293</v>
      </c>
      <c r="F5" s="184" t="s">
        <v>267</v>
      </c>
      <c r="G5" s="184" t="s">
        <v>294</v>
      </c>
      <c r="H5" s="184" t="s">
        <v>295</v>
      </c>
      <c r="I5" s="184" t="s">
        <v>260</v>
      </c>
      <c r="J5" s="184" t="s">
        <v>41</v>
      </c>
      <c r="K5" s="168"/>
    </row>
    <row r="6" spans="1:11" s="34" customFormat="1" ht="40.5" customHeight="1">
      <c r="A6" s="183"/>
      <c r="B6" s="185"/>
      <c r="C6" s="185"/>
      <c r="D6" s="185"/>
      <c r="E6" s="185"/>
      <c r="F6" s="185"/>
      <c r="G6" s="185"/>
      <c r="H6" s="185"/>
      <c r="I6" s="185"/>
      <c r="J6" s="185"/>
      <c r="K6" s="169"/>
    </row>
    <row r="7" spans="1:11" s="34" customFormat="1" ht="14.25">
      <c r="A7" s="114" t="s">
        <v>19</v>
      </c>
      <c r="B7" s="114" t="s">
        <v>20</v>
      </c>
      <c r="C7" s="114" t="s">
        <v>21</v>
      </c>
      <c r="D7" s="114" t="s">
        <v>22</v>
      </c>
      <c r="E7" s="114">
        <v>5</v>
      </c>
      <c r="F7" s="114" t="s">
        <v>24</v>
      </c>
      <c r="G7" s="114" t="s">
        <v>25</v>
      </c>
      <c r="H7" s="114" t="s">
        <v>69</v>
      </c>
      <c r="I7" s="114">
        <v>9</v>
      </c>
      <c r="J7" s="114">
        <v>10</v>
      </c>
      <c r="K7" s="114" t="s">
        <v>26</v>
      </c>
    </row>
    <row r="8" spans="1:11" s="34" customFormat="1" ht="63" customHeight="1">
      <c r="A8" s="115" t="s">
        <v>19</v>
      </c>
      <c r="B8" s="115">
        <v>1</v>
      </c>
      <c r="C8" s="9" t="s">
        <v>296</v>
      </c>
      <c r="D8" s="116">
        <v>31.64</v>
      </c>
      <c r="E8" s="9">
        <v>14.98</v>
      </c>
      <c r="F8" s="9"/>
      <c r="G8" s="9"/>
      <c r="H8" s="9">
        <v>14.26</v>
      </c>
      <c r="I8" s="9">
        <v>2.4</v>
      </c>
      <c r="J8" s="9">
        <v>14.16</v>
      </c>
      <c r="K8" s="45">
        <v>31.64</v>
      </c>
    </row>
    <row r="9" spans="1:11" s="34" customFormat="1" ht="24.75" customHeight="1">
      <c r="A9" s="117" t="s">
        <v>298</v>
      </c>
      <c r="B9" s="117">
        <f>SUM(B8:B8)</f>
        <v>1</v>
      </c>
      <c r="C9" s="22"/>
      <c r="D9" s="118">
        <f t="shared" ref="D9:J9" si="0">SUM(D8:D8)</f>
        <v>31.64</v>
      </c>
      <c r="E9" s="22">
        <f t="shared" si="0"/>
        <v>14.98</v>
      </c>
      <c r="F9" s="22">
        <f t="shared" si="0"/>
        <v>0</v>
      </c>
      <c r="G9" s="22">
        <f t="shared" si="0"/>
        <v>0</v>
      </c>
      <c r="H9" s="22">
        <f t="shared" si="0"/>
        <v>14.26</v>
      </c>
      <c r="I9" s="22">
        <f t="shared" si="0"/>
        <v>2.4</v>
      </c>
      <c r="J9" s="22">
        <f t="shared" si="0"/>
        <v>14.16</v>
      </c>
      <c r="K9" s="29">
        <f t="shared" ref="K9" si="1">SUM(K8:K8)</f>
        <v>31.64</v>
      </c>
    </row>
    <row r="10" spans="1:11" s="34" customFormat="1" ht="14.25"/>
  </sheetData>
  <mergeCells count="13">
    <mergeCell ref="H5:H6"/>
    <mergeCell ref="I5:I6"/>
    <mergeCell ref="J5:J6"/>
    <mergeCell ref="A4:J4"/>
    <mergeCell ref="A3:J3"/>
    <mergeCell ref="K4:K6"/>
    <mergeCell ref="A5:A6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K78"/>
  <sheetViews>
    <sheetView zoomScale="90" zoomScaleNormal="90" workbookViewId="0">
      <pane xSplit="3" ySplit="3" topLeftCell="D4" activePane="bottomRight" state="frozen"/>
      <selection pane="topRight" activeCell="J1" sqref="J1"/>
      <selection pane="bottomLeft" activeCell="A4" sqref="A4"/>
      <selection pane="bottomRight" activeCell="I4" sqref="I4"/>
    </sheetView>
  </sheetViews>
  <sheetFormatPr defaultRowHeight="15"/>
  <cols>
    <col min="1" max="1" width="9.5703125" style="1" customWidth="1"/>
    <col min="2" max="2" width="6.7109375" style="1" customWidth="1"/>
    <col min="3" max="3" width="26.85546875" style="1" customWidth="1"/>
    <col min="4" max="4" width="16.140625" customWidth="1"/>
  </cols>
  <sheetData>
    <row r="1" spans="1:219" ht="35.25" customHeight="1">
      <c r="A1" s="224" t="s">
        <v>446</v>
      </c>
      <c r="B1" s="224"/>
      <c r="C1" s="224"/>
      <c r="D1" s="224"/>
      <c r="E1" s="224"/>
    </row>
    <row r="2" spans="1:219" s="229" customFormat="1" ht="15.75" customHeight="1">
      <c r="A2" s="227"/>
      <c r="B2" s="227"/>
      <c r="C2" s="228"/>
    </row>
    <row r="3" spans="1:219" s="2" customFormat="1" ht="100.5" customHeight="1">
      <c r="A3" s="41" t="s">
        <v>0</v>
      </c>
      <c r="B3" s="194" t="s">
        <v>1</v>
      </c>
      <c r="C3" s="195" t="s">
        <v>2</v>
      </c>
      <c r="D3" s="195" t="s">
        <v>16</v>
      </c>
      <c r="E3" s="137" t="s">
        <v>398</v>
      </c>
    </row>
    <row r="4" spans="1:219" s="231" customFormat="1" ht="45" customHeight="1">
      <c r="A4" s="151" t="s">
        <v>19</v>
      </c>
      <c r="B4" s="151" t="s">
        <v>20</v>
      </c>
      <c r="C4" s="151" t="s">
        <v>21</v>
      </c>
      <c r="D4" s="151" t="s">
        <v>22</v>
      </c>
      <c r="E4" s="138" t="s">
        <v>23</v>
      </c>
    </row>
    <row r="5" spans="1:219" s="4" customFormat="1" ht="36" customHeight="1">
      <c r="A5" s="5" t="s">
        <v>19</v>
      </c>
      <c r="B5" s="5">
        <v>1</v>
      </c>
      <c r="C5" s="10" t="s">
        <v>299</v>
      </c>
      <c r="D5" s="7">
        <v>15</v>
      </c>
      <c r="E5" s="139" t="s">
        <v>410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</row>
    <row r="6" spans="1:219" s="4" customFormat="1" ht="24.95" customHeight="1">
      <c r="A6" s="5" t="s">
        <v>20</v>
      </c>
      <c r="B6" s="5">
        <v>1</v>
      </c>
      <c r="C6" s="10" t="s">
        <v>300</v>
      </c>
      <c r="D6" s="7">
        <v>9.36</v>
      </c>
      <c r="E6" s="139" t="s">
        <v>399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s="4" customFormat="1" ht="24.95" customHeight="1">
      <c r="A7" s="5" t="s">
        <v>21</v>
      </c>
      <c r="B7" s="5">
        <v>1</v>
      </c>
      <c r="C7" s="10" t="s">
        <v>301</v>
      </c>
      <c r="D7" s="7">
        <v>16</v>
      </c>
      <c r="E7" s="139" t="s">
        <v>411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s="4" customFormat="1" ht="24.95" customHeight="1">
      <c r="A8" s="5" t="s">
        <v>22</v>
      </c>
      <c r="B8" s="5">
        <v>1</v>
      </c>
      <c r="C8" s="10" t="s">
        <v>302</v>
      </c>
      <c r="D8" s="7">
        <v>17</v>
      </c>
      <c r="E8" s="139" t="s">
        <v>409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s="4" customFormat="1" ht="24.95" customHeight="1">
      <c r="A9" s="5" t="s">
        <v>23</v>
      </c>
      <c r="B9" s="5">
        <v>1</v>
      </c>
      <c r="C9" s="10" t="s">
        <v>302</v>
      </c>
      <c r="D9" s="7">
        <v>11.55</v>
      </c>
      <c r="E9" s="139" t="s">
        <v>409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</row>
    <row r="10" spans="1:219" s="4" customFormat="1" ht="24.95" customHeight="1">
      <c r="A10" s="5" t="s">
        <v>24</v>
      </c>
      <c r="B10" s="5">
        <v>1</v>
      </c>
      <c r="C10" s="10" t="s">
        <v>303</v>
      </c>
      <c r="D10" s="7">
        <v>27</v>
      </c>
      <c r="E10" s="139" t="s">
        <v>413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s="4" customFormat="1" ht="24.95" customHeight="1">
      <c r="A11" s="5" t="s">
        <v>25</v>
      </c>
      <c r="B11" s="5">
        <v>1</v>
      </c>
      <c r="C11" s="10" t="s">
        <v>304</v>
      </c>
      <c r="D11" s="7">
        <v>16</v>
      </c>
      <c r="E11" s="139" t="s">
        <v>411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4" customFormat="1" ht="24.95" customHeight="1">
      <c r="A12" s="5" t="s">
        <v>69</v>
      </c>
      <c r="B12" s="5">
        <v>1</v>
      </c>
      <c r="C12" s="10" t="s">
        <v>305</v>
      </c>
      <c r="D12" s="7">
        <v>15</v>
      </c>
      <c r="E12" s="139" t="s">
        <v>414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4" customFormat="1" ht="24.95" customHeight="1">
      <c r="A13" s="5" t="s">
        <v>71</v>
      </c>
      <c r="B13" s="5">
        <v>1</v>
      </c>
      <c r="C13" s="10" t="s">
        <v>306</v>
      </c>
      <c r="D13" s="7">
        <v>15</v>
      </c>
      <c r="E13" s="139" t="s">
        <v>411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4" customFormat="1" ht="24.95" customHeight="1">
      <c r="A14" s="5" t="s">
        <v>74</v>
      </c>
      <c r="B14" s="5">
        <v>1</v>
      </c>
      <c r="C14" s="10" t="s">
        <v>307</v>
      </c>
      <c r="D14" s="7">
        <v>16</v>
      </c>
      <c r="E14" s="139" t="s">
        <v>411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4" customFormat="1" ht="24.95" customHeight="1">
      <c r="A15" s="5" t="s">
        <v>26</v>
      </c>
      <c r="B15" s="5">
        <v>1</v>
      </c>
      <c r="C15" s="10" t="s">
        <v>308</v>
      </c>
      <c r="D15" s="7">
        <v>16</v>
      </c>
      <c r="E15" s="139" t="s">
        <v>415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4" customFormat="1" ht="24.95" customHeight="1">
      <c r="A16" s="5" t="s">
        <v>27</v>
      </c>
      <c r="B16" s="5">
        <v>1</v>
      </c>
      <c r="C16" s="10" t="s">
        <v>309</v>
      </c>
      <c r="D16" s="7">
        <v>15</v>
      </c>
      <c r="E16" s="139" t="s">
        <v>415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4" customFormat="1" ht="24.95" customHeight="1">
      <c r="A17" s="5" t="s">
        <v>28</v>
      </c>
      <c r="B17" s="5">
        <v>1</v>
      </c>
      <c r="C17" s="10" t="s">
        <v>310</v>
      </c>
      <c r="D17" s="7">
        <v>6.76</v>
      </c>
      <c r="E17" s="139" t="s">
        <v>408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4" customFormat="1" ht="24.95" customHeight="1">
      <c r="A18" s="5" t="s">
        <v>29</v>
      </c>
      <c r="B18" s="5">
        <v>1</v>
      </c>
      <c r="C18" s="10" t="s">
        <v>311</v>
      </c>
      <c r="D18" s="7">
        <v>15.6</v>
      </c>
      <c r="E18" s="139" t="s">
        <v>415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4" customFormat="1" ht="24.95" customHeight="1">
      <c r="A19" s="5" t="s">
        <v>30</v>
      </c>
      <c r="B19" s="5">
        <v>1</v>
      </c>
      <c r="C19" s="10" t="s">
        <v>312</v>
      </c>
      <c r="D19" s="7">
        <v>15.6</v>
      </c>
      <c r="E19" s="139" t="s">
        <v>415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4" customFormat="1" ht="24.95" customHeight="1">
      <c r="A20" s="5" t="s">
        <v>31</v>
      </c>
      <c r="B20" s="5">
        <v>1</v>
      </c>
      <c r="C20" s="10" t="s">
        <v>313</v>
      </c>
      <c r="D20" s="7">
        <v>16.239999999999998</v>
      </c>
      <c r="E20" s="139" t="s">
        <v>416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4" customFormat="1" ht="24.95" customHeight="1">
      <c r="A21" s="5" t="s">
        <v>32</v>
      </c>
      <c r="B21" s="5">
        <v>1</v>
      </c>
      <c r="C21" s="10" t="s">
        <v>314</v>
      </c>
      <c r="D21" s="7">
        <v>17</v>
      </c>
      <c r="E21" s="139" t="s">
        <v>416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s="4" customFormat="1" ht="24.95" customHeight="1">
      <c r="A22" s="5" t="s">
        <v>33</v>
      </c>
      <c r="B22" s="5">
        <v>1</v>
      </c>
      <c r="C22" s="10" t="s">
        <v>315</v>
      </c>
      <c r="D22" s="7">
        <v>16</v>
      </c>
      <c r="E22" s="139" t="s">
        <v>416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s="4" customFormat="1" ht="24.95" customHeight="1">
      <c r="A23" s="5" t="s">
        <v>34</v>
      </c>
      <c r="B23" s="5">
        <v>1</v>
      </c>
      <c r="C23" s="10" t="s">
        <v>316</v>
      </c>
      <c r="D23" s="7">
        <v>14</v>
      </c>
      <c r="E23" s="139" t="s">
        <v>408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s="4" customFormat="1" ht="24.95" customHeight="1">
      <c r="A24" s="5" t="s">
        <v>35</v>
      </c>
      <c r="B24" s="5">
        <v>1</v>
      </c>
      <c r="C24" s="10" t="s">
        <v>317</v>
      </c>
      <c r="D24" s="7">
        <v>17</v>
      </c>
      <c r="E24" s="139" t="s">
        <v>408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s="4" customFormat="1" ht="24.95" customHeight="1">
      <c r="A25" s="5" t="s">
        <v>36</v>
      </c>
      <c r="B25" s="5">
        <v>1</v>
      </c>
      <c r="C25" s="10" t="s">
        <v>318</v>
      </c>
      <c r="D25" s="7">
        <v>16</v>
      </c>
      <c r="E25" s="139" t="s">
        <v>408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</row>
    <row r="26" spans="1:219" s="4" customFormat="1" ht="24.95" customHeight="1">
      <c r="A26" s="5" t="s">
        <v>37</v>
      </c>
      <c r="B26" s="5">
        <v>1</v>
      </c>
      <c r="C26" s="10" t="s">
        <v>417</v>
      </c>
      <c r="D26" s="7">
        <v>15</v>
      </c>
      <c r="E26" s="139" t="s">
        <v>409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</row>
    <row r="27" spans="1:219" s="4" customFormat="1" ht="24.95" customHeight="1">
      <c r="A27" s="5" t="s">
        <v>38</v>
      </c>
      <c r="B27" s="5">
        <v>1</v>
      </c>
      <c r="C27" s="10" t="s">
        <v>319</v>
      </c>
      <c r="D27" s="16">
        <v>17</v>
      </c>
      <c r="E27" s="139" t="s">
        <v>409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</row>
    <row r="28" spans="1:219" s="4" customFormat="1" ht="24.95" customHeight="1">
      <c r="A28" s="5" t="s">
        <v>39</v>
      </c>
      <c r="B28" s="5">
        <v>1</v>
      </c>
      <c r="C28" s="10" t="s">
        <v>320</v>
      </c>
      <c r="D28" s="7">
        <v>15</v>
      </c>
      <c r="E28" s="139" t="s">
        <v>409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</row>
    <row r="29" spans="1:219" s="4" customFormat="1" ht="24.95" customHeight="1">
      <c r="A29" s="5" t="s">
        <v>40</v>
      </c>
      <c r="B29" s="5">
        <v>1</v>
      </c>
      <c r="C29" s="10" t="s">
        <v>321</v>
      </c>
      <c r="D29" s="7">
        <v>15</v>
      </c>
      <c r="E29" s="139" t="s">
        <v>409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</row>
    <row r="30" spans="1:219" s="4" customFormat="1" ht="24.95" customHeight="1">
      <c r="A30" s="5" t="s">
        <v>42</v>
      </c>
      <c r="B30" s="5">
        <v>1</v>
      </c>
      <c r="C30" s="10" t="s">
        <v>322</v>
      </c>
      <c r="D30" s="7">
        <v>33.53</v>
      </c>
      <c r="E30" s="139" t="s">
        <v>409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</row>
    <row r="31" spans="1:219" s="4" customFormat="1" ht="24.95" customHeight="1">
      <c r="A31" s="5" t="s">
        <v>43</v>
      </c>
      <c r="B31" s="5">
        <v>1</v>
      </c>
      <c r="C31" s="10" t="s">
        <v>323</v>
      </c>
      <c r="D31" s="7">
        <v>11.2</v>
      </c>
      <c r="E31" s="139" t="s">
        <v>418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</row>
    <row r="32" spans="1:219" s="4" customFormat="1" ht="24.95" customHeight="1">
      <c r="A32" s="5" t="s">
        <v>44</v>
      </c>
      <c r="B32" s="5">
        <v>1</v>
      </c>
      <c r="C32" s="10" t="s">
        <v>324</v>
      </c>
      <c r="D32" s="7">
        <v>8</v>
      </c>
      <c r="E32" s="139" t="s">
        <v>419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</row>
    <row r="33" spans="1:219" s="4" customFormat="1" ht="24.95" customHeight="1">
      <c r="A33" s="5" t="s">
        <v>45</v>
      </c>
      <c r="B33" s="5">
        <v>1</v>
      </c>
      <c r="C33" s="10" t="s">
        <v>325</v>
      </c>
      <c r="D33" s="7">
        <v>23.3</v>
      </c>
      <c r="E33" s="139" t="s">
        <v>420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</row>
    <row r="34" spans="1:219" s="4" customFormat="1" ht="24.95" customHeight="1">
      <c r="A34" s="5" t="s">
        <v>46</v>
      </c>
      <c r="B34" s="5">
        <v>1</v>
      </c>
      <c r="C34" s="10" t="s">
        <v>326</v>
      </c>
      <c r="D34" s="7">
        <v>13.69</v>
      </c>
      <c r="E34" s="139" t="s">
        <v>421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</row>
    <row r="35" spans="1:219" s="4" customFormat="1" ht="24.95" customHeight="1">
      <c r="A35" s="5" t="s">
        <v>47</v>
      </c>
      <c r="B35" s="5">
        <v>1</v>
      </c>
      <c r="C35" s="10" t="s">
        <v>327</v>
      </c>
      <c r="D35" s="7">
        <v>14.94</v>
      </c>
      <c r="E35" s="139" t="s">
        <v>402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</row>
    <row r="36" spans="1:219" s="4" customFormat="1" ht="24.95" customHeight="1">
      <c r="A36" s="5" t="s">
        <v>48</v>
      </c>
      <c r="B36" s="5">
        <v>1</v>
      </c>
      <c r="C36" s="10" t="s">
        <v>328</v>
      </c>
      <c r="D36" s="7">
        <v>11.45</v>
      </c>
      <c r="E36" s="139" t="s">
        <v>422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</row>
    <row r="37" spans="1:219" s="4" customFormat="1" ht="24.95" customHeight="1">
      <c r="A37" s="5" t="s">
        <v>49</v>
      </c>
      <c r="B37" s="5">
        <v>1</v>
      </c>
      <c r="C37" s="10" t="s">
        <v>329</v>
      </c>
      <c r="D37" s="7">
        <v>10.5</v>
      </c>
      <c r="E37" s="139" t="s">
        <v>423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</row>
    <row r="38" spans="1:219" s="4" customFormat="1" ht="24.95" customHeight="1">
      <c r="A38" s="5" t="s">
        <v>50</v>
      </c>
      <c r="B38" s="5">
        <v>1</v>
      </c>
      <c r="C38" s="10" t="s">
        <v>330</v>
      </c>
      <c r="D38" s="7">
        <v>9</v>
      </c>
      <c r="E38" s="139" t="s">
        <v>399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</row>
    <row r="39" spans="1:219" s="4" customFormat="1" ht="24.95" customHeight="1">
      <c r="A39" s="5" t="s">
        <v>51</v>
      </c>
      <c r="B39" s="5">
        <v>1</v>
      </c>
      <c r="C39" s="10" t="s">
        <v>331</v>
      </c>
      <c r="D39" s="7">
        <v>7</v>
      </c>
      <c r="E39" s="139" t="s">
        <v>399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</row>
    <row r="40" spans="1:219" s="4" customFormat="1" ht="24.95" customHeight="1">
      <c r="A40" s="5" t="s">
        <v>52</v>
      </c>
      <c r="B40" s="5">
        <v>1</v>
      </c>
      <c r="C40" s="10" t="s">
        <v>332</v>
      </c>
      <c r="D40" s="7">
        <v>9</v>
      </c>
      <c r="E40" s="139" t="s">
        <v>399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</row>
    <row r="41" spans="1:219" s="4" customFormat="1" ht="24.95" customHeight="1">
      <c r="A41" s="5" t="s">
        <v>53</v>
      </c>
      <c r="B41" s="5">
        <v>1</v>
      </c>
      <c r="C41" s="10" t="s">
        <v>333</v>
      </c>
      <c r="D41" s="7">
        <v>9</v>
      </c>
      <c r="E41" s="139" t="s">
        <v>399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</row>
    <row r="42" spans="1:219" s="4" customFormat="1" ht="24.95" customHeight="1">
      <c r="A42" s="5" t="s">
        <v>54</v>
      </c>
      <c r="B42" s="5">
        <v>1</v>
      </c>
      <c r="C42" s="10" t="s">
        <v>334</v>
      </c>
      <c r="D42" s="7">
        <v>9</v>
      </c>
      <c r="E42" s="139" t="s">
        <v>399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</row>
    <row r="43" spans="1:219" s="4" customFormat="1" ht="24.95" customHeight="1">
      <c r="A43" s="5" t="s">
        <v>55</v>
      </c>
      <c r="B43" s="5">
        <v>1</v>
      </c>
      <c r="C43" s="10" t="s">
        <v>335</v>
      </c>
      <c r="D43" s="7">
        <v>16.64</v>
      </c>
      <c r="E43" s="139" t="s">
        <v>400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</row>
    <row r="44" spans="1:219" s="4" customFormat="1" ht="24.95" customHeight="1">
      <c r="A44" s="5" t="s">
        <v>56</v>
      </c>
      <c r="B44" s="5">
        <v>1</v>
      </c>
      <c r="C44" s="10" t="s">
        <v>335</v>
      </c>
      <c r="D44" s="7">
        <v>13.23</v>
      </c>
      <c r="E44" s="139" t="s">
        <v>400</v>
      </c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</row>
    <row r="45" spans="1:219" s="4" customFormat="1" ht="24.95" customHeight="1">
      <c r="A45" s="5" t="s">
        <v>57</v>
      </c>
      <c r="B45" s="5">
        <v>1</v>
      </c>
      <c r="C45" s="10" t="s">
        <v>336</v>
      </c>
      <c r="D45" s="7">
        <v>11.12</v>
      </c>
      <c r="E45" s="139" t="s">
        <v>424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</row>
    <row r="46" spans="1:219" s="4" customFormat="1" ht="24.95" customHeight="1">
      <c r="A46" s="5" t="s">
        <v>114</v>
      </c>
      <c r="B46" s="5">
        <v>1</v>
      </c>
      <c r="C46" s="10" t="s">
        <v>337</v>
      </c>
      <c r="D46" s="7">
        <v>9.1</v>
      </c>
      <c r="E46" s="139" t="s">
        <v>425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</row>
    <row r="47" spans="1:219" s="4" customFormat="1" ht="24.95" customHeight="1">
      <c r="A47" s="5" t="s">
        <v>117</v>
      </c>
      <c r="B47" s="5">
        <v>1</v>
      </c>
      <c r="C47" s="10" t="s">
        <v>338</v>
      </c>
      <c r="D47" s="16">
        <v>12</v>
      </c>
      <c r="E47" s="139" t="s">
        <v>425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</row>
    <row r="48" spans="1:219" s="4" customFormat="1" ht="24.95" customHeight="1">
      <c r="A48" s="5" t="s">
        <v>119</v>
      </c>
      <c r="B48" s="5">
        <v>1</v>
      </c>
      <c r="C48" s="10" t="s">
        <v>339</v>
      </c>
      <c r="D48" s="7">
        <v>6.89</v>
      </c>
      <c r="E48" s="139" t="s">
        <v>426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</row>
    <row r="49" spans="1:219" s="4" customFormat="1" ht="24.95" customHeight="1">
      <c r="A49" s="5" t="s">
        <v>122</v>
      </c>
      <c r="B49" s="5">
        <v>1</v>
      </c>
      <c r="C49" s="10" t="s">
        <v>340</v>
      </c>
      <c r="D49" s="7">
        <v>13.5</v>
      </c>
      <c r="E49" s="139" t="s">
        <v>427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</row>
    <row r="50" spans="1:219" s="4" customFormat="1" ht="24.95" customHeight="1">
      <c r="A50" s="5" t="s">
        <v>123</v>
      </c>
      <c r="B50" s="5">
        <v>1</v>
      </c>
      <c r="C50" s="10" t="s">
        <v>341</v>
      </c>
      <c r="D50" s="7">
        <v>12</v>
      </c>
      <c r="E50" s="139" t="s">
        <v>427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</row>
    <row r="51" spans="1:219" s="4" customFormat="1" ht="24.95" customHeight="1">
      <c r="A51" s="5" t="s">
        <v>126</v>
      </c>
      <c r="B51" s="5">
        <v>1</v>
      </c>
      <c r="C51" s="10" t="s">
        <v>342</v>
      </c>
      <c r="D51" s="7">
        <v>29.55</v>
      </c>
      <c r="E51" s="139" t="s">
        <v>427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</row>
    <row r="52" spans="1:219" s="4" customFormat="1" ht="24.95" customHeight="1">
      <c r="A52" s="5" t="s">
        <v>128</v>
      </c>
      <c r="B52" s="5">
        <v>1</v>
      </c>
      <c r="C52" s="10" t="s">
        <v>343</v>
      </c>
      <c r="D52" s="7">
        <v>14.25</v>
      </c>
      <c r="E52" s="139" t="s">
        <v>404</v>
      </c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</row>
    <row r="53" spans="1:219" s="4" customFormat="1" ht="24.95" customHeight="1">
      <c r="A53" s="5" t="s">
        <v>130</v>
      </c>
      <c r="B53" s="5">
        <v>1</v>
      </c>
      <c r="C53" s="10" t="s">
        <v>344</v>
      </c>
      <c r="D53" s="7">
        <v>11.12</v>
      </c>
      <c r="E53" s="139" t="s">
        <v>405</v>
      </c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</row>
    <row r="54" spans="1:219" s="4" customFormat="1" ht="24.95" customHeight="1">
      <c r="A54" s="5" t="s">
        <v>132</v>
      </c>
      <c r="B54" s="5">
        <v>1</v>
      </c>
      <c r="C54" s="10" t="s">
        <v>340</v>
      </c>
      <c r="D54" s="7">
        <v>34.799999999999997</v>
      </c>
      <c r="E54" s="139" t="s">
        <v>404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</row>
    <row r="55" spans="1:219" s="4" customFormat="1" ht="24.95" customHeight="1">
      <c r="A55" s="5" t="s">
        <v>134</v>
      </c>
      <c r="B55" s="5">
        <v>1</v>
      </c>
      <c r="C55" s="10" t="s">
        <v>345</v>
      </c>
      <c r="D55" s="7">
        <v>11</v>
      </c>
      <c r="E55" s="139" t="s">
        <v>405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</row>
    <row r="56" spans="1:219" s="4" customFormat="1" ht="24.95" customHeight="1">
      <c r="A56" s="5" t="s">
        <v>136</v>
      </c>
      <c r="B56" s="5">
        <v>1</v>
      </c>
      <c r="C56" s="10" t="s">
        <v>346</v>
      </c>
      <c r="D56" s="7">
        <v>11</v>
      </c>
      <c r="E56" s="139" t="s">
        <v>405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</row>
    <row r="57" spans="1:219" s="4" customFormat="1" ht="24.95" customHeight="1">
      <c r="A57" s="5" t="s">
        <v>138</v>
      </c>
      <c r="B57" s="5">
        <v>1</v>
      </c>
      <c r="C57" s="10" t="s">
        <v>347</v>
      </c>
      <c r="D57" s="7">
        <v>11.48</v>
      </c>
      <c r="E57" s="139" t="s">
        <v>428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</row>
    <row r="58" spans="1:219" s="4" customFormat="1" ht="24.95" customHeight="1">
      <c r="A58" s="5" t="s">
        <v>142</v>
      </c>
      <c r="B58" s="5">
        <v>1</v>
      </c>
      <c r="C58" s="10" t="s">
        <v>348</v>
      </c>
      <c r="D58" s="7">
        <v>15.75</v>
      </c>
      <c r="E58" s="139" t="s">
        <v>429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</row>
    <row r="59" spans="1:219" s="4" customFormat="1" ht="24.95" customHeight="1">
      <c r="A59" s="5" t="s">
        <v>145</v>
      </c>
      <c r="B59" s="5">
        <v>1</v>
      </c>
      <c r="C59" s="10" t="s">
        <v>349</v>
      </c>
      <c r="D59" s="7">
        <v>8.82</v>
      </c>
      <c r="E59" s="139" t="s">
        <v>430</v>
      </c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</row>
    <row r="60" spans="1:219" s="4" customFormat="1" ht="24.95" customHeight="1">
      <c r="A60" s="5" t="s">
        <v>147</v>
      </c>
      <c r="B60" s="5">
        <v>1</v>
      </c>
      <c r="C60" s="10" t="s">
        <v>350</v>
      </c>
      <c r="D60" s="7">
        <v>9.1199999999999992</v>
      </c>
      <c r="E60" s="139" t="s">
        <v>431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</row>
    <row r="61" spans="1:219" s="4" customFormat="1" ht="24.95" customHeight="1">
      <c r="A61" s="5" t="s">
        <v>149</v>
      </c>
      <c r="B61" s="5">
        <v>1</v>
      </c>
      <c r="C61" s="10" t="s">
        <v>351</v>
      </c>
      <c r="D61" s="7">
        <v>22.75</v>
      </c>
      <c r="E61" s="139" t="s">
        <v>432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</row>
    <row r="62" spans="1:219" s="4" customFormat="1" ht="24.95" customHeight="1">
      <c r="A62" s="5" t="s">
        <v>151</v>
      </c>
      <c r="B62" s="5">
        <v>1</v>
      </c>
      <c r="C62" s="10" t="s">
        <v>438</v>
      </c>
      <c r="D62" s="7">
        <v>14.17</v>
      </c>
      <c r="E62" s="139" t="s">
        <v>408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</row>
    <row r="63" spans="1:219" s="30" customFormat="1" ht="30" customHeight="1">
      <c r="A63" s="5" t="s">
        <v>153</v>
      </c>
      <c r="B63" s="5">
        <v>1</v>
      </c>
      <c r="C63" s="10" t="s">
        <v>439</v>
      </c>
      <c r="D63" s="7">
        <v>14</v>
      </c>
      <c r="E63" s="139" t="s">
        <v>427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</row>
    <row r="64" spans="1:219" s="30" customFormat="1" ht="24.95" customHeight="1">
      <c r="A64" s="5" t="s">
        <v>155</v>
      </c>
      <c r="B64" s="5">
        <v>1</v>
      </c>
      <c r="C64" s="10" t="s">
        <v>352</v>
      </c>
      <c r="D64" s="7">
        <v>27.43</v>
      </c>
      <c r="E64" s="139" t="s">
        <v>406</v>
      </c>
    </row>
    <row r="65" spans="1:5" ht="37.5" customHeight="1">
      <c r="A65" s="21" t="s">
        <v>353</v>
      </c>
      <c r="B65" s="22">
        <f>SUM(B5:B64)</f>
        <v>60</v>
      </c>
      <c r="C65" s="226"/>
      <c r="D65" s="27">
        <f>SUM(D5:D64)</f>
        <v>884.43999999999994</v>
      </c>
      <c r="E65" s="136"/>
    </row>
    <row r="66" spans="1:5">
      <c r="A66" s="31"/>
      <c r="B66" s="31"/>
      <c r="C66" s="20"/>
      <c r="D66" s="32"/>
      <c r="E66" s="30"/>
    </row>
    <row r="67" spans="1:5">
      <c r="A67" s="31"/>
      <c r="B67" s="31"/>
      <c r="C67" s="20"/>
      <c r="D67" s="32"/>
      <c r="E67" s="30"/>
    </row>
    <row r="68" spans="1:5">
      <c r="A68" s="31"/>
      <c r="B68" s="31"/>
      <c r="C68" s="20"/>
      <c r="D68" s="32"/>
      <c r="E68" s="30"/>
    </row>
    <row r="69" spans="1:5" ht="42.75" customHeight="1">
      <c r="A69" s="224" t="s">
        <v>447</v>
      </c>
      <c r="B69" s="224"/>
      <c r="C69" s="224"/>
      <c r="D69" s="224"/>
      <c r="E69" s="224"/>
    </row>
    <row r="70" spans="1:5" s="2" customFormat="1">
      <c r="A70" s="35"/>
      <c r="B70" s="35"/>
      <c r="C70" s="36"/>
      <c r="D70" s="39"/>
      <c r="E70"/>
    </row>
    <row r="71" spans="1:5" s="4" customFormat="1" ht="39.75" customHeight="1">
      <c r="A71" s="41" t="s">
        <v>0</v>
      </c>
      <c r="B71" s="194" t="s">
        <v>1</v>
      </c>
      <c r="C71" s="195" t="s">
        <v>2</v>
      </c>
      <c r="D71" s="195" t="s">
        <v>16</v>
      </c>
      <c r="E71" s="137" t="s">
        <v>433</v>
      </c>
    </row>
    <row r="72" spans="1:5" s="4" customFormat="1" ht="24.95" customHeight="1">
      <c r="A72" s="41" t="s">
        <v>19</v>
      </c>
      <c r="B72" s="41" t="s">
        <v>20</v>
      </c>
      <c r="C72" s="41">
        <v>3</v>
      </c>
      <c r="D72" s="41" t="s">
        <v>22</v>
      </c>
      <c r="E72" s="142" t="s">
        <v>23</v>
      </c>
    </row>
    <row r="73" spans="1:5" s="4" customFormat="1" ht="24.95" customHeight="1">
      <c r="A73" s="5" t="s">
        <v>19</v>
      </c>
      <c r="B73" s="5">
        <v>1</v>
      </c>
      <c r="C73" s="10" t="s">
        <v>354</v>
      </c>
      <c r="D73" s="7">
        <v>11.84</v>
      </c>
      <c r="E73" s="143" t="s">
        <v>434</v>
      </c>
    </row>
    <row r="74" spans="1:5" s="47" customFormat="1" ht="60" customHeight="1">
      <c r="A74" s="5" t="s">
        <v>20</v>
      </c>
      <c r="B74" s="5">
        <v>1</v>
      </c>
      <c r="C74" s="10" t="s">
        <v>355</v>
      </c>
      <c r="D74" s="7">
        <v>15.17</v>
      </c>
      <c r="E74" s="143" t="s">
        <v>435</v>
      </c>
    </row>
    <row r="75" spans="1:5" s="37" customFormat="1" ht="12">
      <c r="A75" s="5" t="s">
        <v>21</v>
      </c>
      <c r="B75" s="5">
        <v>1</v>
      </c>
      <c r="C75" s="10" t="s">
        <v>356</v>
      </c>
      <c r="D75" s="7">
        <v>16.8</v>
      </c>
      <c r="E75" s="143" t="s">
        <v>436</v>
      </c>
    </row>
    <row r="76" spans="1:5" s="37" customFormat="1" ht="45">
      <c r="A76" s="211" t="s">
        <v>357</v>
      </c>
      <c r="B76" s="212">
        <f>SUM(B73:B75)</f>
        <v>3</v>
      </c>
      <c r="C76" s="213"/>
      <c r="D76" s="216">
        <f>SUM(D73:D75)</f>
        <v>43.81</v>
      </c>
      <c r="E76" s="141"/>
    </row>
    <row r="77" spans="1:5">
      <c r="A77" s="48"/>
      <c r="B77" s="35"/>
      <c r="C77" s="49"/>
      <c r="D77" s="50"/>
      <c r="E77" s="37"/>
    </row>
    <row r="78" spans="1:5">
      <c r="E78" s="37"/>
    </row>
  </sheetData>
  <mergeCells count="2">
    <mergeCell ref="A1:E1"/>
    <mergeCell ref="A69:E69"/>
  </mergeCells>
  <pageMargins left="0.7" right="0.7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HK30"/>
  <sheetViews>
    <sheetView zoomScale="90" zoomScaleNormal="90" workbookViewId="0">
      <pane xSplit="3" ySplit="4" topLeftCell="D14" activePane="bottomRight" state="frozen"/>
      <selection pane="topRight" activeCell="J1" sqref="J1"/>
      <selection pane="bottomLeft" activeCell="A4" sqref="A4"/>
      <selection pane="bottomRight" activeCell="I6" sqref="I6"/>
    </sheetView>
  </sheetViews>
  <sheetFormatPr defaultRowHeight="15"/>
  <cols>
    <col min="1" max="1" width="9.5703125" style="1" customWidth="1"/>
    <col min="2" max="2" width="6.7109375" style="1" customWidth="1"/>
    <col min="3" max="3" width="22.28515625" style="1" customWidth="1"/>
    <col min="4" max="4" width="16.140625" customWidth="1"/>
  </cols>
  <sheetData>
    <row r="2" spans="1:219" ht="29.25" customHeight="1">
      <c r="A2" s="222" t="s">
        <v>448</v>
      </c>
      <c r="B2" s="222"/>
      <c r="C2" s="222"/>
      <c r="D2" s="222"/>
      <c r="E2" s="222"/>
    </row>
    <row r="3" spans="1:219" s="229" customFormat="1" ht="15.75" customHeight="1">
      <c r="A3" s="227"/>
      <c r="B3" s="227"/>
      <c r="C3" s="228"/>
    </row>
    <row r="4" spans="1:219" s="225" customFormat="1" ht="100.5" customHeight="1">
      <c r="A4" s="41" t="s">
        <v>0</v>
      </c>
      <c r="B4" s="194" t="s">
        <v>1</v>
      </c>
      <c r="C4" s="195" t="s">
        <v>2</v>
      </c>
      <c r="D4" s="195" t="s">
        <v>358</v>
      </c>
      <c r="E4" s="137" t="s">
        <v>398</v>
      </c>
    </row>
    <row r="5" spans="1:219" s="231" customFormat="1" ht="33" customHeight="1">
      <c r="A5" s="151" t="s">
        <v>19</v>
      </c>
      <c r="B5" s="151" t="s">
        <v>20</v>
      </c>
      <c r="C5" s="151" t="s">
        <v>21</v>
      </c>
      <c r="D5" s="151" t="s">
        <v>22</v>
      </c>
      <c r="E5" s="138" t="s">
        <v>23</v>
      </c>
    </row>
    <row r="6" spans="1:219" s="4" customFormat="1" ht="33" customHeight="1">
      <c r="A6" s="5">
        <v>1</v>
      </c>
      <c r="B6" s="5">
        <v>1</v>
      </c>
      <c r="C6" s="10" t="s">
        <v>359</v>
      </c>
      <c r="D6" s="7">
        <v>10.6</v>
      </c>
      <c r="E6" s="139" t="s">
        <v>408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</row>
    <row r="7" spans="1:219" s="4" customFormat="1" ht="24.95" customHeight="1">
      <c r="A7" s="5">
        <v>2</v>
      </c>
      <c r="B7" s="5">
        <v>1</v>
      </c>
      <c r="C7" s="10" t="s">
        <v>360</v>
      </c>
      <c r="D7" s="7">
        <v>21.3</v>
      </c>
      <c r="E7" s="139" t="s">
        <v>409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</row>
    <row r="8" spans="1:219" s="4" customFormat="1" ht="24.95" customHeight="1">
      <c r="A8" s="5">
        <v>3</v>
      </c>
      <c r="B8" s="5">
        <v>1</v>
      </c>
      <c r="C8" s="10" t="s">
        <v>361</v>
      </c>
      <c r="D8" s="7">
        <v>16.100000000000001</v>
      </c>
      <c r="E8" s="139" t="s">
        <v>412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</row>
    <row r="9" spans="1:219" s="4" customFormat="1" ht="24.95" customHeight="1">
      <c r="A9" s="5">
        <v>4</v>
      </c>
      <c r="B9" s="5">
        <v>1</v>
      </c>
      <c r="C9" s="10" t="s">
        <v>362</v>
      </c>
      <c r="D9" s="7">
        <v>9.51</v>
      </c>
      <c r="E9" s="140" t="s">
        <v>401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</row>
    <row r="10" spans="1:219" s="4" customFormat="1" ht="24.95" customHeight="1">
      <c r="A10" s="5">
        <v>5</v>
      </c>
      <c r="B10" s="5">
        <v>1</v>
      </c>
      <c r="C10" s="10" t="s">
        <v>363</v>
      </c>
      <c r="D10" s="7">
        <v>16.010000000000002</v>
      </c>
      <c r="E10" s="139" t="s">
        <v>402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</row>
    <row r="11" spans="1:219" s="4" customFormat="1" ht="24.95" customHeight="1">
      <c r="A11" s="5">
        <v>6</v>
      </c>
      <c r="B11" s="5">
        <v>1</v>
      </c>
      <c r="C11" s="10" t="s">
        <v>364</v>
      </c>
      <c r="D11" s="7">
        <v>15.41</v>
      </c>
      <c r="E11" s="139" t="s">
        <v>403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</row>
    <row r="12" spans="1:219" s="4" customFormat="1" ht="24.95" customHeight="1">
      <c r="A12" s="5">
        <v>7</v>
      </c>
      <c r="B12" s="5">
        <v>1</v>
      </c>
      <c r="C12" s="10" t="s">
        <v>365</v>
      </c>
      <c r="D12" s="7">
        <v>15.97</v>
      </c>
      <c r="E12" s="139" t="s">
        <v>399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</row>
    <row r="13" spans="1:219" s="4" customFormat="1" ht="24.95" customHeight="1">
      <c r="A13" s="5">
        <v>8</v>
      </c>
      <c r="B13" s="5">
        <v>1</v>
      </c>
      <c r="C13" s="10" t="s">
        <v>300</v>
      </c>
      <c r="D13" s="7">
        <v>14</v>
      </c>
      <c r="E13" s="139" t="s">
        <v>399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</row>
    <row r="14" spans="1:219" s="4" customFormat="1" ht="24.95" customHeight="1">
      <c r="A14" s="5">
        <v>9</v>
      </c>
      <c r="B14" s="5">
        <v>1</v>
      </c>
      <c r="C14" s="10" t="s">
        <v>335</v>
      </c>
      <c r="D14" s="7">
        <v>18.72</v>
      </c>
      <c r="E14" s="139" t="s">
        <v>400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</row>
    <row r="15" spans="1:219" s="4" customFormat="1" ht="24.95" customHeight="1">
      <c r="A15" s="5">
        <v>10</v>
      </c>
      <c r="B15" s="5">
        <v>1</v>
      </c>
      <c r="C15" s="10" t="s">
        <v>340</v>
      </c>
      <c r="D15" s="7">
        <v>13.5</v>
      </c>
      <c r="E15" s="139" t="s">
        <v>404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</row>
    <row r="16" spans="1:219" s="4" customFormat="1" ht="24.95" customHeight="1">
      <c r="A16" s="5">
        <v>11</v>
      </c>
      <c r="B16" s="5">
        <v>1</v>
      </c>
      <c r="C16" s="10" t="s">
        <v>366</v>
      </c>
      <c r="D16" s="7">
        <v>19.43</v>
      </c>
      <c r="E16" s="139" t="s">
        <v>404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</row>
    <row r="17" spans="1:219" s="4" customFormat="1" ht="24.95" customHeight="1">
      <c r="A17" s="5">
        <v>12</v>
      </c>
      <c r="B17" s="5">
        <v>1</v>
      </c>
      <c r="C17" s="10" t="s">
        <v>367</v>
      </c>
      <c r="D17" s="7">
        <v>18.72</v>
      </c>
      <c r="E17" s="139" t="s">
        <v>404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</row>
    <row r="18" spans="1:219" s="4" customFormat="1" ht="24.95" customHeight="1">
      <c r="A18" s="5">
        <v>13</v>
      </c>
      <c r="B18" s="5">
        <v>1</v>
      </c>
      <c r="C18" s="10" t="s">
        <v>368</v>
      </c>
      <c r="D18" s="7">
        <v>14</v>
      </c>
      <c r="E18" s="139" t="s">
        <v>404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</row>
    <row r="19" spans="1:219" s="4" customFormat="1" ht="24.95" customHeight="1">
      <c r="A19" s="5">
        <v>14</v>
      </c>
      <c r="B19" s="5">
        <v>1</v>
      </c>
      <c r="C19" s="10" t="s">
        <v>369</v>
      </c>
      <c r="D19" s="7">
        <v>22.05</v>
      </c>
      <c r="E19" s="139" t="s">
        <v>405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</row>
    <row r="20" spans="1:219" s="4" customFormat="1" ht="24.95" customHeight="1">
      <c r="A20" s="5">
        <v>15</v>
      </c>
      <c r="B20" s="5">
        <v>1</v>
      </c>
      <c r="C20" s="10" t="s">
        <v>370</v>
      </c>
      <c r="D20" s="7">
        <v>15.2</v>
      </c>
      <c r="E20" s="139" t="s">
        <v>405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</row>
    <row r="21" spans="1:219" s="4" customFormat="1" ht="24.95" customHeight="1">
      <c r="A21" s="5">
        <v>16</v>
      </c>
      <c r="B21" s="5">
        <v>1</v>
      </c>
      <c r="C21" s="10" t="s">
        <v>371</v>
      </c>
      <c r="D21" s="7">
        <v>13.5</v>
      </c>
      <c r="E21" s="139" t="s">
        <v>406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</row>
    <row r="22" spans="1:219" s="4" customFormat="1" ht="24.95" customHeight="1">
      <c r="A22" s="5">
        <v>17</v>
      </c>
      <c r="B22" s="5">
        <v>1</v>
      </c>
      <c r="C22" s="10" t="s">
        <v>372</v>
      </c>
      <c r="D22" s="7">
        <v>12</v>
      </c>
      <c r="E22" s="139" t="s">
        <v>407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</row>
    <row r="23" spans="1:219" s="4" customFormat="1" ht="24.95" customHeight="1">
      <c r="A23" s="5">
        <v>18</v>
      </c>
      <c r="B23" s="5">
        <v>1</v>
      </c>
      <c r="C23" s="10" t="s">
        <v>373</v>
      </c>
      <c r="D23" s="7">
        <v>15</v>
      </c>
      <c r="E23" s="139" t="s">
        <v>437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</row>
    <row r="24" spans="1:219" s="4" customFormat="1" ht="24.95" customHeight="1">
      <c r="A24" s="5">
        <v>19</v>
      </c>
      <c r="B24" s="5">
        <v>1</v>
      </c>
      <c r="C24" s="10" t="s">
        <v>374</v>
      </c>
      <c r="D24" s="7">
        <v>28.15</v>
      </c>
      <c r="E24" s="139" t="s">
        <v>400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</row>
    <row r="25" spans="1:219" s="30" customFormat="1" ht="55.5" customHeight="1">
      <c r="A25" s="230" t="s">
        <v>353</v>
      </c>
      <c r="B25" s="22">
        <v>19</v>
      </c>
      <c r="C25" s="226"/>
      <c r="D25" s="27">
        <f>SUM(D6:D24)</f>
        <v>309.16999999999996</v>
      </c>
      <c r="E25" s="13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</row>
    <row r="26" spans="1:219" s="30" customFormat="1" ht="24.95" customHeight="1">
      <c r="A26" s="35"/>
      <c r="B26" s="31"/>
      <c r="C26" s="20"/>
      <c r="D26" s="32"/>
    </row>
    <row r="27" spans="1:219" ht="24.95" customHeight="1">
      <c r="A27" s="35"/>
      <c r="B27" s="35"/>
      <c r="C27" s="36"/>
      <c r="D27" s="38"/>
    </row>
    <row r="28" spans="1:219">
      <c r="A28" s="48"/>
      <c r="B28" s="35"/>
      <c r="C28" s="36"/>
      <c r="D28" s="39"/>
    </row>
    <row r="29" spans="1:219" s="37" customFormat="1">
      <c r="A29" s="1"/>
      <c r="B29" s="35"/>
      <c r="C29" s="49"/>
      <c r="D29" s="50"/>
    </row>
    <row r="30" spans="1:219" s="37" customFormat="1">
      <c r="A30" s="1"/>
      <c r="B30" s="1"/>
      <c r="C30" s="1"/>
      <c r="D30"/>
    </row>
  </sheetData>
  <mergeCells count="1">
    <mergeCell ref="A2:E2"/>
  </mergeCells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25"/>
  <sheetViews>
    <sheetView workbookViewId="0">
      <selection activeCell="H19" sqref="H19"/>
    </sheetView>
  </sheetViews>
  <sheetFormatPr defaultRowHeight="15"/>
  <cols>
    <col min="3" max="3" width="28.140625" customWidth="1"/>
    <col min="4" max="4" width="16.7109375" customWidth="1"/>
    <col min="5" max="5" width="25.28515625" customWidth="1"/>
    <col min="6" max="6" width="13.85546875" customWidth="1"/>
    <col min="9" max="9" width="18.140625" customWidth="1"/>
    <col min="10" max="10" width="12" customWidth="1"/>
    <col min="11" max="11" width="13.85546875" customWidth="1"/>
    <col min="14" max="14" width="18.140625" customWidth="1"/>
    <col min="15" max="15" width="12" customWidth="1"/>
    <col min="16" max="16" width="13.85546875" customWidth="1"/>
  </cols>
  <sheetData>
    <row r="3" spans="2:16" s="1" customFormat="1" ht="36.75" customHeight="1" thickBot="1">
      <c r="B3" s="189" t="s">
        <v>445</v>
      </c>
      <c r="C3" s="189"/>
      <c r="D3" s="189"/>
      <c r="E3" s="189"/>
      <c r="F3" s="120"/>
      <c r="G3" s="120"/>
      <c r="H3" s="120"/>
      <c r="I3" s="120"/>
      <c r="J3" s="120"/>
      <c r="K3" s="120"/>
      <c r="M3" s="120"/>
      <c r="N3" s="120"/>
      <c r="O3" s="120"/>
      <c r="P3" s="120"/>
    </row>
    <row r="4" spans="2:16" s="34" customFormat="1" ht="43.5" thickBot="1">
      <c r="B4" s="121" t="s">
        <v>375</v>
      </c>
      <c r="C4" s="122" t="s">
        <v>376</v>
      </c>
      <c r="D4" s="123" t="s">
        <v>377</v>
      </c>
      <c r="E4" s="124" t="s">
        <v>378</v>
      </c>
      <c r="F4" s="121" t="s">
        <v>3</v>
      </c>
      <c r="H4" s="121" t="s">
        <v>375</v>
      </c>
      <c r="I4" s="122" t="s">
        <v>376</v>
      </c>
      <c r="J4" s="123" t="s">
        <v>379</v>
      </c>
      <c r="K4" s="124" t="s">
        <v>380</v>
      </c>
      <c r="M4" s="121" t="s">
        <v>375</v>
      </c>
      <c r="N4" s="122" t="s">
        <v>376</v>
      </c>
      <c r="O4" s="123" t="s">
        <v>381</v>
      </c>
      <c r="P4" s="124" t="s">
        <v>382</v>
      </c>
    </row>
    <row r="5" spans="2:16" s="34" customFormat="1" ht="27" customHeight="1">
      <c r="B5" s="115" t="s">
        <v>19</v>
      </c>
      <c r="C5" s="115" t="s">
        <v>383</v>
      </c>
      <c r="D5" s="115">
        <v>97</v>
      </c>
      <c r="E5" s="125">
        <v>3702.18</v>
      </c>
      <c r="F5" s="115">
        <v>49</v>
      </c>
      <c r="H5" s="115" t="s">
        <v>19</v>
      </c>
      <c r="I5" s="115" t="s">
        <v>384</v>
      </c>
      <c r="J5" s="115">
        <f>'Pomieszczenia gospodarcze'!B65+'Lokale mieszkalne M i G'!U103</f>
        <v>127</v>
      </c>
      <c r="K5" s="125">
        <f>'Pomieszczenia gospodarcze'!D65+'Lokale mieszkalne M i G'!T103</f>
        <v>1755.99</v>
      </c>
      <c r="M5" s="115" t="s">
        <v>19</v>
      </c>
      <c r="N5" s="115" t="s">
        <v>385</v>
      </c>
      <c r="O5" s="115">
        <f>Garaże!B25</f>
        <v>19</v>
      </c>
      <c r="P5" s="125">
        <f>Garaże!D25</f>
        <v>309.16999999999996</v>
      </c>
    </row>
    <row r="6" spans="2:16" s="34" customFormat="1" ht="32.25" customHeight="1" thickBot="1">
      <c r="B6" s="90" t="s">
        <v>20</v>
      </c>
      <c r="C6" s="90" t="s">
        <v>386</v>
      </c>
      <c r="D6" s="126">
        <v>37</v>
      </c>
      <c r="E6" s="150">
        <v>1761.62</v>
      </c>
      <c r="F6" s="126">
        <v>23</v>
      </c>
      <c r="H6" s="90" t="s">
        <v>20</v>
      </c>
      <c r="I6" s="90" t="s">
        <v>387</v>
      </c>
      <c r="J6" s="126">
        <f>'Pomieszczenia gospodarcze'!B76+'Lokale mieszkalne M i G'!U147</f>
        <v>20</v>
      </c>
      <c r="K6" s="119">
        <f>'Pomieszczenia gospodarcze'!D76+'Lokale mieszkalne M i G'!T147</f>
        <v>348.85</v>
      </c>
      <c r="M6" s="90" t="s">
        <v>20</v>
      </c>
      <c r="N6" s="90" t="s">
        <v>388</v>
      </c>
      <c r="O6" s="126">
        <v>0</v>
      </c>
      <c r="P6" s="119">
        <v>0</v>
      </c>
    </row>
    <row r="7" spans="2:16" s="34" customFormat="1" ht="44.25" customHeight="1">
      <c r="B7" s="190" t="s">
        <v>389</v>
      </c>
      <c r="C7" s="191"/>
      <c r="D7" s="149">
        <f>D5+D6</f>
        <v>134</v>
      </c>
      <c r="E7" s="128">
        <f>E5+E6</f>
        <v>5463.7999999999993</v>
      </c>
      <c r="F7" s="149">
        <f>F5+F6</f>
        <v>72</v>
      </c>
      <c r="H7" s="190" t="s">
        <v>390</v>
      </c>
      <c r="I7" s="191"/>
      <c r="J7" s="127">
        <f>SUM(J5:J6)</f>
        <v>147</v>
      </c>
      <c r="K7" s="128">
        <f>SUM(K5:K6)</f>
        <v>2104.84</v>
      </c>
      <c r="M7" s="190" t="s">
        <v>391</v>
      </c>
      <c r="N7" s="191"/>
      <c r="O7" s="127">
        <f>SUM(O5:O6)</f>
        <v>19</v>
      </c>
      <c r="P7" s="128">
        <f>SUM(P5:P6)</f>
        <v>309.16999999999996</v>
      </c>
    </row>
    <row r="8" spans="2:16" s="34" customFormat="1" ht="26.25" customHeight="1">
      <c r="B8" s="90" t="s">
        <v>19</v>
      </c>
      <c r="C8" s="90" t="s">
        <v>392</v>
      </c>
      <c r="D8" s="90">
        <v>2</v>
      </c>
      <c r="E8" s="90">
        <v>50.58</v>
      </c>
      <c r="F8" s="90"/>
    </row>
    <row r="9" spans="2:16" s="34" customFormat="1" ht="34.5" customHeight="1">
      <c r="B9" s="90" t="s">
        <v>20</v>
      </c>
      <c r="C9" s="90" t="s">
        <v>393</v>
      </c>
      <c r="D9" s="90">
        <v>12</v>
      </c>
      <c r="E9" s="90">
        <v>346.61</v>
      </c>
      <c r="F9" s="90"/>
    </row>
    <row r="10" spans="2:16" s="34" customFormat="1" ht="41.25" customHeight="1">
      <c r="B10" s="190" t="s">
        <v>394</v>
      </c>
      <c r="C10" s="191"/>
      <c r="D10" s="127">
        <f>SUM(D8:D9)</f>
        <v>14</v>
      </c>
      <c r="E10" s="127">
        <f>SUM(E8:E9)</f>
        <v>397.19</v>
      </c>
      <c r="F10" s="127"/>
    </row>
    <row r="11" spans="2:16" s="34" customFormat="1" ht="28.5">
      <c r="B11" s="129" t="s">
        <v>20</v>
      </c>
      <c r="C11" s="129" t="s">
        <v>395</v>
      </c>
      <c r="D11" s="90">
        <v>1</v>
      </c>
      <c r="E11" s="90">
        <v>31.64</v>
      </c>
      <c r="F11" s="90"/>
    </row>
    <row r="12" spans="2:16" s="34" customFormat="1" ht="50.25" customHeight="1">
      <c r="B12" s="190" t="s">
        <v>396</v>
      </c>
      <c r="C12" s="191"/>
      <c r="D12" s="127">
        <f>SUM(D11:D11)</f>
        <v>1</v>
      </c>
      <c r="E12" s="127">
        <f>SUM(E11:E11)</f>
        <v>31.64</v>
      </c>
      <c r="F12" s="130"/>
    </row>
    <row r="13" spans="2:16" s="34" customFormat="1" ht="64.5" customHeight="1">
      <c r="B13" s="187" t="s">
        <v>397</v>
      </c>
      <c r="C13" s="188"/>
      <c r="D13" s="131">
        <f>SUM(D12,D10,D7,)</f>
        <v>149</v>
      </c>
      <c r="E13" s="131">
        <f>SUM(E12,E10,E7,)</f>
        <v>5892.6299999999992</v>
      </c>
      <c r="F13" s="131">
        <f>SUM(F12,F10,F7,)</f>
        <v>72</v>
      </c>
    </row>
    <row r="14" spans="2:16" s="34" customFormat="1" ht="14.25">
      <c r="B14" s="132"/>
      <c r="C14" s="132"/>
      <c r="D14" s="132"/>
      <c r="E14" s="132"/>
      <c r="F14" s="132"/>
    </row>
    <row r="15" spans="2:16" s="34" customFormat="1" ht="14.25">
      <c r="B15" s="132"/>
      <c r="C15" s="132"/>
      <c r="D15" s="132"/>
      <c r="E15" s="132"/>
      <c r="F15" s="132"/>
    </row>
    <row r="16" spans="2:16" s="34" customFormat="1" ht="14.25"/>
    <row r="17" spans="1:1" s="34" customFormat="1" ht="14.25"/>
    <row r="18" spans="1:1" s="1" customFormat="1"/>
    <row r="19" spans="1:1" s="1" customFormat="1"/>
    <row r="20" spans="1:1" s="1" customFormat="1"/>
    <row r="25" spans="1:1">
      <c r="A25">
        <f ca="1">A25:I25</f>
        <v>0</v>
      </c>
    </row>
  </sheetData>
  <mergeCells count="7">
    <mergeCell ref="B13:C13"/>
    <mergeCell ref="B3:E3"/>
    <mergeCell ref="B7:C7"/>
    <mergeCell ref="H7:I7"/>
    <mergeCell ref="M7:N7"/>
    <mergeCell ref="B10:C10"/>
    <mergeCell ref="B12:C12"/>
  </mergeCells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Lokale mieszkalne M i G</vt:lpstr>
      <vt:lpstr>Lokale socjalne</vt:lpstr>
      <vt:lpstr>Pomieszczenia tymczasowe</vt:lpstr>
      <vt:lpstr>Pomieszczenia gospodarcze</vt:lpstr>
      <vt:lpstr>Garaże</vt:lpstr>
      <vt:lpstr>ZESTAWIENIE ZBIORCZE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Grunty</cp:lastModifiedBy>
  <cp:lastPrinted>2022-08-26T08:57:30Z</cp:lastPrinted>
  <dcterms:created xsi:type="dcterms:W3CDTF">2020-12-07T11:15:58Z</dcterms:created>
  <dcterms:modified xsi:type="dcterms:W3CDTF">2022-11-16T09:37:38Z</dcterms:modified>
</cp:coreProperties>
</file>