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AKIET I - leśnictwo Szczawnik" sheetId="1" r:id="rId1"/>
  </sheets>
  <definedNames/>
  <calcPr fullCalcOnLoad="1" fullPrecision="0"/>
</workbook>
</file>

<file path=xl/sharedStrings.xml><?xml version="1.0" encoding="utf-8"?>
<sst xmlns="http://schemas.openxmlformats.org/spreadsheetml/2006/main" count="214" uniqueCount="143">
  <si>
    <t xml:space="preserve">                                     </t>
  </si>
  <si>
    <t>Załącznik nr 2 do SIWZ:</t>
  </si>
  <si>
    <t>_________________________________________</t>
  </si>
  <si>
    <t>(Nazwa i adres wykonawcy)</t>
  </si>
  <si>
    <t>_______________________________, dnia _______________ r.</t>
  </si>
  <si>
    <t>KOSZTORYS OFERTOWY</t>
  </si>
  <si>
    <t>Nadleśnictwo Piwniczna</t>
  </si>
  <si>
    <t>ul. Zagrody 32, 33-350 Piwniczna-Zdrój</t>
  </si>
  <si>
    <t>Z.270.1.1.2019</t>
  </si>
  <si>
    <t>PAKIET I - leśnictwo Szczawnik</t>
  </si>
  <si>
    <t>Lp.</t>
  </si>
  <si>
    <t>Czynność- opis prac</t>
  </si>
  <si>
    <t>Jedn.</t>
  </si>
  <si>
    <t>Ilość</t>
  </si>
  <si>
    <t>Cena jednostkowa netto w PLN</t>
  </si>
  <si>
    <t>Wartość</t>
  </si>
  <si>
    <t>Stawka VAT</t>
  </si>
  <si>
    <t>Wartość VAT w PLN</t>
  </si>
  <si>
    <t>Wartość całkowita brutto w PLN</t>
  </si>
  <si>
    <t>całkowita netto w PLN</t>
  </si>
  <si>
    <t>Dział I – HODOWLA LASU</t>
  </si>
  <si>
    <t>CP-NAT1, CP-NAT2; CP-SZTIL1; CP-SZTIL2; CP-SZTM1, CP-SZTM2</t>
  </si>
  <si>
    <t>Czyszczenia późne w młodnikach z naturalnego odnowienia zabieg I i II; Czyszczenia późne w młodnikach iglastych lub liściastych z sadzenia zabieg I i II; Czyszczenia późne w młodnikach wielogatunkowych z sadzenia zabieg I</t>
  </si>
  <si>
    <t>HA</t>
  </si>
  <si>
    <t>CW-NAT; CW-SZTIL; CW-SZTM</t>
  </si>
  <si>
    <t xml:space="preserve">Czyszczenia wczesne w uprawach z naturalnego odnowienia; Czyszczenia wczesne w uprawach z sadzenia i siewów sztucznych iglastych lub liściastych; Czyszczenia wczesne w uprawach mieszanych z sadzenia i siewów </t>
  </si>
  <si>
    <t>WPOD&gt;61G</t>
  </si>
  <si>
    <t>Wycinanie podszytów i podrostów (wys. 1- do 2 m) w cięciach rębnych, wycinanie znoszenie i układanie w stosy niewymiarowe z pozostawieniem na powierzchni – przy pokryciu pow. 60%</t>
  </si>
  <si>
    <t>GODZ HOD</t>
  </si>
  <si>
    <t>Prace godzinowe ręczne z hodowli lasu</t>
  </si>
  <si>
    <t>H</t>
  </si>
  <si>
    <t>SADZ-WM</t>
  </si>
  <si>
    <t>Sadzenie wielolatek w jamkę wraz ze zdarciem pokrywy na talerzach 60cm x  60cm i przekopaniem gleby na talerzach w miejscu sadzenia</t>
  </si>
  <si>
    <t>TSZT</t>
  </si>
  <si>
    <t>SADZ-WB</t>
  </si>
  <si>
    <t>Sadzenie wielolatek z bryłką w jamkę wraz ze zdarciem pokrywy na talerzach 60cm x  60cm i przekopaniem gleby na talerzach w miejscu sadzenia</t>
  </si>
  <si>
    <t>KOSZ-CHN</t>
  </si>
  <si>
    <t>Wykaszanie chwastów w uprawach, również usuwanie nalotów w uprawach pochodnych</t>
  </si>
  <si>
    <t>KOSZ-CHN2</t>
  </si>
  <si>
    <t>Wykaszanie chwastów w uprawach, również usuwanie nalotów w uprawach pochodnych - drugi zabieg</t>
  </si>
  <si>
    <t>POPR-WM</t>
  </si>
  <si>
    <t>Sadzenie wielolatek w jamkę w poprawkach i uzupełnieniach wraz z poprawianiem talerzy</t>
  </si>
  <si>
    <t>Dział II – OCHRONA LASU</t>
  </si>
  <si>
    <t>ZAW-BUD</t>
  </si>
  <si>
    <t>Wywieszanie nowych budek lęgowych</t>
  </si>
  <si>
    <t>SZT</t>
  </si>
  <si>
    <t>8% </t>
  </si>
  <si>
    <t>CZYSZ-BUD</t>
  </si>
  <si>
    <t>Czyszczenie budek lęgowych</t>
  </si>
  <si>
    <t>GRODZ-SG</t>
  </si>
  <si>
    <t>Grodzenie upraw przed zwierzyną siatką nową</t>
  </si>
  <si>
    <t>HM</t>
  </si>
  <si>
    <t>DEM-SIATK</t>
  </si>
  <si>
    <t>Demontaż istniejącego grodzenia wraz ze zwiezieniem słupków i siatki</t>
  </si>
  <si>
    <t>M</t>
  </si>
  <si>
    <t>KONS-GROD</t>
  </si>
  <si>
    <t>Konserwacja ogrodzeń upraw leśnych</t>
  </si>
  <si>
    <t>23% </t>
  </si>
  <si>
    <t xml:space="preserve">NAPR-GRO </t>
  </si>
  <si>
    <t>Naprawa grodzeń - wymiana siatki</t>
  </si>
  <si>
    <t>REM-GROCH</t>
  </si>
  <si>
    <t>Remont grodzeń - wymiana słupków</t>
  </si>
  <si>
    <t>GODZ GOSP</t>
  </si>
  <si>
    <t>Prace godzinowe wykonywane ręcznie w gospodarstwie leśnym</t>
  </si>
  <si>
    <t>GODZ IN</t>
  </si>
  <si>
    <t>Prace godzinowe pozostałe (zbieranie śmieci)</t>
  </si>
  <si>
    <t>GODZ MROW</t>
  </si>
  <si>
    <t>ZAB-MCHRG</t>
  </si>
  <si>
    <t>Zabezpieczenie upraw przed spałowaniem przy użyciu repelentów</t>
  </si>
  <si>
    <t>ZAB-REPEL</t>
  </si>
  <si>
    <t>Zabezpieczenie upraw przed zwierzyną przy użyciu repelentów</t>
  </si>
  <si>
    <t>OBAL-M2G</t>
  </si>
  <si>
    <t>Obalanie drzew zgryzowych</t>
  </si>
  <si>
    <t>GODZ OCH</t>
  </si>
  <si>
    <t>Prace godzinowe z ochrony lasu</t>
  </si>
  <si>
    <t>WYW-PUŁF</t>
  </si>
  <si>
    <t>Wywieszanie pułapek feromonowych</t>
  </si>
  <si>
    <t>KOR-PŚW</t>
  </si>
  <si>
    <t>Ręczne korowanie pułapek  i niszczenie kory świerka</t>
  </si>
  <si>
    <t>M3</t>
  </si>
  <si>
    <t>PUŁ-WT</t>
  </si>
  <si>
    <t>Wykładanie pułapek na szkodniki wtórne</t>
  </si>
  <si>
    <t>KOR-DTR</t>
  </si>
  <si>
    <t>Korowanie drzew trocinkowych</t>
  </si>
  <si>
    <t>Dział III – POZYSKANIE I ZRYWKA DREWNA</t>
  </si>
  <si>
    <t>POZYSKANIE</t>
  </si>
  <si>
    <t>Pozyskanie i zrywka drewna</t>
  </si>
  <si>
    <t>m3</t>
  </si>
  <si>
    <t>GODZ MZ</t>
  </si>
  <si>
    <t xml:space="preserve">Utrzymanie szlaków zrywkowych - prace mechaniczne </t>
  </si>
  <si>
    <t>GODZ RZ</t>
  </si>
  <si>
    <t>Utrzymanie szlaków zrywkowych - prace ręczne</t>
  </si>
  <si>
    <t>GODZ CZ</t>
  </si>
  <si>
    <t>Przemieszczanie drewna do formowania ładunków</t>
  </si>
  <si>
    <t>SZAC-TB</t>
  </si>
  <si>
    <t>Pomoc przy szacunkach brakarskich</t>
  </si>
  <si>
    <t>SNIEGO</t>
  </si>
  <si>
    <t>Odśnieżanie dróg, składów</t>
  </si>
  <si>
    <t xml:space="preserve"> </t>
  </si>
  <si>
    <t>Dział IV - OCHRONA P.POŻ</t>
  </si>
  <si>
    <t>GODZ PPOŻ</t>
  </si>
  <si>
    <t>Prace godzinowe wykonywane ręcznie</t>
  </si>
  <si>
    <t xml:space="preserve">H </t>
  </si>
  <si>
    <t>PPOŻ-PORZ</t>
  </si>
  <si>
    <t>Porządkowanie terenów na pasach przeciwpożarowych</t>
  </si>
  <si>
    <t xml:space="preserve">HA </t>
  </si>
  <si>
    <t>Dział V - ZAGOSPODAROWANIE TURYSTYCZNE</t>
  </si>
  <si>
    <t>GODZ RH23</t>
  </si>
  <si>
    <t xml:space="preserve">Prace wykonywane ręcznie przy koszeniu i sprzątaniu </t>
  </si>
  <si>
    <t>GODZ RH8</t>
  </si>
  <si>
    <t>Prace wykonywane ręcznie przy konserwacji i naprawie urządzeń</t>
  </si>
  <si>
    <t>DZIAŁ VI - GOSPODARKA ŁĄKOWO-ROLNA</t>
  </si>
  <si>
    <t>GODZ ŁR</t>
  </si>
  <si>
    <t>Prace godzinowe wykonywane ręcznie w gospodarstwie rolnym - usuwanie sukcesji</t>
  </si>
  <si>
    <t xml:space="preserve">KOSZ-D   </t>
  </si>
  <si>
    <t>Koszenie łąk, zbiór i wywóz zebranej biomasy</t>
  </si>
  <si>
    <t>DZIAŁ VII -  NASIENNICTWO I SELEKCJA</t>
  </si>
  <si>
    <t>GODZ NAS</t>
  </si>
  <si>
    <t>Prace wykonywane ręcznie z nasiennictwa</t>
  </si>
  <si>
    <t xml:space="preserve">WPOD&gt;61NA </t>
  </si>
  <si>
    <t>Melioracje agrotechniczne na plantacji nasiennej</t>
  </si>
  <si>
    <t xml:space="preserve">GODZ NS  </t>
  </si>
  <si>
    <t>Prace godzinowe z nasiennictwa</t>
  </si>
  <si>
    <t>KONS-GRNA</t>
  </si>
  <si>
    <t>REM-GRNAS</t>
  </si>
  <si>
    <t>DZIAŁ VIII -  ADMINISTRACJA</t>
  </si>
  <si>
    <t>KOP-ROWG</t>
  </si>
  <si>
    <t>Kopanie nowych rowów granicznych</t>
  </si>
  <si>
    <t>DZIAŁ X -  UTRZYMANIE</t>
  </si>
  <si>
    <t>GODZ MD</t>
  </si>
  <si>
    <t xml:space="preserve">Utrzymanie dróg - prace mechaniczne </t>
  </si>
  <si>
    <t>GODZ RD</t>
  </si>
  <si>
    <t>Utrzymanie dróg - prace ręczne</t>
  </si>
  <si>
    <t>KOSZ POB</t>
  </si>
  <si>
    <t>Wykaszanie poboczy dróg leśnych</t>
  </si>
  <si>
    <t>KMTR</t>
  </si>
  <si>
    <t>RAZEM PAKIET:</t>
  </si>
  <si>
    <r>
      <t>Odpowiadając na ogłoszenie o przetargu nieograniczonym na "Wykonywanie usług z zakresu gospodarki leśnej na terenie Nadleśnictwa Piwniczna w roku 2020" składamy niniejszym ofertę na</t>
    </r>
    <r>
      <rPr>
        <b/>
        <sz val="10"/>
        <color indexed="8"/>
        <rFont val="Arial"/>
        <family val="2"/>
      </rPr>
      <t xml:space="preserve"> PAKIET I - leśnictwo Szczawnik  </t>
    </r>
    <r>
      <rPr>
        <sz val="10"/>
        <color indexed="8"/>
        <rFont val="Arial"/>
        <family val="2"/>
      </rPr>
      <t>tego zamówienia i oferujemy następujące ceny jednostkowe za usługi wchodzące w skład tej części zamówienia:</t>
    </r>
  </si>
  <si>
    <t>Prace godzinowe przy grodzeniu mrowisk</t>
  </si>
  <si>
    <t>Cena netto słownie: ___________________________________________________________________________________________________________</t>
  </si>
  <si>
    <t>Cena brutto słownie: __________________________________________________________________________________________________________</t>
  </si>
  <si>
    <t>______________________________________________</t>
  </si>
  <si>
    <t>(podpis)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</si>
</sst>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/>
      <right style="medium"/>
      <top style="medium"/>
      <bottom/>
    </border>
    <border>
      <left/>
      <right style="medium"/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/>
      <top style="medium">
        <color rgb="FF000000"/>
      </top>
      <bottom/>
    </border>
    <border>
      <left/>
      <right style="medium"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 style="medium"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 diagonalUp="1" diagonalDown="1">
      <left/>
      <right style="medium"/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/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/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/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medium"/>
      <right style="medium"/>
      <top style="medium"/>
      <bottom style="medium"/>
    </border>
    <border diagonalUp="1" diagonalDown="1">
      <left style="medium"/>
      <right style="medium"/>
      <top style="medium"/>
      <bottom style="medium"/>
      <diagonal style="medium"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/>
    </border>
    <border>
      <left style="medium">
        <color rgb="FF000000"/>
      </left>
      <right style="medium"/>
      <top/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45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2" fontId="4" fillId="0" borderId="11" xfId="0" applyNumberFormat="1" applyFont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 wrapText="1"/>
      <protection locked="0"/>
    </xf>
    <xf numFmtId="2" fontId="4" fillId="0" borderId="13" xfId="0" applyNumberFormat="1" applyFont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2" fontId="4" fillId="0" borderId="15" xfId="0" applyNumberFormat="1" applyFont="1" applyBorder="1" applyAlignment="1" applyProtection="1">
      <alignment horizontal="center" vertical="center"/>
      <protection locked="0"/>
    </xf>
    <xf numFmtId="2" fontId="4" fillId="0" borderId="16" xfId="0" applyNumberFormat="1" applyFont="1" applyBorder="1" applyAlignment="1" applyProtection="1">
      <alignment horizontal="center" vertical="center"/>
      <protection locked="0"/>
    </xf>
    <xf numFmtId="2" fontId="4" fillId="0" borderId="17" xfId="0" applyNumberFormat="1" applyFont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2" fontId="4" fillId="0" borderId="0" xfId="0" applyNumberFormat="1" applyFont="1" applyAlignment="1" applyProtection="1">
      <alignment horizontal="center" vertical="center"/>
      <protection/>
    </xf>
    <xf numFmtId="2" fontId="4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2" fontId="6" fillId="0" borderId="18" xfId="0" applyNumberFormat="1" applyFont="1" applyBorder="1" applyAlignment="1" applyProtection="1">
      <alignment horizontal="center" vertical="center" wrapText="1"/>
      <protection/>
    </xf>
    <xf numFmtId="2" fontId="6" fillId="0" borderId="19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1" fontId="4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2" fontId="4" fillId="0" borderId="10" xfId="0" applyNumberFormat="1" applyFont="1" applyBorder="1" applyAlignment="1" applyProtection="1">
      <alignment horizontal="center" vertical="center" wrapText="1"/>
      <protection/>
    </xf>
    <xf numFmtId="2" fontId="4" fillId="0" borderId="23" xfId="0" applyNumberFormat="1" applyFont="1" applyBorder="1" applyAlignment="1" applyProtection="1">
      <alignment horizontal="center" vertical="center" wrapText="1"/>
      <protection/>
    </xf>
    <xf numFmtId="2" fontId="4" fillId="0" borderId="11" xfId="0" applyNumberFormat="1" applyFont="1" applyBorder="1" applyAlignment="1" applyProtection="1">
      <alignment horizontal="right" vertical="center" wrapText="1"/>
      <protection/>
    </xf>
    <xf numFmtId="9" fontId="4" fillId="0" borderId="11" xfId="0" applyNumberFormat="1" applyFont="1" applyBorder="1" applyAlignment="1" applyProtection="1">
      <alignment horizontal="center" vertical="center" wrapText="1"/>
      <protection/>
    </xf>
    <xf numFmtId="2" fontId="4" fillId="0" borderId="12" xfId="0" applyNumberFormat="1" applyFont="1" applyBorder="1" applyAlignment="1" applyProtection="1">
      <alignment horizontal="right" vertical="center" wrapText="1"/>
      <protection/>
    </xf>
    <xf numFmtId="9" fontId="4" fillId="0" borderId="12" xfId="0" applyNumberFormat="1" applyFont="1" applyBorder="1" applyAlignment="1" applyProtection="1">
      <alignment horizontal="center" vertical="center" wrapText="1"/>
      <protection/>
    </xf>
    <xf numFmtId="2" fontId="4" fillId="0" borderId="13" xfId="0" applyNumberFormat="1" applyFont="1" applyBorder="1" applyAlignment="1" applyProtection="1">
      <alignment horizontal="right" vertical="center" wrapText="1"/>
      <protection/>
    </xf>
    <xf numFmtId="9" fontId="4" fillId="0" borderId="13" xfId="0" applyNumberFormat="1" applyFont="1" applyBorder="1" applyAlignment="1" applyProtection="1">
      <alignment horizontal="center" vertical="center" wrapText="1"/>
      <protection/>
    </xf>
    <xf numFmtId="2" fontId="4" fillId="0" borderId="13" xfId="0" applyNumberFormat="1" applyFont="1" applyBorder="1" applyAlignment="1" applyProtection="1">
      <alignment horizontal="right" vertical="center"/>
      <protection/>
    </xf>
    <xf numFmtId="2" fontId="4" fillId="0" borderId="14" xfId="0" applyNumberFormat="1" applyFont="1" applyBorder="1" applyAlignment="1" applyProtection="1">
      <alignment horizontal="right" vertical="center" wrapText="1"/>
      <protection/>
    </xf>
    <xf numFmtId="2" fontId="4" fillId="0" borderId="10" xfId="0" applyNumberFormat="1" applyFont="1" applyBorder="1" applyAlignment="1" applyProtection="1">
      <alignment horizontal="right" vertical="center" wrapText="1"/>
      <protection/>
    </xf>
    <xf numFmtId="9" fontId="4" fillId="0" borderId="10" xfId="0" applyNumberFormat="1" applyFont="1" applyBorder="1" applyAlignment="1" applyProtection="1">
      <alignment horizontal="center" vertical="center" wrapText="1"/>
      <protection/>
    </xf>
    <xf numFmtId="2" fontId="4" fillId="0" borderId="23" xfId="0" applyNumberFormat="1" applyFont="1" applyBorder="1" applyAlignment="1" applyProtection="1">
      <alignment horizontal="right" vertical="center" wrapText="1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2" fontId="4" fillId="0" borderId="23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2" fontId="4" fillId="0" borderId="23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9" fontId="4" fillId="0" borderId="10" xfId="0" applyNumberFormat="1" applyFont="1" applyBorder="1" applyAlignment="1" applyProtection="1">
      <alignment horizontal="center" vertical="center"/>
      <protection/>
    </xf>
    <xf numFmtId="2" fontId="4" fillId="0" borderId="23" xfId="0" applyNumberFormat="1" applyFont="1" applyFill="1" applyBorder="1" applyAlignment="1" applyProtection="1">
      <alignment horizontal="right" vertical="center" wrapText="1"/>
      <protection/>
    </xf>
    <xf numFmtId="2" fontId="4" fillId="0" borderId="23" xfId="0" applyNumberFormat="1" applyFont="1" applyFill="1" applyBorder="1" applyAlignment="1" applyProtection="1">
      <alignment horizontal="right" vertical="center"/>
      <protection/>
    </xf>
    <xf numFmtId="2" fontId="4" fillId="0" borderId="10" xfId="0" applyNumberFormat="1" applyFont="1" applyFill="1" applyBorder="1" applyAlignment="1" applyProtection="1">
      <alignment horizontal="right" vertical="center" wrapText="1"/>
      <protection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2" fontId="4" fillId="0" borderId="23" xfId="0" applyNumberFormat="1" applyFont="1" applyBorder="1" applyAlignment="1" applyProtection="1">
      <alignment horizontal="right" vertical="center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vertical="center" wrapText="1"/>
      <protection/>
    </xf>
    <xf numFmtId="2" fontId="6" fillId="0" borderId="25" xfId="0" applyNumberFormat="1" applyFont="1" applyBorder="1" applyAlignment="1" applyProtection="1">
      <alignment vertical="center" wrapText="1"/>
      <protection/>
    </xf>
    <xf numFmtId="0" fontId="6" fillId="0" borderId="26" xfId="0" applyFont="1" applyBorder="1" applyAlignment="1" applyProtection="1">
      <alignment vertical="center" wrapText="1"/>
      <protection/>
    </xf>
    <xf numFmtId="0" fontId="23" fillId="0" borderId="27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/>
      <protection/>
    </xf>
    <xf numFmtId="0" fontId="23" fillId="0" borderId="28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vertical="center" wrapText="1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center" vertical="center"/>
      <protection/>
    </xf>
    <xf numFmtId="2" fontId="4" fillId="0" borderId="15" xfId="0" applyNumberFormat="1" applyFont="1" applyBorder="1" applyAlignment="1" applyProtection="1">
      <alignment horizontal="right" vertical="center" wrapText="1"/>
      <protection/>
    </xf>
    <xf numFmtId="2" fontId="4" fillId="0" borderId="32" xfId="0" applyNumberFormat="1" applyFont="1" applyBorder="1" applyAlignment="1" applyProtection="1">
      <alignment horizontal="right" vertical="center" wrapText="1"/>
      <protection/>
    </xf>
    <xf numFmtId="2" fontId="4" fillId="0" borderId="16" xfId="0" applyNumberFormat="1" applyFont="1" applyBorder="1" applyAlignment="1" applyProtection="1">
      <alignment horizontal="right" vertical="center" wrapText="1"/>
      <protection/>
    </xf>
    <xf numFmtId="2" fontId="4" fillId="0" borderId="33" xfId="0" applyNumberFormat="1" applyFont="1" applyBorder="1" applyAlignment="1" applyProtection="1">
      <alignment horizontal="right" vertical="center" wrapText="1"/>
      <protection/>
    </xf>
    <xf numFmtId="2" fontId="4" fillId="0" borderId="34" xfId="0" applyNumberFormat="1" applyFont="1" applyBorder="1" applyAlignment="1" applyProtection="1">
      <alignment horizontal="right" vertical="center" wrapText="1"/>
      <protection/>
    </xf>
    <xf numFmtId="2" fontId="4" fillId="0" borderId="35" xfId="0" applyNumberFormat="1" applyFont="1" applyBorder="1" applyAlignment="1" applyProtection="1">
      <alignment horizontal="right" vertical="center" wrapText="1"/>
      <protection/>
    </xf>
    <xf numFmtId="2" fontId="4" fillId="0" borderId="36" xfId="0" applyNumberFormat="1" applyFont="1" applyBorder="1" applyAlignment="1" applyProtection="1">
      <alignment horizontal="right" vertical="center" wrapText="1"/>
      <protection/>
    </xf>
    <xf numFmtId="0" fontId="6" fillId="0" borderId="27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2" fontId="6" fillId="0" borderId="0" xfId="0" applyNumberFormat="1" applyFont="1" applyBorder="1" applyAlignment="1" applyProtection="1">
      <alignment vertical="center" wrapText="1"/>
      <protection/>
    </xf>
    <xf numFmtId="0" fontId="6" fillId="0" borderId="28" xfId="0" applyFont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2" fontId="4" fillId="0" borderId="30" xfId="0" applyNumberFormat="1" applyFont="1" applyBorder="1" applyAlignment="1" applyProtection="1">
      <alignment horizontal="center" vertical="center"/>
      <protection/>
    </xf>
    <xf numFmtId="1" fontId="4" fillId="0" borderId="30" xfId="0" applyNumberFormat="1" applyFont="1" applyBorder="1" applyAlignment="1" applyProtection="1">
      <alignment horizontal="center" vertical="center"/>
      <protection/>
    </xf>
    <xf numFmtId="1" fontId="4" fillId="0" borderId="31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2" fontId="4" fillId="0" borderId="34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right" vertical="center"/>
      <protection/>
    </xf>
    <xf numFmtId="9" fontId="4" fillId="0" borderId="0" xfId="0" applyNumberFormat="1" applyFont="1" applyBorder="1" applyAlignment="1" applyProtection="1">
      <alignment horizontal="center" vertical="center"/>
      <protection/>
    </xf>
    <xf numFmtId="2" fontId="4" fillId="0" borderId="28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wrapText="1"/>
      <protection/>
    </xf>
    <xf numFmtId="0" fontId="4" fillId="0" borderId="21" xfId="0" applyFont="1" applyBorder="1" applyAlignment="1" applyProtection="1">
      <alignment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2" fontId="4" fillId="0" borderId="17" xfId="0" applyNumberFormat="1" applyFont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2" fontId="4" fillId="0" borderId="37" xfId="0" applyNumberFormat="1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2" fontId="4" fillId="0" borderId="25" xfId="0" applyNumberFormat="1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/>
      <protection/>
    </xf>
    <xf numFmtId="2" fontId="23" fillId="0" borderId="0" xfId="0" applyNumberFormat="1" applyFont="1" applyBorder="1" applyAlignment="1" applyProtection="1">
      <alignment horizontal="center" vertical="center"/>
      <protection/>
    </xf>
    <xf numFmtId="2" fontId="23" fillId="0" borderId="0" xfId="0" applyNumberFormat="1" applyFont="1" applyBorder="1" applyAlignment="1" applyProtection="1">
      <alignment horizontal="right" vertical="center"/>
      <protection/>
    </xf>
    <xf numFmtId="2" fontId="23" fillId="0" borderId="28" xfId="0" applyNumberFormat="1" applyFont="1" applyBorder="1" applyAlignment="1" applyProtection="1">
      <alignment horizontal="right" vertical="center"/>
      <protection/>
    </xf>
    <xf numFmtId="9" fontId="4" fillId="0" borderId="30" xfId="0" applyNumberFormat="1" applyFont="1" applyBorder="1" applyAlignment="1" applyProtection="1">
      <alignment horizontal="center" vertical="center"/>
      <protection/>
    </xf>
    <xf numFmtId="2" fontId="47" fillId="0" borderId="38" xfId="0" applyNumberFormat="1" applyFont="1" applyBorder="1" applyAlignment="1" applyProtection="1">
      <alignment/>
      <protection/>
    </xf>
    <xf numFmtId="2" fontId="47" fillId="0" borderId="39" xfId="0" applyNumberFormat="1" applyFont="1" applyBorder="1" applyAlignment="1" applyProtection="1">
      <alignment/>
      <protection/>
    </xf>
    <xf numFmtId="0" fontId="46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center" vertical="center"/>
      <protection/>
    </xf>
    <xf numFmtId="2" fontId="23" fillId="0" borderId="0" xfId="0" applyNumberFormat="1" applyFont="1" applyAlignment="1" applyProtection="1">
      <alignment horizontal="center" vertical="center"/>
      <protection/>
    </xf>
    <xf numFmtId="2" fontId="23" fillId="0" borderId="0" xfId="0" applyNumberFormat="1" applyFont="1" applyAlignment="1" applyProtection="1">
      <alignment horizontal="right" vertical="center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6" fillId="0" borderId="40" xfId="0" applyFont="1" applyBorder="1" applyAlignment="1" applyProtection="1">
      <alignment horizontal="center" vertical="center" wrapText="1"/>
      <protection/>
    </xf>
    <xf numFmtId="0" fontId="6" fillId="0" borderId="4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2" fontId="4" fillId="0" borderId="27" xfId="0" applyNumberFormat="1" applyFont="1" applyBorder="1" applyAlignment="1" applyProtection="1">
      <alignment horizontal="center" vertical="center" wrapText="1"/>
      <protection/>
    </xf>
    <xf numFmtId="2" fontId="4" fillId="0" borderId="0" xfId="0" applyNumberFormat="1" applyFont="1" applyBorder="1" applyAlignment="1" applyProtection="1">
      <alignment horizontal="center" vertical="center" wrapText="1"/>
      <protection/>
    </xf>
    <xf numFmtId="2" fontId="4" fillId="0" borderId="28" xfId="0" applyNumberFormat="1" applyFont="1" applyBorder="1" applyAlignment="1" applyProtection="1">
      <alignment horizontal="center" vertical="center" wrapText="1"/>
      <protection/>
    </xf>
    <xf numFmtId="0" fontId="47" fillId="0" borderId="38" xfId="0" applyFont="1" applyBorder="1" applyAlignment="1" applyProtection="1">
      <alignment horizontal="right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2" fontId="6" fillId="0" borderId="17" xfId="0" applyNumberFormat="1" applyFont="1" applyBorder="1" applyAlignment="1" applyProtection="1">
      <alignment horizontal="center" vertical="center"/>
      <protection/>
    </xf>
    <xf numFmtId="2" fontId="6" fillId="0" borderId="22" xfId="0" applyNumberFormat="1" applyFont="1" applyBorder="1" applyAlignment="1" applyProtection="1">
      <alignment horizontal="center" vertical="center"/>
      <protection/>
    </xf>
    <xf numFmtId="2" fontId="6" fillId="0" borderId="17" xfId="0" applyNumberFormat="1" applyFont="1" applyBorder="1" applyAlignment="1" applyProtection="1">
      <alignment horizontal="center" vertical="center" wrapText="1"/>
      <protection/>
    </xf>
    <xf numFmtId="2" fontId="6" fillId="0" borderId="22" xfId="0" applyNumberFormat="1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6" fillId="0" borderId="42" xfId="0" applyFont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/>
      <protection/>
    </xf>
    <xf numFmtId="2" fontId="6" fillId="0" borderId="43" xfId="0" applyNumberFormat="1" applyFont="1" applyBorder="1" applyAlignment="1" applyProtection="1">
      <alignment horizontal="center" vertical="center" wrapText="1"/>
      <protection/>
    </xf>
    <xf numFmtId="2" fontId="6" fillId="0" borderId="44" xfId="0" applyNumberFormat="1" applyFont="1" applyBorder="1" applyAlignment="1" applyProtection="1">
      <alignment horizontal="center" vertical="center" wrapText="1"/>
      <protection/>
    </xf>
    <xf numFmtId="2" fontId="6" fillId="0" borderId="32" xfId="0" applyNumberFormat="1" applyFont="1" applyBorder="1" applyAlignment="1" applyProtection="1">
      <alignment horizontal="center" vertical="center" wrapText="1"/>
      <protection/>
    </xf>
    <xf numFmtId="2" fontId="6" fillId="0" borderId="42" xfId="0" applyNumberFormat="1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2" fontId="6" fillId="0" borderId="24" xfId="0" applyNumberFormat="1" applyFont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horizontal="left" vertical="center" wrapText="1"/>
      <protection/>
    </xf>
    <xf numFmtId="0" fontId="46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 horizontal="right"/>
      <protection locked="0"/>
    </xf>
    <xf numFmtId="0" fontId="46" fillId="0" borderId="0" xfId="0" applyFont="1" applyAlignment="1" applyProtection="1">
      <alignment horizontal="right" vertical="top"/>
      <protection locked="0"/>
    </xf>
    <xf numFmtId="0" fontId="48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 horizontal="left"/>
      <protection locked="0"/>
    </xf>
    <xf numFmtId="0" fontId="49" fillId="0" borderId="0" xfId="0" applyFont="1" applyFill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49" fillId="0" borderId="0" xfId="0" applyFont="1" applyFill="1" applyAlignment="1" applyProtection="1">
      <alignment/>
      <protection locked="0"/>
    </xf>
    <xf numFmtId="0" fontId="46" fillId="0" borderId="0" xfId="0" applyFont="1" applyAlignment="1" applyProtection="1">
      <alignment horizont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zoomScalePageLayoutView="0" workbookViewId="0" topLeftCell="A85">
      <selection activeCell="A105" sqref="A105:J105"/>
    </sheetView>
  </sheetViews>
  <sheetFormatPr defaultColWidth="9.140625" defaultRowHeight="15"/>
  <cols>
    <col min="1" max="1" width="9.140625" style="4" customWidth="1"/>
    <col min="2" max="2" width="12.7109375" style="4" customWidth="1"/>
    <col min="3" max="3" width="23.8515625" style="4" customWidth="1"/>
    <col min="4" max="5" width="9.140625" style="4" customWidth="1"/>
    <col min="6" max="6" width="13.140625" style="4" customWidth="1"/>
    <col min="7" max="7" width="13.28125" style="4" customWidth="1"/>
    <col min="8" max="8" width="9.140625" style="4" customWidth="1"/>
    <col min="9" max="9" width="11.28125" style="4" customWidth="1"/>
    <col min="10" max="10" width="15.28125" style="4" customWidth="1"/>
    <col min="11" max="16384" width="9.140625" style="4" customWidth="1"/>
  </cols>
  <sheetData>
    <row r="1" spans="1:10" ht="15">
      <c r="A1" s="175"/>
      <c r="B1" s="176"/>
      <c r="C1" s="176"/>
      <c r="D1" s="1"/>
      <c r="E1" s="1"/>
      <c r="F1" s="1"/>
      <c r="G1" s="1"/>
      <c r="H1" s="2" t="s">
        <v>0</v>
      </c>
      <c r="I1" s="177" t="s">
        <v>1</v>
      </c>
      <c r="J1" s="177"/>
    </row>
    <row r="2" spans="1:10" ht="15">
      <c r="A2" s="2"/>
      <c r="B2" s="3"/>
      <c r="C2" s="3"/>
      <c r="D2" s="1"/>
      <c r="E2" s="1"/>
      <c r="F2" s="1"/>
      <c r="G2" s="1"/>
      <c r="H2" s="2"/>
      <c r="I2" s="178" t="s">
        <v>8</v>
      </c>
      <c r="J2" s="178"/>
    </row>
    <row r="3" spans="1:10" ht="15">
      <c r="A3" s="175" t="s">
        <v>2</v>
      </c>
      <c r="B3" s="176"/>
      <c r="C3" s="176"/>
      <c r="D3" s="176"/>
      <c r="E3" s="1"/>
      <c r="F3" s="1"/>
      <c r="G3" s="1"/>
      <c r="H3" s="2"/>
      <c r="I3" s="3"/>
      <c r="J3" s="3"/>
    </row>
    <row r="4" spans="1:10" ht="15">
      <c r="A4" s="175" t="s">
        <v>2</v>
      </c>
      <c r="B4" s="176"/>
      <c r="C4" s="176"/>
      <c r="D4" s="176"/>
      <c r="E4" s="1"/>
      <c r="F4" s="1"/>
      <c r="G4" s="1"/>
      <c r="H4" s="2"/>
      <c r="I4" s="3"/>
      <c r="J4" s="3"/>
    </row>
    <row r="5" spans="1:10" ht="15">
      <c r="A5" s="175" t="s">
        <v>2</v>
      </c>
      <c r="B5" s="176"/>
      <c r="C5" s="176"/>
      <c r="D5" s="176"/>
      <c r="E5" s="1"/>
      <c r="F5" s="1"/>
      <c r="G5" s="1"/>
      <c r="H5" s="2"/>
      <c r="I5" s="3"/>
      <c r="J5" s="3"/>
    </row>
    <row r="6" spans="1:10" ht="15">
      <c r="A6" s="175" t="s">
        <v>3</v>
      </c>
      <c r="B6" s="176"/>
      <c r="C6" s="176"/>
      <c r="D6" s="176"/>
      <c r="E6" s="1"/>
      <c r="F6" s="1"/>
      <c r="G6" s="1"/>
      <c r="H6" s="2"/>
      <c r="I6" s="3"/>
      <c r="J6" s="3"/>
    </row>
    <row r="7" spans="1:10" ht="15">
      <c r="A7" s="2"/>
      <c r="B7" s="3"/>
      <c r="C7" s="3"/>
      <c r="D7" s="3"/>
      <c r="E7" s="1"/>
      <c r="F7" s="177" t="s">
        <v>4</v>
      </c>
      <c r="G7" s="177"/>
      <c r="H7" s="177"/>
      <c r="I7" s="177"/>
      <c r="J7" s="177"/>
    </row>
    <row r="8" spans="1:10" ht="15">
      <c r="A8" s="17"/>
      <c r="B8" s="15"/>
      <c r="C8" s="15"/>
      <c r="D8" s="15"/>
      <c r="E8" s="16"/>
      <c r="F8" s="16"/>
      <c r="G8" s="16"/>
      <c r="H8" s="17"/>
      <c r="I8" s="15"/>
      <c r="J8" s="15"/>
    </row>
    <row r="9" spans="1:10" ht="15">
      <c r="A9" s="17"/>
      <c r="B9" s="15"/>
      <c r="C9" s="15"/>
      <c r="D9" s="179" t="s">
        <v>5</v>
      </c>
      <c r="E9" s="179"/>
      <c r="F9" s="179"/>
      <c r="G9" s="179"/>
      <c r="H9" s="17"/>
      <c r="I9" s="15"/>
      <c r="J9" s="15"/>
    </row>
    <row r="10" spans="1:10" ht="15">
      <c r="A10" s="17"/>
      <c r="B10" s="15"/>
      <c r="C10" s="15"/>
      <c r="D10" s="16"/>
      <c r="E10" s="16"/>
      <c r="F10" s="16"/>
      <c r="G10" s="16"/>
      <c r="H10" s="17"/>
      <c r="I10" s="15"/>
      <c r="J10" s="15"/>
    </row>
    <row r="11" spans="1:10" ht="15">
      <c r="A11" s="165" t="s">
        <v>6</v>
      </c>
      <c r="B11" s="165"/>
      <c r="C11" s="165"/>
      <c r="D11" s="165"/>
      <c r="E11" s="16"/>
      <c r="F11" s="16"/>
      <c r="G11" s="16"/>
      <c r="H11" s="17"/>
      <c r="I11" s="15"/>
      <c r="J11" s="15"/>
    </row>
    <row r="12" spans="1:10" ht="15">
      <c r="A12" s="165" t="s">
        <v>7</v>
      </c>
      <c r="B12" s="165"/>
      <c r="C12" s="165"/>
      <c r="D12" s="165"/>
      <c r="E12" s="16"/>
      <c r="F12" s="16"/>
      <c r="G12" s="16"/>
      <c r="H12" s="17"/>
      <c r="I12" s="15"/>
      <c r="J12" s="15"/>
    </row>
    <row r="13" spans="1:10" ht="15">
      <c r="A13" s="17"/>
      <c r="B13" s="15"/>
      <c r="C13" s="15"/>
      <c r="D13" s="16"/>
      <c r="E13" s="16"/>
      <c r="F13" s="16"/>
      <c r="G13" s="16"/>
      <c r="H13" s="17"/>
      <c r="I13" s="15"/>
      <c r="J13" s="15"/>
    </row>
    <row r="14" spans="1:10" ht="48" customHeight="1">
      <c r="A14" s="174" t="s">
        <v>137</v>
      </c>
      <c r="B14" s="174"/>
      <c r="C14" s="174"/>
      <c r="D14" s="174"/>
      <c r="E14" s="174"/>
      <c r="F14" s="174"/>
      <c r="G14" s="174"/>
      <c r="H14" s="174"/>
      <c r="I14" s="174"/>
      <c r="J14" s="174"/>
    </row>
    <row r="15" spans="1:10" ht="15">
      <c r="A15" s="18"/>
      <c r="B15" s="19"/>
      <c r="C15" s="19"/>
      <c r="D15" s="20"/>
      <c r="E15" s="21"/>
      <c r="F15" s="22"/>
      <c r="G15" s="22"/>
      <c r="H15" s="20"/>
      <c r="I15" s="22"/>
      <c r="J15" s="22"/>
    </row>
    <row r="16" spans="1:10" ht="15">
      <c r="A16" s="23" t="s">
        <v>9</v>
      </c>
      <c r="B16" s="19"/>
      <c r="C16" s="19"/>
      <c r="D16" s="20"/>
      <c r="E16" s="21"/>
      <c r="F16" s="22"/>
      <c r="G16" s="22"/>
      <c r="H16" s="20"/>
      <c r="I16" s="22"/>
      <c r="J16" s="22"/>
    </row>
    <row r="17" spans="1:10" ht="15.75" thickBot="1">
      <c r="A17" s="24"/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15">
      <c r="A18" s="157" t="s">
        <v>10</v>
      </c>
      <c r="B18" s="153" t="s">
        <v>11</v>
      </c>
      <c r="C18" s="154"/>
      <c r="D18" s="157" t="s">
        <v>12</v>
      </c>
      <c r="E18" s="159" t="s">
        <v>13</v>
      </c>
      <c r="F18" s="161" t="s">
        <v>14</v>
      </c>
      <c r="G18" s="25" t="s">
        <v>15</v>
      </c>
      <c r="H18" s="163" t="s">
        <v>16</v>
      </c>
      <c r="I18" s="166" t="s">
        <v>17</v>
      </c>
      <c r="J18" s="168" t="s">
        <v>18</v>
      </c>
    </row>
    <row r="19" spans="1:10" ht="26.25" thickBot="1">
      <c r="A19" s="158"/>
      <c r="B19" s="155"/>
      <c r="C19" s="156"/>
      <c r="D19" s="158"/>
      <c r="E19" s="160"/>
      <c r="F19" s="162"/>
      <c r="G19" s="26" t="s">
        <v>19</v>
      </c>
      <c r="H19" s="164"/>
      <c r="I19" s="167"/>
      <c r="J19" s="169"/>
    </row>
    <row r="20" spans="1:10" ht="15">
      <c r="A20" s="170"/>
      <c r="B20" s="171"/>
      <c r="C20" s="171"/>
      <c r="D20" s="171"/>
      <c r="E20" s="171"/>
      <c r="F20" s="171"/>
      <c r="G20" s="171"/>
      <c r="H20" s="171"/>
      <c r="I20" s="171"/>
      <c r="J20" s="172"/>
    </row>
    <row r="21" spans="1:10" ht="15">
      <c r="A21" s="137" t="s">
        <v>20</v>
      </c>
      <c r="B21" s="138"/>
      <c r="C21" s="138"/>
      <c r="D21" s="138"/>
      <c r="E21" s="138"/>
      <c r="F21" s="138"/>
      <c r="G21" s="138"/>
      <c r="H21" s="138"/>
      <c r="I21" s="138"/>
      <c r="J21" s="139"/>
    </row>
    <row r="22" spans="1:10" ht="15.75" thickBot="1">
      <c r="A22" s="143"/>
      <c r="B22" s="144"/>
      <c r="C22" s="144"/>
      <c r="D22" s="144"/>
      <c r="E22" s="144"/>
      <c r="F22" s="144"/>
      <c r="G22" s="144"/>
      <c r="H22" s="144"/>
      <c r="I22" s="144"/>
      <c r="J22" s="145"/>
    </row>
    <row r="23" spans="1:10" ht="128.25" thickBot="1">
      <c r="A23" s="27">
        <v>1</v>
      </c>
      <c r="B23" s="28" t="s">
        <v>21</v>
      </c>
      <c r="C23" s="28" t="s">
        <v>22</v>
      </c>
      <c r="D23" s="29" t="s">
        <v>23</v>
      </c>
      <c r="E23" s="30">
        <v>37.39</v>
      </c>
      <c r="F23" s="6"/>
      <c r="G23" s="41">
        <f>F23*E23</f>
        <v>0</v>
      </c>
      <c r="H23" s="42">
        <v>0.08</v>
      </c>
      <c r="I23" s="41">
        <f>G23*0.08</f>
        <v>0</v>
      </c>
      <c r="J23" s="41">
        <f>I23+G23</f>
        <v>0</v>
      </c>
    </row>
    <row r="24" spans="1:10" ht="128.25" thickBot="1">
      <c r="A24" s="27">
        <v>2</v>
      </c>
      <c r="B24" s="28" t="s">
        <v>24</v>
      </c>
      <c r="C24" s="28" t="s">
        <v>25</v>
      </c>
      <c r="D24" s="95" t="s">
        <v>23</v>
      </c>
      <c r="E24" s="31">
        <v>2.3</v>
      </c>
      <c r="F24" s="8"/>
      <c r="G24" s="43">
        <f>E24*F24</f>
        <v>0</v>
      </c>
      <c r="H24" s="44">
        <v>0.08</v>
      </c>
      <c r="I24" s="43">
        <f>G24*0.08</f>
        <v>0</v>
      </c>
      <c r="J24" s="43">
        <f>G24+I24</f>
        <v>0</v>
      </c>
    </row>
    <row r="25" spans="1:10" ht="115.5" thickBot="1">
      <c r="A25" s="27">
        <v>3</v>
      </c>
      <c r="B25" s="32" t="s">
        <v>26</v>
      </c>
      <c r="C25" s="33" t="s">
        <v>27</v>
      </c>
      <c r="D25" s="34" t="s">
        <v>23</v>
      </c>
      <c r="E25" s="31">
        <v>13.05</v>
      </c>
      <c r="F25" s="9"/>
      <c r="G25" s="45">
        <f>E25*F25</f>
        <v>0</v>
      </c>
      <c r="H25" s="46">
        <v>0.08</v>
      </c>
      <c r="I25" s="47">
        <f>G25*0.08</f>
        <v>0</v>
      </c>
      <c r="J25" s="47">
        <f>G25+I25</f>
        <v>0</v>
      </c>
    </row>
    <row r="26" spans="1:10" ht="26.25" thickBot="1">
      <c r="A26" s="27">
        <v>4</v>
      </c>
      <c r="B26" s="33" t="s">
        <v>28</v>
      </c>
      <c r="C26" s="35" t="s">
        <v>29</v>
      </c>
      <c r="D26" s="29" t="s">
        <v>30</v>
      </c>
      <c r="E26" s="36">
        <v>200</v>
      </c>
      <c r="F26" s="10"/>
      <c r="G26" s="48">
        <f>E26*F26</f>
        <v>0</v>
      </c>
      <c r="H26" s="42">
        <v>0.08</v>
      </c>
      <c r="I26" s="48">
        <f>G26*0.08</f>
        <v>0</v>
      </c>
      <c r="J26" s="48">
        <f>I26+G26</f>
        <v>0</v>
      </c>
    </row>
    <row r="27" spans="1:10" ht="90" thickBot="1">
      <c r="A27" s="37">
        <v>5</v>
      </c>
      <c r="B27" s="28" t="s">
        <v>31</v>
      </c>
      <c r="C27" s="28" t="s">
        <v>32</v>
      </c>
      <c r="D27" s="38" t="s">
        <v>33</v>
      </c>
      <c r="E27" s="39">
        <v>42.24</v>
      </c>
      <c r="F27" s="11"/>
      <c r="G27" s="49">
        <f>F27*E27</f>
        <v>0</v>
      </c>
      <c r="H27" s="50">
        <v>0.08</v>
      </c>
      <c r="I27" s="49">
        <f>0.08*G27</f>
        <v>0</v>
      </c>
      <c r="J27" s="49">
        <f>I27+G27</f>
        <v>0</v>
      </c>
    </row>
    <row r="28" spans="1:10" ht="90" thickBot="1">
      <c r="A28" s="27">
        <v>6</v>
      </c>
      <c r="B28" s="33" t="s">
        <v>34</v>
      </c>
      <c r="C28" s="33" t="s">
        <v>35</v>
      </c>
      <c r="D28" s="34" t="s">
        <v>33</v>
      </c>
      <c r="E28" s="40"/>
      <c r="F28" s="40"/>
      <c r="G28" s="51"/>
      <c r="H28" s="50">
        <v>0.08</v>
      </c>
      <c r="I28" s="51"/>
      <c r="J28" s="51"/>
    </row>
    <row r="29" spans="1:10" ht="51.75" thickBot="1">
      <c r="A29" s="27">
        <v>7</v>
      </c>
      <c r="B29" s="28" t="s">
        <v>36</v>
      </c>
      <c r="C29" s="28" t="s">
        <v>37</v>
      </c>
      <c r="D29" s="34" t="s">
        <v>23</v>
      </c>
      <c r="E29" s="31">
        <v>42.82</v>
      </c>
      <c r="F29" s="7"/>
      <c r="G29" s="49">
        <f>F29*E29</f>
        <v>0</v>
      </c>
      <c r="H29" s="50">
        <v>0.08</v>
      </c>
      <c r="I29" s="52">
        <f>0.08*G29</f>
        <v>0</v>
      </c>
      <c r="J29" s="52">
        <f>I29+G29</f>
        <v>0</v>
      </c>
    </row>
    <row r="30" spans="1:10" ht="64.5" thickBot="1">
      <c r="A30" s="27">
        <v>8</v>
      </c>
      <c r="B30" s="28" t="s">
        <v>38</v>
      </c>
      <c r="C30" s="28" t="s">
        <v>39</v>
      </c>
      <c r="D30" s="34" t="s">
        <v>23</v>
      </c>
      <c r="E30" s="31">
        <v>27.52</v>
      </c>
      <c r="F30" s="7"/>
      <c r="G30" s="49">
        <f>F30*E30</f>
        <v>0</v>
      </c>
      <c r="H30" s="50">
        <v>0.08</v>
      </c>
      <c r="I30" s="52">
        <f>0.08*G30</f>
        <v>0</v>
      </c>
      <c r="J30" s="52">
        <f>I30+G30</f>
        <v>0</v>
      </c>
    </row>
    <row r="31" spans="1:10" ht="51.75" thickBot="1">
      <c r="A31" s="27">
        <v>9</v>
      </c>
      <c r="B31" s="28" t="s">
        <v>40</v>
      </c>
      <c r="C31" s="28" t="s">
        <v>41</v>
      </c>
      <c r="D31" s="34" t="s">
        <v>33</v>
      </c>
      <c r="E31" s="39">
        <v>2.31</v>
      </c>
      <c r="F31" s="11"/>
      <c r="G31" s="49">
        <f>E31*F31</f>
        <v>0</v>
      </c>
      <c r="H31" s="50">
        <v>0.08</v>
      </c>
      <c r="I31" s="49">
        <f>0.08*G31</f>
        <v>0</v>
      </c>
      <c r="J31" s="49">
        <f>I31+G31</f>
        <v>0</v>
      </c>
    </row>
    <row r="32" spans="1:10" ht="15">
      <c r="A32" s="173"/>
      <c r="B32" s="171"/>
      <c r="C32" s="171"/>
      <c r="D32" s="171"/>
      <c r="E32" s="171"/>
      <c r="F32" s="171"/>
      <c r="G32" s="171"/>
      <c r="H32" s="171"/>
      <c r="I32" s="171"/>
      <c r="J32" s="172"/>
    </row>
    <row r="33" spans="1:10" ht="15">
      <c r="A33" s="137" t="s">
        <v>42</v>
      </c>
      <c r="B33" s="138"/>
      <c r="C33" s="138"/>
      <c r="D33" s="138"/>
      <c r="E33" s="138"/>
      <c r="F33" s="138"/>
      <c r="G33" s="138"/>
      <c r="H33" s="138"/>
      <c r="I33" s="138"/>
      <c r="J33" s="139"/>
    </row>
    <row r="34" spans="1:10" ht="15.75" thickBot="1">
      <c r="A34" s="143"/>
      <c r="B34" s="144"/>
      <c r="C34" s="144"/>
      <c r="D34" s="144"/>
      <c r="E34" s="144"/>
      <c r="F34" s="144"/>
      <c r="G34" s="144"/>
      <c r="H34" s="144"/>
      <c r="I34" s="144"/>
      <c r="J34" s="145"/>
    </row>
    <row r="35" spans="1:10" ht="26.25" thickBot="1">
      <c r="A35" s="27">
        <v>1</v>
      </c>
      <c r="B35" s="27" t="s">
        <v>43</v>
      </c>
      <c r="C35" s="53" t="s">
        <v>44</v>
      </c>
      <c r="D35" s="34" t="s">
        <v>45</v>
      </c>
      <c r="E35" s="54">
        <v>20</v>
      </c>
      <c r="F35" s="7"/>
      <c r="G35" s="49">
        <f>F35*E35</f>
        <v>0</v>
      </c>
      <c r="H35" s="62" t="s">
        <v>46</v>
      </c>
      <c r="I35" s="49">
        <f>G35*0.08</f>
        <v>0</v>
      </c>
      <c r="J35" s="52">
        <f>I35+G35</f>
        <v>0</v>
      </c>
    </row>
    <row r="36" spans="1:10" ht="26.25" thickBot="1">
      <c r="A36" s="55">
        <v>2</v>
      </c>
      <c r="B36" s="27" t="s">
        <v>47</v>
      </c>
      <c r="C36" s="53" t="s">
        <v>48</v>
      </c>
      <c r="D36" s="34" t="s">
        <v>45</v>
      </c>
      <c r="E36" s="54">
        <v>118</v>
      </c>
      <c r="F36" s="7"/>
      <c r="G36" s="49">
        <f>F36*E36</f>
        <v>0</v>
      </c>
      <c r="H36" s="63">
        <v>0.08</v>
      </c>
      <c r="I36" s="49">
        <f>0.08*G36</f>
        <v>0</v>
      </c>
      <c r="J36" s="52">
        <f>I36+G36</f>
        <v>0</v>
      </c>
    </row>
    <row r="37" spans="1:10" ht="26.25" thickBot="1">
      <c r="A37" s="55">
        <v>3</v>
      </c>
      <c r="B37" s="33" t="s">
        <v>49</v>
      </c>
      <c r="C37" s="53" t="s">
        <v>50</v>
      </c>
      <c r="D37" s="34" t="s">
        <v>51</v>
      </c>
      <c r="E37" s="31">
        <v>7.8</v>
      </c>
      <c r="F37" s="7"/>
      <c r="G37" s="49">
        <f>F37*E37</f>
        <v>0</v>
      </c>
      <c r="H37" s="63">
        <v>0.23</v>
      </c>
      <c r="I37" s="49">
        <f>0.23*G37</f>
        <v>0</v>
      </c>
      <c r="J37" s="52">
        <f>I37+G37</f>
        <v>0</v>
      </c>
    </row>
    <row r="38" spans="1:10" ht="51.75" thickBot="1">
      <c r="A38" s="55">
        <v>4</v>
      </c>
      <c r="B38" s="56" t="s">
        <v>52</v>
      </c>
      <c r="C38" s="57" t="s">
        <v>53</v>
      </c>
      <c r="D38" s="58" t="s">
        <v>54</v>
      </c>
      <c r="E38" s="59"/>
      <c r="F38" s="59"/>
      <c r="G38" s="51"/>
      <c r="H38" s="63">
        <v>0.23</v>
      </c>
      <c r="I38" s="64"/>
      <c r="J38" s="65"/>
    </row>
    <row r="39" spans="1:10" ht="26.25" thickBot="1">
      <c r="A39" s="55">
        <v>5</v>
      </c>
      <c r="B39" s="33" t="s">
        <v>55</v>
      </c>
      <c r="C39" s="53" t="s">
        <v>56</v>
      </c>
      <c r="D39" s="34" t="s">
        <v>54</v>
      </c>
      <c r="E39" s="54">
        <v>1420</v>
      </c>
      <c r="F39" s="7"/>
      <c r="G39" s="49">
        <f>F39*E39</f>
        <v>0</v>
      </c>
      <c r="H39" s="62" t="s">
        <v>57</v>
      </c>
      <c r="I39" s="49">
        <f>0.23*G39</f>
        <v>0</v>
      </c>
      <c r="J39" s="52">
        <f>I39+G39</f>
        <v>0</v>
      </c>
    </row>
    <row r="40" spans="1:10" ht="26.25" thickBot="1">
      <c r="A40" s="55">
        <v>6</v>
      </c>
      <c r="B40" s="56" t="s">
        <v>58</v>
      </c>
      <c r="C40" s="57" t="s">
        <v>59</v>
      </c>
      <c r="D40" s="58" t="s">
        <v>54</v>
      </c>
      <c r="E40" s="60">
        <v>40</v>
      </c>
      <c r="F40" s="5"/>
      <c r="G40" s="66">
        <f>F40*E40</f>
        <v>0</v>
      </c>
      <c r="H40" s="62" t="s">
        <v>57</v>
      </c>
      <c r="I40" s="66">
        <f>0.23*G40</f>
        <v>0</v>
      </c>
      <c r="J40" s="67">
        <f>I40+G40</f>
        <v>0</v>
      </c>
    </row>
    <row r="41" spans="1:10" ht="26.25" thickBot="1">
      <c r="A41" s="55">
        <v>7</v>
      </c>
      <c r="B41" s="56" t="s">
        <v>60</v>
      </c>
      <c r="C41" s="57" t="s">
        <v>61</v>
      </c>
      <c r="D41" s="58" t="s">
        <v>54</v>
      </c>
      <c r="E41" s="60">
        <v>40</v>
      </c>
      <c r="F41" s="5"/>
      <c r="G41" s="66">
        <f>F41*E41</f>
        <v>0</v>
      </c>
      <c r="H41" s="62" t="s">
        <v>57</v>
      </c>
      <c r="I41" s="66">
        <f>0.23*G41</f>
        <v>0</v>
      </c>
      <c r="J41" s="67">
        <f>I41+G41</f>
        <v>0</v>
      </c>
    </row>
    <row r="42" spans="1:10" ht="39" thickBot="1">
      <c r="A42" s="55">
        <v>9</v>
      </c>
      <c r="B42" s="33" t="s">
        <v>62</v>
      </c>
      <c r="C42" s="53" t="s">
        <v>63</v>
      </c>
      <c r="D42" s="34" t="s">
        <v>30</v>
      </c>
      <c r="E42" s="54">
        <v>100</v>
      </c>
      <c r="F42" s="7"/>
      <c r="G42" s="49">
        <f>F42*E42</f>
        <v>0</v>
      </c>
      <c r="H42" s="63">
        <v>0.08</v>
      </c>
      <c r="I42" s="49">
        <f>0.08*G42</f>
        <v>0</v>
      </c>
      <c r="J42" s="52">
        <f>I42+G42</f>
        <v>0</v>
      </c>
    </row>
    <row r="43" spans="1:10" ht="39" thickBot="1">
      <c r="A43" s="55">
        <v>10</v>
      </c>
      <c r="B43" s="33" t="s">
        <v>64</v>
      </c>
      <c r="C43" s="53" t="s">
        <v>65</v>
      </c>
      <c r="D43" s="34" t="s">
        <v>30</v>
      </c>
      <c r="E43" s="54">
        <v>120</v>
      </c>
      <c r="F43" s="7"/>
      <c r="G43" s="49">
        <f>F43*E43</f>
        <v>0</v>
      </c>
      <c r="H43" s="63">
        <v>0.08</v>
      </c>
      <c r="I43" s="49">
        <f>0.08*G43</f>
        <v>0</v>
      </c>
      <c r="J43" s="52">
        <f>I43+G43</f>
        <v>0</v>
      </c>
    </row>
    <row r="44" spans="1:10" ht="26.25" thickBot="1">
      <c r="A44" s="55">
        <v>11</v>
      </c>
      <c r="B44" s="33" t="s">
        <v>66</v>
      </c>
      <c r="C44" s="53" t="s">
        <v>138</v>
      </c>
      <c r="D44" s="34" t="s">
        <v>30</v>
      </c>
      <c r="E44" s="61"/>
      <c r="F44" s="61"/>
      <c r="G44" s="51"/>
      <c r="H44" s="63">
        <v>0.08</v>
      </c>
      <c r="I44" s="51"/>
      <c r="J44" s="68"/>
    </row>
    <row r="45" spans="1:10" ht="39" thickBot="1">
      <c r="A45" s="55">
        <v>12</v>
      </c>
      <c r="B45" s="33" t="s">
        <v>67</v>
      </c>
      <c r="C45" s="53" t="s">
        <v>68</v>
      </c>
      <c r="D45" s="34" t="s">
        <v>23</v>
      </c>
      <c r="E45" s="61"/>
      <c r="F45" s="61"/>
      <c r="G45" s="51"/>
      <c r="H45" s="63">
        <v>0.08</v>
      </c>
      <c r="I45" s="51"/>
      <c r="J45" s="68"/>
    </row>
    <row r="46" spans="1:10" ht="39" thickBot="1">
      <c r="A46" s="55">
        <v>13</v>
      </c>
      <c r="B46" s="33" t="s">
        <v>69</v>
      </c>
      <c r="C46" s="53" t="s">
        <v>70</v>
      </c>
      <c r="D46" s="34" t="s">
        <v>23</v>
      </c>
      <c r="E46" s="31">
        <v>72.2</v>
      </c>
      <c r="F46" s="7"/>
      <c r="G46" s="49">
        <f>F46*E46</f>
        <v>0</v>
      </c>
      <c r="H46" s="62" t="s">
        <v>46</v>
      </c>
      <c r="I46" s="49">
        <f aca="true" t="shared" si="0" ref="I46:I52">0.08*G46</f>
        <v>0</v>
      </c>
      <c r="J46" s="52">
        <f aca="true" t="shared" si="1" ref="J46:J51">I46+G46</f>
        <v>0</v>
      </c>
    </row>
    <row r="47" spans="1:10" ht="26.25" thickBot="1">
      <c r="A47" s="55">
        <v>14</v>
      </c>
      <c r="B47" s="33" t="s">
        <v>71</v>
      </c>
      <c r="C47" s="53" t="s">
        <v>72</v>
      </c>
      <c r="D47" s="34" t="s">
        <v>45</v>
      </c>
      <c r="E47" s="54">
        <v>50</v>
      </c>
      <c r="F47" s="7"/>
      <c r="G47" s="49">
        <f>F47*E47</f>
        <v>0</v>
      </c>
      <c r="H47" s="62" t="s">
        <v>46</v>
      </c>
      <c r="I47" s="49">
        <f t="shared" si="0"/>
        <v>0</v>
      </c>
      <c r="J47" s="52">
        <f t="shared" si="1"/>
        <v>0</v>
      </c>
    </row>
    <row r="48" spans="1:10" ht="26.25" thickBot="1">
      <c r="A48" s="55">
        <v>15</v>
      </c>
      <c r="B48" s="33" t="s">
        <v>73</v>
      </c>
      <c r="C48" s="53" t="s">
        <v>74</v>
      </c>
      <c r="D48" s="34" t="s">
        <v>30</v>
      </c>
      <c r="E48" s="54">
        <v>100</v>
      </c>
      <c r="F48" s="7"/>
      <c r="G48" s="49">
        <f>F48*E48</f>
        <v>0</v>
      </c>
      <c r="H48" s="63">
        <v>0.08</v>
      </c>
      <c r="I48" s="49">
        <f t="shared" si="0"/>
        <v>0</v>
      </c>
      <c r="J48" s="52">
        <f t="shared" si="1"/>
        <v>0</v>
      </c>
    </row>
    <row r="49" spans="1:10" ht="26.25" thickBot="1">
      <c r="A49" s="55">
        <v>16</v>
      </c>
      <c r="B49" s="33" t="s">
        <v>75</v>
      </c>
      <c r="C49" s="53" t="s">
        <v>76</v>
      </c>
      <c r="D49" s="34" t="s">
        <v>45</v>
      </c>
      <c r="E49" s="54">
        <v>25</v>
      </c>
      <c r="F49" s="7"/>
      <c r="G49" s="49">
        <f>F49*E49</f>
        <v>0</v>
      </c>
      <c r="H49" s="63">
        <v>0.08</v>
      </c>
      <c r="I49" s="49">
        <f t="shared" si="0"/>
        <v>0</v>
      </c>
      <c r="J49" s="52">
        <f t="shared" si="1"/>
        <v>0</v>
      </c>
    </row>
    <row r="50" spans="1:10" ht="26.25" thickBot="1">
      <c r="A50" s="55">
        <v>17</v>
      </c>
      <c r="B50" s="33" t="s">
        <v>77</v>
      </c>
      <c r="C50" s="53" t="s">
        <v>78</v>
      </c>
      <c r="D50" s="34" t="s">
        <v>79</v>
      </c>
      <c r="E50" s="31">
        <v>50</v>
      </c>
      <c r="F50" s="7"/>
      <c r="G50" s="49">
        <f>E50*F50</f>
        <v>0</v>
      </c>
      <c r="H50" s="63">
        <v>0.08</v>
      </c>
      <c r="I50" s="49">
        <f t="shared" si="0"/>
        <v>0</v>
      </c>
      <c r="J50" s="52">
        <f t="shared" si="1"/>
        <v>0</v>
      </c>
    </row>
    <row r="51" spans="1:10" ht="26.25" thickBot="1">
      <c r="A51" s="55">
        <v>18</v>
      </c>
      <c r="B51" s="33" t="s">
        <v>80</v>
      </c>
      <c r="C51" s="53" t="s">
        <v>81</v>
      </c>
      <c r="D51" s="34" t="s">
        <v>45</v>
      </c>
      <c r="E51" s="54">
        <v>50</v>
      </c>
      <c r="F51" s="7"/>
      <c r="G51" s="49">
        <f>F51*E51</f>
        <v>0</v>
      </c>
      <c r="H51" s="62" t="s">
        <v>46</v>
      </c>
      <c r="I51" s="49">
        <f t="shared" si="0"/>
        <v>0</v>
      </c>
      <c r="J51" s="52">
        <f t="shared" si="1"/>
        <v>0</v>
      </c>
    </row>
    <row r="52" spans="1:10" ht="26.25" thickBot="1">
      <c r="A52" s="55">
        <v>19</v>
      </c>
      <c r="B52" s="33" t="s">
        <v>82</v>
      </c>
      <c r="C52" s="53" t="s">
        <v>83</v>
      </c>
      <c r="D52" s="34" t="s">
        <v>79</v>
      </c>
      <c r="E52" s="31">
        <v>150</v>
      </c>
      <c r="F52" s="7"/>
      <c r="G52" s="49">
        <f>F52*E52</f>
        <v>0</v>
      </c>
      <c r="H52" s="63">
        <v>0.08</v>
      </c>
      <c r="I52" s="49">
        <f t="shared" si="0"/>
        <v>0</v>
      </c>
      <c r="J52" s="52">
        <f>G52+I52</f>
        <v>0</v>
      </c>
    </row>
    <row r="53" spans="1:10" ht="15">
      <c r="A53" s="69"/>
      <c r="B53" s="70"/>
      <c r="C53" s="70"/>
      <c r="D53" s="70"/>
      <c r="E53" s="70"/>
      <c r="F53" s="70"/>
      <c r="G53" s="71"/>
      <c r="H53" s="70"/>
      <c r="I53" s="70"/>
      <c r="J53" s="72"/>
    </row>
    <row r="54" spans="1:10" ht="15">
      <c r="A54" s="146" t="s">
        <v>84</v>
      </c>
      <c r="B54" s="147"/>
      <c r="C54" s="147"/>
      <c r="D54" s="147"/>
      <c r="E54" s="147"/>
      <c r="F54" s="147"/>
      <c r="G54" s="147"/>
      <c r="H54" s="147"/>
      <c r="I54" s="147"/>
      <c r="J54" s="148"/>
    </row>
    <row r="55" spans="1:10" ht="15.75" thickBot="1">
      <c r="A55" s="73"/>
      <c r="B55" s="74"/>
      <c r="C55" s="74"/>
      <c r="D55" s="74"/>
      <c r="E55" s="74"/>
      <c r="F55" s="74"/>
      <c r="G55" s="74"/>
      <c r="H55" s="74"/>
      <c r="I55" s="74"/>
      <c r="J55" s="75"/>
    </row>
    <row r="56" spans="1:10" ht="26.25" thickBot="1">
      <c r="A56" s="76">
        <v>1</v>
      </c>
      <c r="B56" s="77" t="s">
        <v>85</v>
      </c>
      <c r="C56" s="78" t="s">
        <v>86</v>
      </c>
      <c r="D56" s="79" t="s">
        <v>87</v>
      </c>
      <c r="E56" s="96">
        <v>4643</v>
      </c>
      <c r="F56" s="12"/>
      <c r="G56" s="84">
        <f>F56*E56</f>
        <v>0</v>
      </c>
      <c r="H56" s="79" t="s">
        <v>46</v>
      </c>
      <c r="I56" s="84">
        <f>0.08*G56</f>
        <v>0</v>
      </c>
      <c r="J56" s="85">
        <f>I56+G56</f>
        <v>0</v>
      </c>
    </row>
    <row r="57" spans="1:10" ht="39" thickBot="1">
      <c r="A57" s="76">
        <v>2</v>
      </c>
      <c r="B57" s="77" t="s">
        <v>88</v>
      </c>
      <c r="C57" s="78" t="s">
        <v>89</v>
      </c>
      <c r="D57" s="79" t="s">
        <v>30</v>
      </c>
      <c r="E57" s="97">
        <v>100</v>
      </c>
      <c r="F57" s="12"/>
      <c r="G57" s="84">
        <f>F57*E57</f>
        <v>0</v>
      </c>
      <c r="H57" s="79" t="s">
        <v>46</v>
      </c>
      <c r="I57" s="84">
        <f>0.08*G57</f>
        <v>0</v>
      </c>
      <c r="J57" s="85">
        <f>I57+G57</f>
        <v>0</v>
      </c>
    </row>
    <row r="58" spans="1:10" ht="39" thickBot="1">
      <c r="A58" s="76">
        <v>3</v>
      </c>
      <c r="B58" s="77" t="s">
        <v>90</v>
      </c>
      <c r="C58" s="78" t="s">
        <v>91</v>
      </c>
      <c r="D58" s="79" t="s">
        <v>30</v>
      </c>
      <c r="E58" s="97">
        <v>200</v>
      </c>
      <c r="F58" s="12"/>
      <c r="G58" s="84">
        <f>F58*E58</f>
        <v>0</v>
      </c>
      <c r="H58" s="79" t="s">
        <v>46</v>
      </c>
      <c r="I58" s="84">
        <f>0.08*G58</f>
        <v>0</v>
      </c>
      <c r="J58" s="85">
        <f>I58+G58</f>
        <v>0</v>
      </c>
    </row>
    <row r="59" spans="1:10" ht="26.25" thickBot="1">
      <c r="A59" s="80">
        <v>4</v>
      </c>
      <c r="B59" s="81" t="s">
        <v>92</v>
      </c>
      <c r="C59" s="82" t="s">
        <v>93</v>
      </c>
      <c r="D59" s="83" t="s">
        <v>30</v>
      </c>
      <c r="E59" s="98">
        <v>100</v>
      </c>
      <c r="F59" s="13"/>
      <c r="G59" s="86">
        <f>F59*E59</f>
        <v>0</v>
      </c>
      <c r="H59" s="83" t="s">
        <v>46</v>
      </c>
      <c r="I59" s="86">
        <f>0.08*G59</f>
        <v>0</v>
      </c>
      <c r="J59" s="87">
        <f>I59+G59</f>
        <v>0</v>
      </c>
    </row>
    <row r="60" spans="1:10" ht="26.25" thickBot="1">
      <c r="A60" s="80">
        <v>5</v>
      </c>
      <c r="B60" s="81" t="s">
        <v>94</v>
      </c>
      <c r="C60" s="82" t="s">
        <v>95</v>
      </c>
      <c r="D60" s="83" t="s">
        <v>30</v>
      </c>
      <c r="E60" s="98">
        <v>100</v>
      </c>
      <c r="F60" s="13"/>
      <c r="G60" s="86">
        <f>F60*E60</f>
        <v>0</v>
      </c>
      <c r="H60" s="83" t="s">
        <v>46</v>
      </c>
      <c r="I60" s="86">
        <f>0.08*G60</f>
        <v>0</v>
      </c>
      <c r="J60" s="87">
        <f>I60+G60</f>
        <v>0</v>
      </c>
    </row>
    <row r="61" spans="1:10" ht="15.75" thickBot="1">
      <c r="A61" s="80">
        <v>6</v>
      </c>
      <c r="B61" s="81" t="s">
        <v>96</v>
      </c>
      <c r="C61" s="82" t="s">
        <v>97</v>
      </c>
      <c r="D61" s="83" t="s">
        <v>30</v>
      </c>
      <c r="E61" s="61" t="s">
        <v>98</v>
      </c>
      <c r="F61" s="100"/>
      <c r="G61" s="88"/>
      <c r="H61" s="83" t="s">
        <v>46</v>
      </c>
      <c r="I61" s="89"/>
      <c r="J61" s="90"/>
    </row>
    <row r="62" spans="1:10" ht="15">
      <c r="A62" s="91"/>
      <c r="B62" s="92"/>
      <c r="C62" s="92"/>
      <c r="D62" s="92"/>
      <c r="E62" s="92"/>
      <c r="F62" s="92"/>
      <c r="G62" s="93"/>
      <c r="H62" s="92"/>
      <c r="I62" s="92"/>
      <c r="J62" s="94"/>
    </row>
    <row r="63" spans="1:10" ht="15">
      <c r="A63" s="137" t="s">
        <v>99</v>
      </c>
      <c r="B63" s="138"/>
      <c r="C63" s="138"/>
      <c r="D63" s="138"/>
      <c r="E63" s="138"/>
      <c r="F63" s="138"/>
      <c r="G63" s="138"/>
      <c r="H63" s="138"/>
      <c r="I63" s="138"/>
      <c r="J63" s="139"/>
    </row>
    <row r="64" spans="1:10" ht="15.75" thickBot="1">
      <c r="A64" s="140"/>
      <c r="B64" s="141"/>
      <c r="C64" s="141"/>
      <c r="D64" s="141"/>
      <c r="E64" s="141"/>
      <c r="F64" s="141"/>
      <c r="G64" s="141"/>
      <c r="H64" s="141"/>
      <c r="I64" s="141"/>
      <c r="J64" s="142"/>
    </row>
    <row r="65" spans="1:10" ht="26.25" thickBot="1">
      <c r="A65" s="27">
        <v>1</v>
      </c>
      <c r="B65" s="33" t="s">
        <v>100</v>
      </c>
      <c r="C65" s="53" t="s">
        <v>101</v>
      </c>
      <c r="D65" s="62" t="s">
        <v>102</v>
      </c>
      <c r="E65" s="54">
        <v>40</v>
      </c>
      <c r="F65" s="7"/>
      <c r="G65" s="49">
        <f>F65*E65</f>
        <v>0</v>
      </c>
      <c r="H65" s="63">
        <v>0.08</v>
      </c>
      <c r="I65" s="49">
        <f>G65*0.08</f>
        <v>0</v>
      </c>
      <c r="J65" s="49">
        <f>I65+G65</f>
        <v>0</v>
      </c>
    </row>
    <row r="66" spans="1:10" ht="39" thickBot="1">
      <c r="A66" s="76">
        <v>2</v>
      </c>
      <c r="B66" s="77" t="s">
        <v>103</v>
      </c>
      <c r="C66" s="82" t="s">
        <v>104</v>
      </c>
      <c r="D66" s="79" t="s">
        <v>105</v>
      </c>
      <c r="E66" s="96">
        <v>2</v>
      </c>
      <c r="F66" s="12"/>
      <c r="G66" s="84">
        <f>F66*E66</f>
        <v>0</v>
      </c>
      <c r="H66" s="79" t="s">
        <v>46</v>
      </c>
      <c r="I66" s="84">
        <f>0.08*G66</f>
        <v>0</v>
      </c>
      <c r="J66" s="85">
        <f>I66+G66</f>
        <v>0</v>
      </c>
    </row>
    <row r="67" spans="1:10" ht="15">
      <c r="A67" s="150"/>
      <c r="B67" s="151"/>
      <c r="C67" s="151"/>
      <c r="D67" s="151"/>
      <c r="E67" s="151"/>
      <c r="F67" s="151"/>
      <c r="G67" s="151"/>
      <c r="H67" s="151"/>
      <c r="I67" s="151"/>
      <c r="J67" s="152"/>
    </row>
    <row r="68" spans="1:10" ht="15">
      <c r="A68" s="137" t="s">
        <v>106</v>
      </c>
      <c r="B68" s="138"/>
      <c r="C68" s="138"/>
      <c r="D68" s="138"/>
      <c r="E68" s="138"/>
      <c r="F68" s="138"/>
      <c r="G68" s="138"/>
      <c r="H68" s="138"/>
      <c r="I68" s="138"/>
      <c r="J68" s="139"/>
    </row>
    <row r="69" spans="1:10" ht="15.75" thickBot="1">
      <c r="A69" s="140"/>
      <c r="B69" s="141"/>
      <c r="C69" s="141"/>
      <c r="D69" s="141"/>
      <c r="E69" s="141"/>
      <c r="F69" s="141"/>
      <c r="G69" s="141"/>
      <c r="H69" s="141"/>
      <c r="I69" s="141"/>
      <c r="J69" s="142"/>
    </row>
    <row r="70" spans="1:10" ht="39" thickBot="1">
      <c r="A70" s="27">
        <v>1</v>
      </c>
      <c r="B70" s="99" t="s">
        <v>107</v>
      </c>
      <c r="C70" s="53" t="s">
        <v>108</v>
      </c>
      <c r="D70" s="62" t="s">
        <v>30</v>
      </c>
      <c r="E70" s="61"/>
      <c r="F70" s="61"/>
      <c r="G70" s="68"/>
      <c r="H70" s="63">
        <v>0.23</v>
      </c>
      <c r="I70" s="68"/>
      <c r="J70" s="68"/>
    </row>
    <row r="71" spans="1:10" ht="39" thickBot="1">
      <c r="A71" s="27">
        <v>2</v>
      </c>
      <c r="B71" s="99" t="s">
        <v>109</v>
      </c>
      <c r="C71" s="53" t="s">
        <v>110</v>
      </c>
      <c r="D71" s="62" t="s">
        <v>30</v>
      </c>
      <c r="E71" s="61"/>
      <c r="F71" s="61"/>
      <c r="G71" s="68"/>
      <c r="H71" s="63">
        <v>0.08</v>
      </c>
      <c r="I71" s="68"/>
      <c r="J71" s="68"/>
    </row>
    <row r="72" spans="1:10" ht="15">
      <c r="A72" s="101"/>
      <c r="B72" s="102"/>
      <c r="C72" s="103"/>
      <c r="D72" s="104"/>
      <c r="E72" s="105"/>
      <c r="F72" s="105"/>
      <c r="G72" s="106"/>
      <c r="H72" s="107"/>
      <c r="I72" s="106"/>
      <c r="J72" s="108"/>
    </row>
    <row r="73" spans="1:10" ht="15">
      <c r="A73" s="137" t="s">
        <v>111</v>
      </c>
      <c r="B73" s="138"/>
      <c r="C73" s="138"/>
      <c r="D73" s="138"/>
      <c r="E73" s="138"/>
      <c r="F73" s="138"/>
      <c r="G73" s="138"/>
      <c r="H73" s="138"/>
      <c r="I73" s="138"/>
      <c r="J73" s="139"/>
    </row>
    <row r="74" spans="1:10" ht="15.75" thickBot="1">
      <c r="A74" s="140"/>
      <c r="B74" s="141"/>
      <c r="C74" s="141"/>
      <c r="D74" s="141"/>
      <c r="E74" s="141"/>
      <c r="F74" s="141"/>
      <c r="G74" s="141"/>
      <c r="H74" s="141"/>
      <c r="I74" s="141"/>
      <c r="J74" s="142"/>
    </row>
    <row r="75" spans="1:10" s="24" customFormat="1" ht="51.75" thickBot="1">
      <c r="A75" s="27">
        <v>1</v>
      </c>
      <c r="B75" s="56" t="s">
        <v>112</v>
      </c>
      <c r="C75" s="53" t="s">
        <v>113</v>
      </c>
      <c r="D75" s="62" t="s">
        <v>30</v>
      </c>
      <c r="E75" s="61"/>
      <c r="F75" s="61"/>
      <c r="G75" s="68"/>
      <c r="H75" s="63">
        <v>0.08</v>
      </c>
      <c r="I75" s="68"/>
      <c r="J75" s="68"/>
    </row>
    <row r="76" spans="1:10" ht="27" thickBot="1">
      <c r="A76" s="27">
        <v>2</v>
      </c>
      <c r="B76" s="56" t="s">
        <v>114</v>
      </c>
      <c r="C76" s="109" t="s">
        <v>115</v>
      </c>
      <c r="D76" s="62" t="s">
        <v>23</v>
      </c>
      <c r="E76" s="31">
        <v>2.41</v>
      </c>
      <c r="F76" s="7"/>
      <c r="G76" s="52">
        <f>F76*E76</f>
        <v>0</v>
      </c>
      <c r="H76" s="63">
        <v>0.08</v>
      </c>
      <c r="I76" s="52">
        <f>0.08*G76</f>
        <v>0</v>
      </c>
      <c r="J76" s="52">
        <f>I76+G76</f>
        <v>0</v>
      </c>
    </row>
    <row r="77" spans="1:10" ht="15">
      <c r="A77" s="150"/>
      <c r="B77" s="151"/>
      <c r="C77" s="151"/>
      <c r="D77" s="151"/>
      <c r="E77" s="151"/>
      <c r="F77" s="151"/>
      <c r="G77" s="151"/>
      <c r="H77" s="151"/>
      <c r="I77" s="151"/>
      <c r="J77" s="152"/>
    </row>
    <row r="78" spans="1:10" ht="15">
      <c r="A78" s="137" t="s">
        <v>116</v>
      </c>
      <c r="B78" s="138"/>
      <c r="C78" s="138"/>
      <c r="D78" s="138"/>
      <c r="E78" s="138"/>
      <c r="F78" s="138"/>
      <c r="G78" s="138"/>
      <c r="H78" s="138"/>
      <c r="I78" s="138"/>
      <c r="J78" s="139"/>
    </row>
    <row r="79" spans="1:10" ht="15.75" thickBot="1">
      <c r="A79" s="140"/>
      <c r="B79" s="141"/>
      <c r="C79" s="141"/>
      <c r="D79" s="141"/>
      <c r="E79" s="141"/>
      <c r="F79" s="141"/>
      <c r="G79" s="141"/>
      <c r="H79" s="141"/>
      <c r="I79" s="141"/>
      <c r="J79" s="142"/>
    </row>
    <row r="80" spans="1:10" ht="26.25" thickBot="1">
      <c r="A80" s="27">
        <v>1</v>
      </c>
      <c r="B80" s="56" t="s">
        <v>117</v>
      </c>
      <c r="C80" s="53" t="s">
        <v>118</v>
      </c>
      <c r="D80" s="110" t="s">
        <v>30</v>
      </c>
      <c r="E80" s="59"/>
      <c r="F80" s="61"/>
      <c r="G80" s="68"/>
      <c r="H80" s="63">
        <v>0.08</v>
      </c>
      <c r="I80" s="68"/>
      <c r="J80" s="68"/>
    </row>
    <row r="81" spans="1:10" ht="51.75" thickBot="1">
      <c r="A81" s="27">
        <v>2</v>
      </c>
      <c r="B81" s="56" t="s">
        <v>40</v>
      </c>
      <c r="C81" s="33" t="s">
        <v>41</v>
      </c>
      <c r="D81" s="110" t="s">
        <v>33</v>
      </c>
      <c r="E81" s="30">
        <v>0.44</v>
      </c>
      <c r="F81" s="7"/>
      <c r="G81" s="52">
        <f>F81*E81</f>
        <v>0</v>
      </c>
      <c r="H81" s="63">
        <v>0.08</v>
      </c>
      <c r="I81" s="52">
        <f>0.08*G81</f>
        <v>0</v>
      </c>
      <c r="J81" s="52">
        <f>I81+G81</f>
        <v>0</v>
      </c>
    </row>
    <row r="82" spans="1:10" ht="26.25" thickBot="1">
      <c r="A82" s="27">
        <v>3</v>
      </c>
      <c r="B82" s="56" t="s">
        <v>119</v>
      </c>
      <c r="C82" s="53" t="s">
        <v>120</v>
      </c>
      <c r="D82" s="110" t="s">
        <v>23</v>
      </c>
      <c r="E82" s="59"/>
      <c r="F82" s="61"/>
      <c r="G82" s="68"/>
      <c r="H82" s="63">
        <v>0.08</v>
      </c>
      <c r="I82" s="68"/>
      <c r="J82" s="68"/>
    </row>
    <row r="83" spans="1:10" ht="27" thickBot="1">
      <c r="A83" s="27">
        <v>4</v>
      </c>
      <c r="B83" s="56" t="s">
        <v>121</v>
      </c>
      <c r="C83" s="111" t="s">
        <v>122</v>
      </c>
      <c r="D83" s="110" t="s">
        <v>30</v>
      </c>
      <c r="E83" s="60">
        <v>100</v>
      </c>
      <c r="F83" s="7"/>
      <c r="G83" s="52">
        <f>F83*E83</f>
        <v>0</v>
      </c>
      <c r="H83" s="63">
        <v>0.08</v>
      </c>
      <c r="I83" s="52">
        <f>0.08*G83</f>
        <v>0</v>
      </c>
      <c r="J83" s="52">
        <f>I83+G83</f>
        <v>0</v>
      </c>
    </row>
    <row r="84" spans="1:10" ht="26.25" thickBot="1">
      <c r="A84" s="55">
        <v>5</v>
      </c>
      <c r="B84" s="35" t="s">
        <v>123</v>
      </c>
      <c r="C84" s="112" t="s">
        <v>56</v>
      </c>
      <c r="D84" s="113" t="s">
        <v>54</v>
      </c>
      <c r="E84" s="61"/>
      <c r="F84" s="118"/>
      <c r="G84" s="88"/>
      <c r="H84" s="119" t="s">
        <v>57</v>
      </c>
      <c r="I84" s="68"/>
      <c r="J84" s="68"/>
    </row>
    <row r="85" spans="1:10" ht="51.75" thickBot="1">
      <c r="A85" s="27">
        <v>6</v>
      </c>
      <c r="B85" s="33" t="s">
        <v>36</v>
      </c>
      <c r="C85" s="33" t="s">
        <v>37</v>
      </c>
      <c r="D85" s="34" t="s">
        <v>23</v>
      </c>
      <c r="E85" s="31">
        <v>1.6</v>
      </c>
      <c r="F85" s="7"/>
      <c r="G85" s="49">
        <f>F85*E85</f>
        <v>0</v>
      </c>
      <c r="H85" s="50">
        <v>0.08</v>
      </c>
      <c r="I85" s="52">
        <f>0.08*G85</f>
        <v>0</v>
      </c>
      <c r="J85" s="52">
        <f>I85+G85</f>
        <v>0</v>
      </c>
    </row>
    <row r="86" spans="1:10" ht="64.5" thickBot="1">
      <c r="A86" s="55">
        <v>7</v>
      </c>
      <c r="B86" s="28" t="s">
        <v>38</v>
      </c>
      <c r="C86" s="28" t="s">
        <v>39</v>
      </c>
      <c r="D86" s="34" t="s">
        <v>23</v>
      </c>
      <c r="E86" s="114">
        <v>1.6</v>
      </c>
      <c r="F86" s="14"/>
      <c r="G86" s="49">
        <f>F86*E86</f>
        <v>0</v>
      </c>
      <c r="H86" s="50">
        <v>0.08</v>
      </c>
      <c r="I86" s="52">
        <f>0.08*G86</f>
        <v>0</v>
      </c>
      <c r="J86" s="52">
        <f>I86+G86</f>
        <v>0</v>
      </c>
    </row>
    <row r="87" spans="1:10" ht="26.25" thickBot="1">
      <c r="A87" s="55">
        <v>8</v>
      </c>
      <c r="B87" s="115" t="s">
        <v>124</v>
      </c>
      <c r="C87" s="116" t="s">
        <v>61</v>
      </c>
      <c r="D87" s="117" t="s">
        <v>54</v>
      </c>
      <c r="E87" s="59"/>
      <c r="F87" s="59"/>
      <c r="G87" s="88"/>
      <c r="H87" s="119" t="s">
        <v>57</v>
      </c>
      <c r="I87" s="68"/>
      <c r="J87" s="68"/>
    </row>
    <row r="88" spans="1:10" ht="15">
      <c r="A88" s="120"/>
      <c r="B88" s="121"/>
      <c r="C88" s="121"/>
      <c r="D88" s="121"/>
      <c r="E88" s="121"/>
      <c r="F88" s="121"/>
      <c r="G88" s="122"/>
      <c r="H88" s="121"/>
      <c r="I88" s="121"/>
      <c r="J88" s="123"/>
    </row>
    <row r="89" spans="1:10" ht="15">
      <c r="A89" s="137" t="s">
        <v>125</v>
      </c>
      <c r="B89" s="138"/>
      <c r="C89" s="138"/>
      <c r="D89" s="138"/>
      <c r="E89" s="138"/>
      <c r="F89" s="138"/>
      <c r="G89" s="138"/>
      <c r="H89" s="138"/>
      <c r="I89" s="138"/>
      <c r="J89" s="139"/>
    </row>
    <row r="90" spans="1:10" ht="15.75" thickBot="1">
      <c r="A90" s="140"/>
      <c r="B90" s="141"/>
      <c r="C90" s="141"/>
      <c r="D90" s="141"/>
      <c r="E90" s="141"/>
      <c r="F90" s="141"/>
      <c r="G90" s="141"/>
      <c r="H90" s="141"/>
      <c r="I90" s="141"/>
      <c r="J90" s="142"/>
    </row>
    <row r="91" spans="1:10" ht="26.25" thickBot="1">
      <c r="A91" s="27">
        <v>1</v>
      </c>
      <c r="B91" s="56" t="s">
        <v>126</v>
      </c>
      <c r="C91" s="53" t="s">
        <v>127</v>
      </c>
      <c r="D91" s="110" t="s">
        <v>54</v>
      </c>
      <c r="E91" s="59"/>
      <c r="F91" s="59"/>
      <c r="G91" s="88"/>
      <c r="H91" s="119" t="s">
        <v>57</v>
      </c>
      <c r="I91" s="68"/>
      <c r="J91" s="68"/>
    </row>
    <row r="92" spans="1:10" ht="15">
      <c r="A92" s="73"/>
      <c r="B92" s="74"/>
      <c r="C92" s="74"/>
      <c r="D92" s="124"/>
      <c r="E92" s="125"/>
      <c r="F92" s="126"/>
      <c r="G92" s="126"/>
      <c r="H92" s="124"/>
      <c r="I92" s="126"/>
      <c r="J92" s="127"/>
    </row>
    <row r="93" spans="1:10" ht="15">
      <c r="A93" s="137" t="s">
        <v>128</v>
      </c>
      <c r="B93" s="138"/>
      <c r="C93" s="138"/>
      <c r="D93" s="138"/>
      <c r="E93" s="138"/>
      <c r="F93" s="138"/>
      <c r="G93" s="138"/>
      <c r="H93" s="138"/>
      <c r="I93" s="138"/>
      <c r="J93" s="139"/>
    </row>
    <row r="94" spans="1:10" ht="15.75" thickBot="1">
      <c r="A94" s="140"/>
      <c r="B94" s="141"/>
      <c r="C94" s="141"/>
      <c r="D94" s="141"/>
      <c r="E94" s="141"/>
      <c r="F94" s="141"/>
      <c r="G94" s="141"/>
      <c r="H94" s="141"/>
      <c r="I94" s="141"/>
      <c r="J94" s="142"/>
    </row>
    <row r="95" spans="1:10" ht="26.25" thickBot="1">
      <c r="A95" s="76">
        <v>1</v>
      </c>
      <c r="B95" s="77" t="s">
        <v>129</v>
      </c>
      <c r="C95" s="78" t="s">
        <v>130</v>
      </c>
      <c r="D95" s="79" t="s">
        <v>30</v>
      </c>
      <c r="E95" s="97">
        <v>100</v>
      </c>
      <c r="F95" s="12"/>
      <c r="G95" s="84">
        <f>F95*E95</f>
        <v>0</v>
      </c>
      <c r="H95" s="79" t="s">
        <v>57</v>
      </c>
      <c r="I95" s="84">
        <f>0.23*G95</f>
        <v>0</v>
      </c>
      <c r="J95" s="85">
        <f>I95+G95</f>
        <v>0</v>
      </c>
    </row>
    <row r="96" spans="1:10" ht="26.25" thickBot="1">
      <c r="A96" s="76">
        <v>2</v>
      </c>
      <c r="B96" s="77" t="s">
        <v>131</v>
      </c>
      <c r="C96" s="78" t="s">
        <v>132</v>
      </c>
      <c r="D96" s="79" t="s">
        <v>30</v>
      </c>
      <c r="E96" s="97">
        <v>200</v>
      </c>
      <c r="F96" s="12"/>
      <c r="G96" s="84">
        <f>F96*E96</f>
        <v>0</v>
      </c>
      <c r="H96" s="79" t="s">
        <v>57</v>
      </c>
      <c r="I96" s="84">
        <f>0.23*G96</f>
        <v>0</v>
      </c>
      <c r="J96" s="85">
        <f>I96+G96</f>
        <v>0</v>
      </c>
    </row>
    <row r="97" spans="1:10" ht="26.25" thickBot="1">
      <c r="A97" s="76">
        <v>3</v>
      </c>
      <c r="B97" s="77" t="s">
        <v>133</v>
      </c>
      <c r="C97" s="78" t="s">
        <v>134</v>
      </c>
      <c r="D97" s="79" t="s">
        <v>135</v>
      </c>
      <c r="E97" s="96">
        <v>12.8</v>
      </c>
      <c r="F97" s="12"/>
      <c r="G97" s="84">
        <f>F97*E97</f>
        <v>0</v>
      </c>
      <c r="H97" s="128">
        <v>0.23</v>
      </c>
      <c r="I97" s="84">
        <f>0.23*G97</f>
        <v>0</v>
      </c>
      <c r="J97" s="85">
        <f>I97+G97</f>
        <v>0</v>
      </c>
    </row>
    <row r="98" spans="1:10" ht="15.75" thickBot="1">
      <c r="A98" s="80">
        <v>4</v>
      </c>
      <c r="B98" s="81" t="s">
        <v>96</v>
      </c>
      <c r="C98" s="82" t="s">
        <v>97</v>
      </c>
      <c r="D98" s="83" t="s">
        <v>30</v>
      </c>
      <c r="E98" s="98">
        <v>160</v>
      </c>
      <c r="F98" s="13"/>
      <c r="G98" s="86">
        <f>F98*E98</f>
        <v>0</v>
      </c>
      <c r="H98" s="83" t="s">
        <v>46</v>
      </c>
      <c r="I98" s="86">
        <f>0.08*G98</f>
        <v>0</v>
      </c>
      <c r="J98" s="87">
        <f>I98+G98</f>
        <v>0</v>
      </c>
    </row>
    <row r="99" spans="1:10" ht="15.75" thickBot="1">
      <c r="A99" s="132"/>
      <c r="B99" s="133"/>
      <c r="C99" s="133"/>
      <c r="D99" s="134"/>
      <c r="E99" s="135"/>
      <c r="F99" s="136"/>
      <c r="G99" s="136"/>
      <c r="H99" s="134"/>
      <c r="I99" s="136"/>
      <c r="J99" s="136"/>
    </row>
    <row r="100" spans="1:10" ht="15.75" thickBot="1">
      <c r="A100" s="132"/>
      <c r="B100" s="133"/>
      <c r="C100" s="133"/>
      <c r="D100" s="134"/>
      <c r="E100" s="149" t="s">
        <v>136</v>
      </c>
      <c r="F100" s="149"/>
      <c r="G100" s="129">
        <f>G23+G24+G25+G26+G27+G29+G30+G31+G35+G36+G37+G39+G40+G41+G42+G43+G46+G47+G48+G49+G50+G51+G52+G56+G57+G58+G59+G60+G65+G66+G76+G81+G83+G85+G86+G95+G96+G98+G97</f>
        <v>0</v>
      </c>
      <c r="H100" s="130"/>
      <c r="I100" s="129">
        <f>I23+I24+I25+I26+I27+I29+I30+I31+I35+I36+I37+I39+I40+I41+I42+I43+I46+I47+I48+I49+I50+I51+I52+I56+I57+I58+I59+I60+I65+I66+I76+I81+I83+I85+I86+I95+I96+I98+I97</f>
        <v>0</v>
      </c>
      <c r="J100" s="129">
        <f>J23+J24+J25+J26+J27+J29+J30+J31+J35+J36+J37+J39+J40+J41+J42+J43+J46+J47+J48+J49+J50+J51+J52+J56+J57+J58+J59+J60+J65+J66+J76+J81+J83+J85+J86+J95+J96+J98+J97</f>
        <v>0</v>
      </c>
    </row>
    <row r="102" spans="1:10" ht="15">
      <c r="A102" s="180" t="s">
        <v>139</v>
      </c>
      <c r="B102" s="180"/>
      <c r="C102" s="180"/>
      <c r="D102" s="180"/>
      <c r="E102" s="180"/>
      <c r="F102" s="180"/>
      <c r="G102" s="180"/>
      <c r="H102" s="180"/>
      <c r="I102" s="180"/>
      <c r="J102" s="180"/>
    </row>
    <row r="103" spans="1:10" ht="15">
      <c r="A103" s="131"/>
      <c r="B103" s="181"/>
      <c r="C103" s="182"/>
      <c r="D103" s="182"/>
      <c r="E103" s="182"/>
      <c r="F103" s="182"/>
      <c r="G103" s="182"/>
      <c r="H103" s="182"/>
      <c r="I103" s="182"/>
      <c r="J103" s="182"/>
    </row>
    <row r="104" spans="1:10" ht="15">
      <c r="A104" s="131"/>
      <c r="B104" s="181"/>
      <c r="C104" s="182"/>
      <c r="D104" s="182"/>
      <c r="E104" s="182"/>
      <c r="F104" s="182"/>
      <c r="G104" s="182"/>
      <c r="H104" s="182"/>
      <c r="I104" s="182"/>
      <c r="J104" s="182"/>
    </row>
    <row r="105" spans="1:10" ht="15">
      <c r="A105" s="180" t="s">
        <v>140</v>
      </c>
      <c r="B105" s="180"/>
      <c r="C105" s="180"/>
      <c r="D105" s="180"/>
      <c r="E105" s="180"/>
      <c r="F105" s="180"/>
      <c r="G105" s="180"/>
      <c r="H105" s="180"/>
      <c r="I105" s="180"/>
      <c r="J105" s="180"/>
    </row>
    <row r="106" spans="1:10" ht="15">
      <c r="A106" s="183"/>
      <c r="B106" s="184"/>
      <c r="C106" s="183"/>
      <c r="D106" s="183"/>
      <c r="E106" s="183"/>
      <c r="F106" s="183"/>
      <c r="G106" s="183"/>
      <c r="H106" s="183"/>
      <c r="I106" s="183"/>
      <c r="J106" s="183"/>
    </row>
    <row r="107" spans="1:10" ht="15">
      <c r="A107" s="183"/>
      <c r="B107" s="184"/>
      <c r="C107" s="183"/>
      <c r="D107" s="183"/>
      <c r="E107" s="183"/>
      <c r="F107" s="183"/>
      <c r="G107" s="183"/>
      <c r="H107" s="183"/>
      <c r="I107" s="183"/>
      <c r="J107" s="183"/>
    </row>
    <row r="108" spans="1:10" ht="15">
      <c r="A108" s="183"/>
      <c r="B108" s="184"/>
      <c r="C108" s="183"/>
      <c r="D108" s="183"/>
      <c r="E108" s="183"/>
      <c r="F108" s="183"/>
      <c r="G108" s="183"/>
      <c r="H108" s="183"/>
      <c r="I108" s="183"/>
      <c r="J108" s="183"/>
    </row>
    <row r="109" spans="1:10" ht="15">
      <c r="A109" s="183"/>
      <c r="B109" s="184"/>
      <c r="C109" s="183"/>
      <c r="D109" s="183"/>
      <c r="E109" s="183"/>
      <c r="F109" s="183"/>
      <c r="G109" s="185" t="s">
        <v>141</v>
      </c>
      <c r="H109" s="185"/>
      <c r="I109" s="185"/>
      <c r="J109" s="185"/>
    </row>
    <row r="110" spans="1:10" ht="15">
      <c r="A110" s="183"/>
      <c r="B110" s="184"/>
      <c r="C110" s="183"/>
      <c r="D110" s="183"/>
      <c r="E110" s="183"/>
      <c r="F110" s="183"/>
      <c r="G110" s="185" t="s">
        <v>142</v>
      </c>
      <c r="H110" s="185"/>
      <c r="I110" s="185"/>
      <c r="J110" s="185"/>
    </row>
  </sheetData>
  <sheetProtection password="CC0E" sheet="1"/>
  <mergeCells count="46">
    <mergeCell ref="A102:J102"/>
    <mergeCell ref="A105:J105"/>
    <mergeCell ref="G109:J109"/>
    <mergeCell ref="G110:J110"/>
    <mergeCell ref="A14:J14"/>
    <mergeCell ref="A1:C1"/>
    <mergeCell ref="I1:J1"/>
    <mergeCell ref="I2:J2"/>
    <mergeCell ref="A3:D3"/>
    <mergeCell ref="A4:D4"/>
    <mergeCell ref="A5:D5"/>
    <mergeCell ref="A6:D6"/>
    <mergeCell ref="F7:J7"/>
    <mergeCell ref="D9:G9"/>
    <mergeCell ref="A11:D11"/>
    <mergeCell ref="A12:D12"/>
    <mergeCell ref="A67:J67"/>
    <mergeCell ref="I18:I19"/>
    <mergeCell ref="J18:J19"/>
    <mergeCell ref="A20:J20"/>
    <mergeCell ref="A21:J21"/>
    <mergeCell ref="A22:J22"/>
    <mergeCell ref="A32:J32"/>
    <mergeCell ref="A18:A19"/>
    <mergeCell ref="B18:C19"/>
    <mergeCell ref="D18:D19"/>
    <mergeCell ref="E18:E19"/>
    <mergeCell ref="F18:F19"/>
    <mergeCell ref="H18:H19"/>
    <mergeCell ref="A33:J33"/>
    <mergeCell ref="A34:J34"/>
    <mergeCell ref="A54:J54"/>
    <mergeCell ref="A63:J63"/>
    <mergeCell ref="A64:J64"/>
    <mergeCell ref="E100:F100"/>
    <mergeCell ref="A68:J68"/>
    <mergeCell ref="A69:J69"/>
    <mergeCell ref="A73:J73"/>
    <mergeCell ref="A74:J74"/>
    <mergeCell ref="A77:J77"/>
    <mergeCell ref="A78:J78"/>
    <mergeCell ref="A79:J79"/>
    <mergeCell ref="A89:J89"/>
    <mergeCell ref="A90:J90"/>
    <mergeCell ref="A93:J93"/>
    <mergeCell ref="A94:J9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Kasino</dc:creator>
  <cp:keywords/>
  <dc:description/>
  <cp:lastModifiedBy>Iwona Kasino</cp:lastModifiedBy>
  <dcterms:created xsi:type="dcterms:W3CDTF">2019-10-25T07:30:46Z</dcterms:created>
  <dcterms:modified xsi:type="dcterms:W3CDTF">2019-10-28T11:55:08Z</dcterms:modified>
  <cp:category/>
  <cp:version/>
  <cp:contentType/>
  <cp:contentStatus/>
</cp:coreProperties>
</file>