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orota\Desktop\POSTĘPOWANIA\Koszulki z logo PG\"/>
    </mc:Choice>
  </mc:AlternateContent>
  <xr:revisionPtr revIDLastSave="0" documentId="13_ncr:1_{3E7C29B1-BDC6-4054-B367-3AD60AC378D6}" xr6:coauthVersionLast="36" xr6:coauthVersionMax="36" xr10:uidLastSave="{00000000-0000-0000-0000-000000000000}"/>
  <bookViews>
    <workbookView xWindow="-120" yWindow="-120" windowWidth="20736" windowHeight="11160" xr2:uid="{00000000-000D-0000-FFFF-FFFF00000000}"/>
  </bookViews>
  <sheets>
    <sheet name="Arkusz1" sheetId="4" r:id="rId1"/>
    <sheet name="Arkusz3" sheetId="8" r:id="rId2"/>
    <sheet name="Arkusz2" sheetId="7" r:id="rId3"/>
  </sheets>
  <definedNames>
    <definedName name="_xlnm._FilterDatabase" localSheetId="0" hidden="1">Arkusz1!#REF!</definedName>
  </definedNames>
  <calcPr calcId="191029"/>
</workbook>
</file>

<file path=xl/calcChain.xml><?xml version="1.0" encoding="utf-8"?>
<calcChain xmlns="http://schemas.openxmlformats.org/spreadsheetml/2006/main">
  <c r="E26" i="4" l="1"/>
  <c r="E25" i="4"/>
  <c r="G25" i="4" s="1"/>
  <c r="H25" i="4" l="1"/>
  <c r="I25" i="4" s="1"/>
  <c r="E17" i="4"/>
  <c r="G17" i="4" s="1"/>
  <c r="E16" i="4"/>
  <c r="G16" i="4" s="1"/>
  <c r="E15" i="4"/>
  <c r="G15" i="4" s="1"/>
  <c r="E14" i="4"/>
  <c r="G14" i="4" s="1"/>
  <c r="E13" i="4"/>
  <c r="G13" i="4" s="1"/>
  <c r="E12" i="4"/>
  <c r="G12" i="4" s="1"/>
  <c r="E11" i="4"/>
  <c r="G11" i="4" s="1"/>
  <c r="E10" i="4"/>
  <c r="G10" i="4" s="1"/>
  <c r="H12" i="4" l="1"/>
  <c r="I12" i="4" s="1"/>
  <c r="H17" i="4"/>
  <c r="I17" i="4" s="1"/>
  <c r="H14" i="4"/>
  <c r="I14" i="4" s="1"/>
  <c r="H16" i="4"/>
  <c r="I16" i="4" s="1"/>
  <c r="H13" i="4"/>
  <c r="I13" i="4" s="1"/>
  <c r="H10" i="4"/>
  <c r="I10" i="4" s="1"/>
  <c r="H11" i="4"/>
  <c r="I11" i="4" s="1"/>
  <c r="H15" i="4"/>
  <c r="I15" i="4" s="1"/>
  <c r="G26" i="4"/>
  <c r="E24" i="4"/>
  <c r="G24" i="4" s="1"/>
  <c r="E23" i="4"/>
  <c r="G23" i="4" s="1"/>
  <c r="E22" i="4"/>
  <c r="G22" i="4" s="1"/>
  <c r="E21" i="4"/>
  <c r="G21" i="4" s="1"/>
  <c r="E20" i="4"/>
  <c r="G20" i="4" s="1"/>
  <c r="E19" i="4"/>
  <c r="G19" i="4" s="1"/>
  <c r="E18" i="4"/>
  <c r="G18" i="4" s="1"/>
  <c r="H18" i="4" l="1"/>
  <c r="I18" i="4" s="1"/>
  <c r="H19" i="4"/>
  <c r="I19" i="4" s="1"/>
  <c r="H20" i="4"/>
  <c r="I20" i="4" s="1"/>
  <c r="H21" i="4"/>
  <c r="I21" i="4" s="1"/>
  <c r="H22" i="4"/>
  <c r="I22" i="4" s="1"/>
  <c r="H23" i="4"/>
  <c r="I23" i="4" s="1"/>
  <c r="H24" i="4"/>
  <c r="I24" i="4" s="1"/>
  <c r="H26" i="4"/>
  <c r="I26" i="4" s="1"/>
  <c r="E9" i="4"/>
  <c r="G9" i="4" s="1"/>
  <c r="E8" i="4"/>
  <c r="G8" i="4" s="1"/>
  <c r="E7" i="4"/>
  <c r="G7" i="4" s="1"/>
  <c r="E6" i="4"/>
  <c r="G6" i="4" s="1"/>
  <c r="H6" i="4" l="1"/>
  <c r="H7" i="4"/>
  <c r="I7" i="4" s="1"/>
  <c r="H8" i="4"/>
  <c r="I8" i="4" s="1"/>
  <c r="H9" i="4"/>
  <c r="I9" i="4" s="1"/>
  <c r="I6" i="4" l="1"/>
  <c r="G27" i="4" l="1"/>
  <c r="H27" i="4" l="1"/>
  <c r="I27" i="4"/>
</calcChain>
</file>

<file path=xl/sharedStrings.xml><?xml version="1.0" encoding="utf-8"?>
<sst xmlns="http://schemas.openxmlformats.org/spreadsheetml/2006/main" count="45" uniqueCount="29">
  <si>
    <t>L.p</t>
  </si>
  <si>
    <t>Nazwa asortymentu</t>
  </si>
  <si>
    <t>25-50</t>
  </si>
  <si>
    <t>51-100</t>
  </si>
  <si>
    <t>101-200</t>
  </si>
  <si>
    <t>Szacunkowa liczba nakładów</t>
  </si>
  <si>
    <t xml:space="preserve">Nakład (liczba sztuk - przedział) </t>
  </si>
  <si>
    <t>201-400</t>
  </si>
  <si>
    <t>2. W ramach zamawiania nakładów wyszczególnionych w formularzu rzeczowo-cenowym Zamawiający zastrzega sobie możliwość ich podziału wskazując kilka jednostek organizacyjnych, do których nastąpi dostawa.</t>
  </si>
  <si>
    <t xml:space="preserve">RAZEM </t>
  </si>
  <si>
    <t xml:space="preserve">1. Podane nakłady będą sukcesywnie dostarczane do jednostek organizacyjnych PG, w ramach bieżących zamówień. Zamawiający każdorazowo będzie zamawiał  liczbę sztuk asortymentu mieszczącą się w przedziale określonego nakładu, przy zachowaniu niezmienionej ceny netto  za 1 szt. dla tego nakładu.                                                                                                                                                    Zamawiający zastrzega, że wyszczególnione nakłady nie muszą być zrealizowane. </t>
  </si>
  <si>
    <t>5 [3x4]</t>
  </si>
  <si>
    <t>9 [7+8]</t>
  </si>
  <si>
    <t>Cena netto za 1 szt. dla nakładu w PLN</t>
  </si>
  <si>
    <t xml:space="preserve">Wartość netto za maksymalną liczbę szt. w nakładzie w PLN     </t>
  </si>
  <si>
    <t>7 [5x6]</t>
  </si>
  <si>
    <t xml:space="preserve">Podatek VAT 23% w PLN                    </t>
  </si>
  <si>
    <t xml:space="preserve">Maksymalna wartość zamówienia netto     w PLN                  </t>
  </si>
  <si>
    <t xml:space="preserve">Maksymalna wartość zamówienia brutto     w PLN </t>
  </si>
  <si>
    <t xml:space="preserve">3. Zamawiający posiada osiem Wydziałów i dla każdego z nich powstanie spersonalizowany projekt graficzny koszulki oraz bluzy. </t>
  </si>
  <si>
    <t>koszulka biała              z grafiką autorską i logotypem PG (damska lub/i męska)</t>
  </si>
  <si>
    <t>koszulka biała      z logotypami Wydziałów PG (damska lub/i męska)</t>
  </si>
  <si>
    <t>koszulka biała              z  logo PG (damska lub/i męska)</t>
  </si>
  <si>
    <t>401-800</t>
  </si>
  <si>
    <t xml:space="preserve">koszulka granat       z logo PG (damska lub/i męska) </t>
  </si>
  <si>
    <t xml:space="preserve">koszulka czarny/granat       z grafiką autorską i logotypem PG (damska lub/i męska) </t>
  </si>
  <si>
    <t>Dokument należy podpisać kwalifikowanym podpisem elektronicznym</t>
  </si>
  <si>
    <t>Formularz rzeczowo-cenowy na sukcesywną dostawę koszulek z logo PG 
ZP/3/055/D/24</t>
  </si>
  <si>
    <t>Załącznik nr 3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</si>
</sst>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5">
    <font>
      <sz val="11"/>
      <color theme="1"/>
      <name val="Czcionka tekstu podstawowego"/>
      <family val="2"/>
      <charset val="238"/>
    </font>
    <font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2"/>
      <color theme="1"/>
      <name val="Arial"/>
      <family val="2"/>
      <charset val="238"/>
    </font>
    <font>
      <i/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/>
    <xf numFmtId="0" fontId="1" fillId="0" borderId="0" xfId="0" applyFont="1" applyBorder="1"/>
    <xf numFmtId="44" fontId="1" fillId="3" borderId="4" xfId="0" applyNumberFormat="1" applyFont="1" applyFill="1" applyBorder="1" applyAlignment="1">
      <alignment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44" fontId="1" fillId="3" borderId="6" xfId="0" applyNumberFormat="1" applyFont="1" applyFill="1" applyBorder="1" applyAlignment="1">
      <alignment vertical="center" wrapText="1"/>
    </xf>
    <xf numFmtId="44" fontId="1" fillId="3" borderId="2" xfId="0" applyNumberFormat="1" applyFont="1" applyFill="1" applyBorder="1" applyAlignment="1">
      <alignment vertical="center" wrapText="1"/>
    </xf>
    <xf numFmtId="44" fontId="1" fillId="0" borderId="2" xfId="0" applyNumberFormat="1" applyFont="1" applyBorder="1" applyAlignment="1">
      <alignment vertical="center"/>
    </xf>
    <xf numFmtId="0" fontId="2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44" fontId="1" fillId="3" borderId="10" xfId="0" applyNumberFormat="1" applyFont="1" applyFill="1" applyBorder="1" applyAlignment="1">
      <alignment vertical="center" wrapText="1"/>
    </xf>
    <xf numFmtId="44" fontId="1" fillId="0" borderId="15" xfId="0" applyNumberFormat="1" applyFont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44" fontId="1" fillId="3" borderId="5" xfId="0" applyNumberFormat="1" applyFont="1" applyFill="1" applyBorder="1" applyAlignment="1">
      <alignment vertical="center" wrapText="1"/>
    </xf>
    <xf numFmtId="44" fontId="1" fillId="3" borderId="16" xfId="0" applyNumberFormat="1" applyFont="1" applyFill="1" applyBorder="1" applyAlignment="1">
      <alignment vertical="center" wrapText="1"/>
    </xf>
    <xf numFmtId="44" fontId="1" fillId="3" borderId="17" xfId="0" applyNumberFormat="1" applyFont="1" applyFill="1" applyBorder="1" applyAlignment="1">
      <alignment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44" fontId="1" fillId="3" borderId="9" xfId="0" applyNumberFormat="1" applyFont="1" applyFill="1" applyBorder="1" applyAlignment="1">
      <alignment vertical="center" wrapText="1"/>
    </xf>
    <xf numFmtId="44" fontId="1" fillId="3" borderId="3" xfId="0" applyNumberFormat="1" applyFont="1" applyFill="1" applyBorder="1" applyAlignment="1">
      <alignment vertical="center" wrapText="1"/>
    </xf>
    <xf numFmtId="44" fontId="1" fillId="3" borderId="19" xfId="0" applyNumberFormat="1" applyFont="1" applyFill="1" applyBorder="1" applyAlignment="1">
      <alignment vertical="center" wrapText="1"/>
    </xf>
    <xf numFmtId="44" fontId="1" fillId="0" borderId="10" xfId="0" applyNumberFormat="1" applyFont="1" applyBorder="1" applyAlignment="1">
      <alignment vertical="center"/>
    </xf>
    <xf numFmtId="44" fontId="1" fillId="0" borderId="17" xfId="0" applyNumberFormat="1" applyFont="1" applyBorder="1" applyAlignment="1">
      <alignment vertical="center"/>
    </xf>
    <xf numFmtId="44" fontId="1" fillId="0" borderId="20" xfId="0" applyNumberFormat="1" applyFont="1" applyBorder="1" applyAlignment="1">
      <alignment vertical="center"/>
    </xf>
    <xf numFmtId="44" fontId="1" fillId="0" borderId="22" xfId="0" applyNumberFormat="1" applyFont="1" applyBorder="1" applyAlignment="1">
      <alignment vertical="center"/>
    </xf>
    <xf numFmtId="44" fontId="1" fillId="0" borderId="21" xfId="0" applyNumberFormat="1" applyFont="1" applyBorder="1" applyAlignment="1">
      <alignment vertical="center"/>
    </xf>
    <xf numFmtId="44" fontId="1" fillId="3" borderId="18" xfId="0" applyNumberFormat="1" applyFont="1" applyFill="1" applyBorder="1" applyAlignment="1">
      <alignment vertical="center" wrapText="1"/>
    </xf>
    <xf numFmtId="44" fontId="1" fillId="3" borderId="15" xfId="0" applyNumberFormat="1" applyFont="1" applyFill="1" applyBorder="1" applyAlignment="1">
      <alignment vertical="center" wrapText="1"/>
    </xf>
    <xf numFmtId="0" fontId="1" fillId="2" borderId="15" xfId="0" applyFont="1" applyFill="1" applyBorder="1" applyAlignment="1">
      <alignment horizontal="center" vertical="center" wrapText="1"/>
    </xf>
    <xf numFmtId="44" fontId="1" fillId="0" borderId="5" xfId="0" applyNumberFormat="1" applyFont="1" applyBorder="1" applyAlignment="1">
      <alignment vertical="center"/>
    </xf>
    <xf numFmtId="44" fontId="1" fillId="0" borderId="4" xfId="0" applyNumberFormat="1" applyFont="1" applyBorder="1" applyAlignment="1">
      <alignment vertical="center"/>
    </xf>
    <xf numFmtId="44" fontId="1" fillId="0" borderId="24" xfId="0" applyNumberFormat="1" applyFont="1" applyBorder="1" applyAlignment="1">
      <alignment vertical="center"/>
    </xf>
    <xf numFmtId="44" fontId="1" fillId="0" borderId="23" xfId="0" applyNumberFormat="1" applyFont="1" applyBorder="1" applyAlignment="1">
      <alignment vertic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44" fontId="1" fillId="0" borderId="26" xfId="0" applyNumberFormat="1" applyFont="1" applyBorder="1" applyAlignment="1">
      <alignment vertical="center"/>
    </xf>
    <xf numFmtId="44" fontId="1" fillId="0" borderId="27" xfId="0" applyNumberFormat="1" applyFont="1" applyBorder="1" applyAlignment="1">
      <alignment vertical="center"/>
    </xf>
    <xf numFmtId="44" fontId="1" fillId="0" borderId="28" xfId="0" applyNumberFormat="1" applyFont="1" applyBorder="1" applyAlignment="1">
      <alignment vertical="center"/>
    </xf>
    <xf numFmtId="44" fontId="1" fillId="0" borderId="19" xfId="0" applyNumberFormat="1" applyFont="1" applyBorder="1" applyAlignment="1">
      <alignment vertical="center"/>
    </xf>
    <xf numFmtId="44" fontId="1" fillId="0" borderId="29" xfId="0" applyNumberFormat="1" applyFont="1" applyBorder="1" applyAlignment="1">
      <alignment vertical="center"/>
    </xf>
    <xf numFmtId="0" fontId="1" fillId="2" borderId="30" xfId="0" applyFont="1" applyFill="1" applyBorder="1" applyAlignment="1">
      <alignment horizontal="center" vertical="center" wrapText="1"/>
    </xf>
    <xf numFmtId="0" fontId="1" fillId="2" borderId="31" xfId="0" applyFont="1" applyFill="1" applyBorder="1" applyAlignment="1">
      <alignment horizontal="center" vertical="center" wrapText="1"/>
    </xf>
    <xf numFmtId="0" fontId="2" fillId="2" borderId="32" xfId="0" applyFont="1" applyFill="1" applyBorder="1" applyAlignment="1">
      <alignment horizontal="center" vertical="center" wrapText="1"/>
    </xf>
    <xf numFmtId="44" fontId="2" fillId="3" borderId="33" xfId="0" applyNumberFormat="1" applyFont="1" applyFill="1" applyBorder="1" applyAlignment="1">
      <alignment horizontal="center" vertical="center" wrapText="1"/>
    </xf>
    <xf numFmtId="44" fontId="2" fillId="0" borderId="33" xfId="0" applyNumberFormat="1" applyFont="1" applyBorder="1" applyAlignment="1">
      <alignment horizontal="center" vertical="center"/>
    </xf>
    <xf numFmtId="44" fontId="2" fillId="0" borderId="34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2" borderId="8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32"/>
  <sheetViews>
    <sheetView tabSelected="1" zoomScale="80" zoomScaleNormal="80" workbookViewId="0">
      <selection activeCell="J4" sqref="J4"/>
    </sheetView>
  </sheetViews>
  <sheetFormatPr defaultColWidth="9" defaultRowHeight="13.8"/>
  <cols>
    <col min="1" max="1" width="3.19921875" style="1" customWidth="1"/>
    <col min="2" max="2" width="12.59765625" style="1" customWidth="1"/>
    <col min="3" max="3" width="7.69921875" style="1" customWidth="1"/>
    <col min="4" max="4" width="13.19921875" style="1" customWidth="1"/>
    <col min="5" max="5" width="12.19921875" style="1" customWidth="1"/>
    <col min="6" max="6" width="8.09765625" style="1" customWidth="1"/>
    <col min="7" max="7" width="12.59765625" style="1" customWidth="1"/>
    <col min="8" max="8" width="10" style="2" customWidth="1"/>
    <col min="9" max="9" width="15.59765625" style="1" customWidth="1"/>
    <col min="10" max="16384" width="9" style="1"/>
  </cols>
  <sheetData>
    <row r="1" spans="1:19" ht="12.75" customHeight="1">
      <c r="E1" s="71"/>
      <c r="F1" s="71"/>
      <c r="G1" s="71"/>
      <c r="H1" s="71"/>
      <c r="I1" s="71" t="s">
        <v>28</v>
      </c>
    </row>
    <row r="2" spans="1:19" ht="18" customHeight="1">
      <c r="A2" s="69" t="s">
        <v>27</v>
      </c>
      <c r="B2" s="69"/>
      <c r="C2" s="69"/>
      <c r="D2" s="69"/>
      <c r="E2" s="69"/>
      <c r="F2" s="69"/>
      <c r="G2" s="69"/>
      <c r="H2" s="69"/>
      <c r="I2" s="69"/>
    </row>
    <row r="3" spans="1:19" ht="39.9" customHeight="1">
      <c r="A3" s="70"/>
      <c r="B3" s="70"/>
      <c r="C3" s="70"/>
      <c r="D3" s="70"/>
      <c r="E3" s="70"/>
      <c r="F3" s="70"/>
      <c r="G3" s="70"/>
      <c r="H3" s="70"/>
      <c r="I3" s="70"/>
    </row>
    <row r="4" spans="1:19" ht="66.75" customHeight="1">
      <c r="A4" s="5" t="s">
        <v>0</v>
      </c>
      <c r="B4" s="6" t="s">
        <v>1</v>
      </c>
      <c r="C4" s="7" t="s">
        <v>6</v>
      </c>
      <c r="D4" s="7" t="s">
        <v>13</v>
      </c>
      <c r="E4" s="7" t="s">
        <v>14</v>
      </c>
      <c r="F4" s="7" t="s">
        <v>5</v>
      </c>
      <c r="G4" s="7" t="s">
        <v>17</v>
      </c>
      <c r="H4" s="7" t="s">
        <v>16</v>
      </c>
      <c r="I4" s="7" t="s">
        <v>18</v>
      </c>
    </row>
    <row r="5" spans="1:19" s="11" customFormat="1" ht="19.5" customHeight="1" thickBot="1">
      <c r="A5" s="14">
        <v>1</v>
      </c>
      <c r="B5" s="15">
        <v>2</v>
      </c>
      <c r="C5" s="15">
        <v>3</v>
      </c>
      <c r="D5" s="15">
        <v>4</v>
      </c>
      <c r="E5" s="15" t="s">
        <v>11</v>
      </c>
      <c r="F5" s="15">
        <v>6</v>
      </c>
      <c r="G5" s="15" t="s">
        <v>15</v>
      </c>
      <c r="H5" s="15">
        <v>8</v>
      </c>
      <c r="I5" s="15" t="s">
        <v>12</v>
      </c>
    </row>
    <row r="6" spans="1:19" ht="33" customHeight="1">
      <c r="A6" s="65">
        <v>1</v>
      </c>
      <c r="B6" s="67" t="s">
        <v>21</v>
      </c>
      <c r="C6" s="21" t="s">
        <v>2</v>
      </c>
      <c r="D6" s="17"/>
      <c r="E6" s="17">
        <f>50*D6</f>
        <v>0</v>
      </c>
      <c r="F6" s="21">
        <v>1</v>
      </c>
      <c r="G6" s="29">
        <f t="shared" ref="G6:G17" si="0">E6*F6</f>
        <v>0</v>
      </c>
      <c r="H6" s="32">
        <f>G6*1.23-G6</f>
        <v>0</v>
      </c>
      <c r="I6" s="34">
        <f>G6+H6</f>
        <v>0</v>
      </c>
    </row>
    <row r="7" spans="1:19" ht="33" customHeight="1">
      <c r="A7" s="66"/>
      <c r="B7" s="68"/>
      <c r="C7" s="26" t="s">
        <v>3</v>
      </c>
      <c r="D7" s="23"/>
      <c r="E7" s="8">
        <f>100*D7</f>
        <v>0</v>
      </c>
      <c r="F7" s="28">
        <v>1</v>
      </c>
      <c r="G7" s="25">
        <f t="shared" si="0"/>
        <v>0</v>
      </c>
      <c r="H7" s="33">
        <f t="shared" ref="H7:H9" si="1">G7*1.23-G7</f>
        <v>0</v>
      </c>
      <c r="I7" s="36">
        <f t="shared" ref="I7:I9" si="2">G7+H7</f>
        <v>0</v>
      </c>
    </row>
    <row r="8" spans="1:19" ht="33" customHeight="1">
      <c r="A8" s="66"/>
      <c r="B8" s="68"/>
      <c r="C8" s="26" t="s">
        <v>4</v>
      </c>
      <c r="D8" s="25"/>
      <c r="E8" s="8">
        <f>200*D8</f>
        <v>0</v>
      </c>
      <c r="F8" s="26">
        <v>1</v>
      </c>
      <c r="G8" s="23">
        <f t="shared" si="0"/>
        <v>0</v>
      </c>
      <c r="H8" s="33">
        <f t="shared" si="1"/>
        <v>0</v>
      </c>
      <c r="I8" s="36">
        <f t="shared" si="2"/>
        <v>0</v>
      </c>
    </row>
    <row r="9" spans="1:19" ht="33" customHeight="1" thickBot="1">
      <c r="A9" s="66"/>
      <c r="B9" s="68"/>
      <c r="C9" s="13" t="s">
        <v>7</v>
      </c>
      <c r="D9" s="9"/>
      <c r="E9" s="8">
        <f>400*D9</f>
        <v>0</v>
      </c>
      <c r="F9" s="13">
        <v>1</v>
      </c>
      <c r="G9" s="31">
        <f t="shared" si="0"/>
        <v>0</v>
      </c>
      <c r="H9" s="10">
        <f t="shared" si="1"/>
        <v>0</v>
      </c>
      <c r="I9" s="35">
        <f t="shared" si="2"/>
        <v>0</v>
      </c>
    </row>
    <row r="10" spans="1:19" ht="33.75" customHeight="1">
      <c r="A10" s="65">
        <v>2</v>
      </c>
      <c r="B10" s="67" t="s">
        <v>20</v>
      </c>
      <c r="C10" s="21" t="s">
        <v>2</v>
      </c>
      <c r="D10" s="17"/>
      <c r="E10" s="17">
        <f>50*D10</f>
        <v>0</v>
      </c>
      <c r="F10" s="16">
        <v>1</v>
      </c>
      <c r="G10" s="17">
        <f t="shared" si="0"/>
        <v>0</v>
      </c>
      <c r="H10" s="32">
        <f>G10*1.23-G10</f>
        <v>0</v>
      </c>
      <c r="I10" s="34">
        <f>G10+H10</f>
        <v>0</v>
      </c>
    </row>
    <row r="11" spans="1:19" ht="33.75" customHeight="1">
      <c r="A11" s="66"/>
      <c r="B11" s="68"/>
      <c r="C11" s="26" t="s">
        <v>3</v>
      </c>
      <c r="D11" s="23"/>
      <c r="E11" s="23">
        <f>100*D11</f>
        <v>0</v>
      </c>
      <c r="F11" s="26">
        <v>3</v>
      </c>
      <c r="G11" s="23">
        <f t="shared" si="0"/>
        <v>0</v>
      </c>
      <c r="H11" s="33">
        <f t="shared" ref="H11:H17" si="3">G11*1.23-G11</f>
        <v>0</v>
      </c>
      <c r="I11" s="36">
        <f t="shared" ref="I11:I17" si="4">G11+H11</f>
        <v>0</v>
      </c>
    </row>
    <row r="12" spans="1:19" ht="33.75" customHeight="1">
      <c r="A12" s="66"/>
      <c r="B12" s="68"/>
      <c r="C12" s="26" t="s">
        <v>4</v>
      </c>
      <c r="D12" s="37"/>
      <c r="E12" s="25">
        <f>200*D12</f>
        <v>0</v>
      </c>
      <c r="F12" s="26">
        <v>5</v>
      </c>
      <c r="G12" s="25">
        <f t="shared" si="0"/>
        <v>0</v>
      </c>
      <c r="H12" s="33">
        <f t="shared" si="3"/>
        <v>0</v>
      </c>
      <c r="I12" s="36">
        <f t="shared" si="4"/>
        <v>0</v>
      </c>
    </row>
    <row r="13" spans="1:19" ht="33.75" customHeight="1">
      <c r="A13" s="66"/>
      <c r="B13" s="68"/>
      <c r="C13" s="13" t="s">
        <v>7</v>
      </c>
      <c r="D13" s="24"/>
      <c r="E13" s="24">
        <f>400*D13</f>
        <v>0</v>
      </c>
      <c r="F13" s="13">
        <v>1</v>
      </c>
      <c r="G13" s="24">
        <f t="shared" si="0"/>
        <v>0</v>
      </c>
      <c r="H13" s="10">
        <f t="shared" si="3"/>
        <v>0</v>
      </c>
      <c r="I13" s="35">
        <f t="shared" si="4"/>
        <v>0</v>
      </c>
      <c r="R13" s="2"/>
      <c r="S13" s="2"/>
    </row>
    <row r="14" spans="1:19" ht="33.75" customHeight="1">
      <c r="A14" s="59">
        <v>3</v>
      </c>
      <c r="B14" s="61" t="s">
        <v>25</v>
      </c>
      <c r="C14" s="12" t="s">
        <v>2</v>
      </c>
      <c r="D14" s="3"/>
      <c r="E14" s="3">
        <f>50*D14</f>
        <v>0</v>
      </c>
      <c r="F14" s="4">
        <v>1</v>
      </c>
      <c r="G14" s="30">
        <f t="shared" si="0"/>
        <v>0</v>
      </c>
      <c r="H14" s="41">
        <f t="shared" si="3"/>
        <v>0</v>
      </c>
      <c r="I14" s="42">
        <f t="shared" si="4"/>
        <v>0</v>
      </c>
      <c r="R14" s="2"/>
      <c r="S14" s="2"/>
    </row>
    <row r="15" spans="1:19" ht="33.75" customHeight="1">
      <c r="A15" s="59"/>
      <c r="B15" s="61"/>
      <c r="C15" s="4" t="s">
        <v>3</v>
      </c>
      <c r="D15" s="25"/>
      <c r="E15" s="8">
        <f>100*D15</f>
        <v>0</v>
      </c>
      <c r="F15" s="26">
        <v>3</v>
      </c>
      <c r="G15" s="25">
        <f t="shared" si="0"/>
        <v>0</v>
      </c>
      <c r="H15" s="40">
        <f t="shared" si="3"/>
        <v>0</v>
      </c>
      <c r="I15" s="36">
        <f t="shared" si="4"/>
        <v>0</v>
      </c>
    </row>
    <row r="16" spans="1:19" ht="33.75" customHeight="1">
      <c r="A16" s="59"/>
      <c r="B16" s="61"/>
      <c r="C16" s="26" t="s">
        <v>4</v>
      </c>
      <c r="D16" s="25"/>
      <c r="E16" s="8">
        <f>200*D16</f>
        <v>0</v>
      </c>
      <c r="F16" s="26">
        <v>5</v>
      </c>
      <c r="G16" s="25">
        <f t="shared" si="0"/>
        <v>0</v>
      </c>
      <c r="H16" s="33">
        <f t="shared" si="3"/>
        <v>0</v>
      </c>
      <c r="I16" s="36">
        <f t="shared" si="4"/>
        <v>0</v>
      </c>
    </row>
    <row r="17" spans="1:10" ht="33.75" customHeight="1" thickBot="1">
      <c r="A17" s="60"/>
      <c r="B17" s="62"/>
      <c r="C17" s="39" t="s">
        <v>7</v>
      </c>
      <c r="D17" s="38"/>
      <c r="E17" s="38">
        <f>400*D17</f>
        <v>0</v>
      </c>
      <c r="F17" s="39">
        <v>1</v>
      </c>
      <c r="G17" s="38">
        <f t="shared" si="0"/>
        <v>0</v>
      </c>
      <c r="H17" s="18">
        <f t="shared" si="3"/>
        <v>0</v>
      </c>
      <c r="I17" s="43">
        <f t="shared" si="4"/>
        <v>0</v>
      </c>
    </row>
    <row r="18" spans="1:10" ht="33" customHeight="1">
      <c r="A18" s="65">
        <v>4</v>
      </c>
      <c r="B18" s="67" t="s">
        <v>22</v>
      </c>
      <c r="C18" s="21" t="s">
        <v>2</v>
      </c>
      <c r="D18" s="17"/>
      <c r="E18" s="29">
        <f>50*D18</f>
        <v>0</v>
      </c>
      <c r="F18" s="21">
        <v>1</v>
      </c>
      <c r="G18" s="29">
        <f t="shared" ref="G18:G26" si="5">E18*F18</f>
        <v>0</v>
      </c>
      <c r="H18" s="32">
        <f>G18*1.23-G18</f>
        <v>0</v>
      </c>
      <c r="I18" s="34">
        <f>G18+H18</f>
        <v>0</v>
      </c>
    </row>
    <row r="19" spans="1:10" ht="33" customHeight="1">
      <c r="A19" s="66"/>
      <c r="B19" s="68"/>
      <c r="C19" s="26" t="s">
        <v>3</v>
      </c>
      <c r="D19" s="23"/>
      <c r="E19" s="37">
        <f>100*D19</f>
        <v>0</v>
      </c>
      <c r="F19" s="26">
        <v>3</v>
      </c>
      <c r="G19" s="37">
        <f t="shared" si="5"/>
        <v>0</v>
      </c>
      <c r="H19" s="33">
        <f t="shared" ref="H19:H26" si="6">G19*1.23-G19</f>
        <v>0</v>
      </c>
      <c r="I19" s="46">
        <f t="shared" ref="I19:I26" si="7">G19+H19</f>
        <v>0</v>
      </c>
    </row>
    <row r="20" spans="1:10" ht="33" customHeight="1">
      <c r="A20" s="66"/>
      <c r="B20" s="68"/>
      <c r="C20" s="44" t="s">
        <v>4</v>
      </c>
      <c r="D20" s="37"/>
      <c r="E20" s="25">
        <f>200*D20</f>
        <v>0</v>
      </c>
      <c r="F20" s="20">
        <v>5</v>
      </c>
      <c r="G20" s="25">
        <f t="shared" si="5"/>
        <v>0</v>
      </c>
      <c r="H20" s="33">
        <f t="shared" si="6"/>
        <v>0</v>
      </c>
      <c r="I20" s="36">
        <f t="shared" si="7"/>
        <v>0</v>
      </c>
    </row>
    <row r="21" spans="1:10" ht="33" customHeight="1">
      <c r="A21" s="66"/>
      <c r="B21" s="68"/>
      <c r="C21" s="13" t="s">
        <v>7</v>
      </c>
      <c r="D21" s="24"/>
      <c r="E21" s="24">
        <f>400*D21</f>
        <v>0</v>
      </c>
      <c r="F21" s="27">
        <v>1</v>
      </c>
      <c r="G21" s="24">
        <f t="shared" si="5"/>
        <v>0</v>
      </c>
      <c r="H21" s="10">
        <f t="shared" si="6"/>
        <v>0</v>
      </c>
      <c r="I21" s="35">
        <f t="shared" si="7"/>
        <v>0</v>
      </c>
    </row>
    <row r="22" spans="1:10" ht="33.75" customHeight="1">
      <c r="A22" s="59">
        <v>5</v>
      </c>
      <c r="B22" s="61" t="s">
        <v>24</v>
      </c>
      <c r="C22" s="19" t="s">
        <v>2</v>
      </c>
      <c r="D22" s="3"/>
      <c r="E22" s="3">
        <f>50*D22</f>
        <v>0</v>
      </c>
      <c r="F22" s="4">
        <v>1</v>
      </c>
      <c r="G22" s="30">
        <f t="shared" si="5"/>
        <v>0</v>
      </c>
      <c r="H22" s="40">
        <f t="shared" si="6"/>
        <v>0</v>
      </c>
      <c r="I22" s="47">
        <f t="shared" si="7"/>
        <v>0</v>
      </c>
    </row>
    <row r="23" spans="1:10" ht="33.75" customHeight="1">
      <c r="A23" s="59"/>
      <c r="B23" s="61"/>
      <c r="C23" s="19" t="s">
        <v>3</v>
      </c>
      <c r="D23" s="8"/>
      <c r="E23" s="25">
        <f>100*D23</f>
        <v>0</v>
      </c>
      <c r="F23" s="20">
        <v>3</v>
      </c>
      <c r="G23" s="37">
        <f t="shared" si="5"/>
        <v>0</v>
      </c>
      <c r="H23" s="33">
        <f t="shared" si="6"/>
        <v>0</v>
      </c>
      <c r="I23" s="48">
        <f t="shared" si="7"/>
        <v>0</v>
      </c>
    </row>
    <row r="24" spans="1:10" ht="33.75" customHeight="1">
      <c r="A24" s="59"/>
      <c r="B24" s="61"/>
      <c r="C24" s="19" t="s">
        <v>4</v>
      </c>
      <c r="D24" s="25"/>
      <c r="E24" s="25">
        <f>200*D24</f>
        <v>0</v>
      </c>
      <c r="F24" s="26">
        <v>5</v>
      </c>
      <c r="G24" s="25">
        <f t="shared" si="5"/>
        <v>0</v>
      </c>
      <c r="H24" s="33">
        <f t="shared" si="6"/>
        <v>0</v>
      </c>
      <c r="I24" s="46">
        <f t="shared" si="7"/>
        <v>0</v>
      </c>
    </row>
    <row r="25" spans="1:10" ht="33.75" customHeight="1">
      <c r="A25" s="59"/>
      <c r="B25" s="61"/>
      <c r="C25" s="19" t="s">
        <v>7</v>
      </c>
      <c r="D25" s="25"/>
      <c r="E25" s="37">
        <f>400*D25</f>
        <v>0</v>
      </c>
      <c r="F25" s="26">
        <v>1</v>
      </c>
      <c r="G25" s="23">
        <f t="shared" ref="G25" si="8">E25*F25</f>
        <v>0</v>
      </c>
      <c r="H25" s="40">
        <f t="shared" ref="H25" si="9">G25*1.23-G25</f>
        <v>0</v>
      </c>
      <c r="I25" s="36">
        <f t="shared" ref="I25" si="10">G25+H25</f>
        <v>0</v>
      </c>
    </row>
    <row r="26" spans="1:10" ht="33.75" customHeight="1" thickBot="1">
      <c r="A26" s="60"/>
      <c r="B26" s="62"/>
      <c r="C26" s="22" t="s">
        <v>23</v>
      </c>
      <c r="D26" s="38"/>
      <c r="E26" s="31">
        <f>800*D26</f>
        <v>0</v>
      </c>
      <c r="F26" s="39">
        <v>1</v>
      </c>
      <c r="G26" s="31">
        <f t="shared" si="5"/>
        <v>0</v>
      </c>
      <c r="H26" s="49">
        <f t="shared" si="6"/>
        <v>0</v>
      </c>
      <c r="I26" s="50">
        <f t="shared" si="7"/>
        <v>0</v>
      </c>
    </row>
    <row r="27" spans="1:10" ht="33.75" customHeight="1" thickBot="1">
      <c r="A27" s="45"/>
      <c r="B27" s="51"/>
      <c r="C27" s="52"/>
      <c r="D27" s="52"/>
      <c r="E27" s="52"/>
      <c r="F27" s="53" t="s">
        <v>9</v>
      </c>
      <c r="G27" s="54">
        <f>SUM(G6:G26)</f>
        <v>0</v>
      </c>
      <c r="H27" s="55">
        <f>SUM(H6:H26)</f>
        <v>0</v>
      </c>
      <c r="I27" s="56">
        <f>SUM(I6:I26)</f>
        <v>0</v>
      </c>
    </row>
    <row r="28" spans="1:10" ht="48" customHeight="1">
      <c r="A28" s="64" t="s">
        <v>10</v>
      </c>
      <c r="B28" s="63"/>
      <c r="C28" s="63"/>
      <c r="D28" s="63"/>
      <c r="E28" s="63"/>
      <c r="F28" s="63"/>
      <c r="G28" s="63"/>
      <c r="H28" s="63"/>
      <c r="I28" s="63"/>
    </row>
    <row r="29" spans="1:10" ht="33" customHeight="1">
      <c r="A29" s="63" t="s">
        <v>8</v>
      </c>
      <c r="B29" s="63"/>
      <c r="C29" s="63"/>
      <c r="D29" s="63"/>
      <c r="E29" s="63"/>
      <c r="F29" s="63"/>
      <c r="G29" s="63"/>
      <c r="H29" s="63"/>
      <c r="I29" s="63"/>
    </row>
    <row r="30" spans="1:10" ht="18.75" customHeight="1">
      <c r="A30" s="63" t="s">
        <v>19</v>
      </c>
      <c r="B30" s="63"/>
      <c r="C30" s="63"/>
      <c r="D30" s="63"/>
      <c r="E30" s="63"/>
      <c r="F30" s="63"/>
      <c r="G30" s="63"/>
      <c r="H30" s="63"/>
      <c r="I30" s="63"/>
    </row>
    <row r="32" spans="1:10" ht="14.4" customHeight="1">
      <c r="E32" s="58" t="s">
        <v>26</v>
      </c>
      <c r="F32" s="58"/>
      <c r="G32" s="58"/>
      <c r="H32" s="58"/>
      <c r="I32" s="58"/>
      <c r="J32" s="57"/>
    </row>
  </sheetData>
  <mergeCells count="15">
    <mergeCell ref="A18:A21"/>
    <mergeCell ref="B18:B21"/>
    <mergeCell ref="A10:A13"/>
    <mergeCell ref="B10:B13"/>
    <mergeCell ref="A6:A9"/>
    <mergeCell ref="B6:B9"/>
    <mergeCell ref="A14:A17"/>
    <mergeCell ref="B14:B17"/>
    <mergeCell ref="A2:I3"/>
    <mergeCell ref="E32:I32"/>
    <mergeCell ref="A22:A26"/>
    <mergeCell ref="B22:B26"/>
    <mergeCell ref="A30:I30"/>
    <mergeCell ref="A28:I28"/>
    <mergeCell ref="A29:I29"/>
  </mergeCells>
  <pageMargins left="0.70866141732283472" right="0.70866141732283472" top="0.35433070866141736" bottom="0.35433070866141736" header="0.31496062992125984" footer="0.31496062992125984"/>
  <pageSetup paperSize="9"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8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8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Arkusz3</vt:lpstr>
      <vt:lpstr>Arkusz2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Joanna</dc:creator>
  <cp:lastModifiedBy>Dorota Nadolska</cp:lastModifiedBy>
  <cp:lastPrinted>2024-01-10T12:15:25Z</cp:lastPrinted>
  <dcterms:created xsi:type="dcterms:W3CDTF">2015-06-23T10:19:55Z</dcterms:created>
  <dcterms:modified xsi:type="dcterms:W3CDTF">2024-01-10T12:37:08Z</dcterms:modified>
</cp:coreProperties>
</file>