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987" activeTab="0"/>
  </bookViews>
  <sheets>
    <sheet name="Arkusz1" sheetId="1" r:id="rId1"/>
  </sheets>
  <definedNames>
    <definedName name="_xlnm._FilterDatabase" localSheetId="0" hidden="1">'Arkusz1'!$H$2:$H$19</definedName>
    <definedName name="_xlnm.Print_Area" localSheetId="0">'Arkusz1'!$A$1:$W$19</definedName>
  </definedNames>
  <calcPr fullCalcOnLoad="1"/>
</workbook>
</file>

<file path=xl/sharedStrings.xml><?xml version="1.0" encoding="utf-8"?>
<sst xmlns="http://schemas.openxmlformats.org/spreadsheetml/2006/main" count="205" uniqueCount="77">
  <si>
    <t>DANE NABYWCY/DANE ODBIORCY</t>
  </si>
  <si>
    <t>JEDNOSTKA ZUŻYCIA ENERGII ELEKTRYCZNEJ [kWh/MWh]</t>
  </si>
  <si>
    <t>LP</t>
  </si>
  <si>
    <t>ADRES PUNKTU POBORU</t>
  </si>
  <si>
    <t>NUMER LOKALU</t>
  </si>
  <si>
    <t>NUMER DOMU</t>
  </si>
  <si>
    <t>NUMER DZIAŁKI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</si>
  <si>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</si>
  <si>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</si>
  <si>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</si>
  <si>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</si>
  <si>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</si>
  <si>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</si>
  <si>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</si>
  <si>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NAZWA NABYWCY</t>
  </si>
  <si>
    <t>ADRES</t>
  </si>
  <si>
    <t>STREFA I</t>
  </si>
  <si>
    <t>STREFA II</t>
  </si>
  <si>
    <t>STREFA III</t>
  </si>
  <si>
    <t>Radomicko</t>
  </si>
  <si>
    <t>339/4</t>
  </si>
  <si>
    <t>Lipno</t>
  </si>
  <si>
    <t>64-111</t>
  </si>
  <si>
    <t>B11</t>
  </si>
  <si>
    <t>04943911</t>
  </si>
  <si>
    <t>PLENED00000590000000001078121522</t>
  </si>
  <si>
    <t>697-001-16-97</t>
  </si>
  <si>
    <t>Miejskie Przedsiębiorstwo Wodociągów i Kanalizacji Sp. z o.o.</t>
  </si>
  <si>
    <t>Lipowa 76A</t>
  </si>
  <si>
    <t>64-100</t>
  </si>
  <si>
    <t>Leszno</t>
  </si>
  <si>
    <t>kWh</t>
  </si>
  <si>
    <t>Żakowo</t>
  </si>
  <si>
    <t>35/1</t>
  </si>
  <si>
    <t>04943814</t>
  </si>
  <si>
    <t>PLENED00000590000000001666430509</t>
  </si>
  <si>
    <t xml:space="preserve">Grunwaldzka </t>
  </si>
  <si>
    <t>2B</t>
  </si>
  <si>
    <t>B21</t>
  </si>
  <si>
    <t>PLENED00000590000000001439977518</t>
  </si>
  <si>
    <t xml:space="preserve">Lipowa </t>
  </si>
  <si>
    <t>B22</t>
  </si>
  <si>
    <t>PLENED00000590000000001440031585</t>
  </si>
  <si>
    <t xml:space="preserve">1 Maja </t>
  </si>
  <si>
    <t>PLENED00000590000000001440110595</t>
  </si>
  <si>
    <t>PLENED00000590000000001440109574</t>
  </si>
  <si>
    <t>Francuska</t>
  </si>
  <si>
    <t>PLENED00000590000000001439987534</t>
  </si>
  <si>
    <t>PLENED00000590000000001439986513</t>
  </si>
  <si>
    <t xml:space="preserve">Lotnicza </t>
  </si>
  <si>
    <t>Strzyżewice</t>
  </si>
  <si>
    <t>B23</t>
  </si>
  <si>
    <t>PLENED00000590000000001440706598</t>
  </si>
  <si>
    <t>PLENED00000590000000001440705577</t>
  </si>
  <si>
    <t xml:space="preserve">Strzelecka </t>
  </si>
  <si>
    <t>425 .0006242</t>
  </si>
  <si>
    <t>PLENED00000590000000001440027598</t>
  </si>
  <si>
    <t>697-22-59-898</t>
  </si>
  <si>
    <t>Miasto Leszno - Miejski Ośrodek Sportu i Rekreacji</t>
  </si>
  <si>
    <t>Karasia 15</t>
  </si>
  <si>
    <t>425 .0006243</t>
  </si>
  <si>
    <t>PLENED00000590000000001440093529</t>
  </si>
  <si>
    <t xml:space="preserve">Mickiewicza </t>
  </si>
  <si>
    <t>323.0019765</t>
  </si>
  <si>
    <t>PLENED00000590000000001440136559</t>
  </si>
  <si>
    <t>697-198-19-08</t>
  </si>
  <si>
    <t>Państwowa Wyższa Szkoła Zawodowa im. Jana Amosa Komeńskiego</t>
  </si>
  <si>
    <t>Mickiewicza 5</t>
  </si>
  <si>
    <t>Geodetów 1</t>
  </si>
  <si>
    <t>325.0020700</t>
  </si>
  <si>
    <t>PLENED00000590000000000019851911</t>
  </si>
  <si>
    <t>697-227-08-88</t>
  </si>
  <si>
    <t>Leszczyńskie Centrum Biznesu Sp. z o.o.</t>
  </si>
  <si>
    <r>
      <t>SZACOWANE ZUŻYCIE ENERGII ELEKTRYCZNEJ W kWh W OKRESIE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12 MIESIĘCY</t>
    </r>
    <r>
      <rPr>
        <sz val="9"/>
        <rFont val="Arial"/>
        <family val="2"/>
      </rPr>
      <t xml:space="preserve"> - ZAMÓWIENIE PODSTAWOWE</t>
    </r>
  </si>
  <si>
    <r>
      <t xml:space="preserve">SZACOWANE ZUŻYCIE ENERGII ELEKTRYCZNEJ W kWh W OKRESIE </t>
    </r>
    <r>
      <rPr>
        <b/>
        <sz val="9"/>
        <color indexed="10"/>
        <rFont val="Arial"/>
        <family val="2"/>
      </rPr>
      <t>12 MIESIĘCY</t>
    </r>
    <r>
      <rPr>
        <sz val="9"/>
        <rFont val="Arial"/>
        <family val="2"/>
      </rPr>
      <t xml:space="preserve"> - PRAWO OPCJI</t>
    </r>
  </si>
  <si>
    <t>Suma kWh</t>
  </si>
  <si>
    <t>Załącznik Nr 1E do SIWZ - Opis przedmiotu zamówienia - Część V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</si>
</sst>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#,##0.0000"/>
    <numFmt numFmtId="166" formatCode="#,##0.0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i/>
      <sz val="18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2" sqref="A2"/>
    </sheetView>
  </sheetViews>
  <sheetFormatPr defaultColWidth="9" defaultRowHeight="14.25"/>
  <cols>
    <col min="1" max="1" width="5.796875" style="1" customWidth="1"/>
    <col min="2" max="2" width="21.796875" style="1" customWidth="1"/>
    <col min="3" max="3" width="8" style="1" customWidth="1"/>
    <col min="4" max="4" width="5.796875" style="1" customWidth="1"/>
    <col min="5" max="5" width="6.69921875" style="1" customWidth="1"/>
    <col min="6" max="6" width="11.69921875" style="1" customWidth="1"/>
    <col min="7" max="7" width="9.296875" style="1" customWidth="1"/>
    <col min="8" max="8" width="8.19921875" style="1" customWidth="1"/>
    <col min="9" max="9" width="8.09765625" style="1" customWidth="1"/>
    <col min="10" max="10" width="12.09765625" style="1" customWidth="1"/>
    <col min="11" max="11" width="33.296875" style="1" customWidth="1"/>
    <col min="12" max="12" width="12.59765625" style="1" customWidth="1"/>
    <col min="13" max="13" width="47.5" style="1" customWidth="1"/>
    <col min="14" max="14" width="17" style="1" customWidth="1"/>
    <col min="15" max="15" width="9" style="1" customWidth="1"/>
    <col min="16" max="17" width="11.5" style="1" customWidth="1"/>
    <col min="18" max="18" width="13" style="1" customWidth="1"/>
    <col min="19" max="19" width="11.296875" style="1" customWidth="1"/>
    <col min="20" max="20" width="11.59765625" style="1" customWidth="1"/>
    <col min="21" max="21" width="12.5" style="1" customWidth="1"/>
    <col min="22" max="22" width="14" style="1" customWidth="1"/>
    <col min="23" max="23" width="12" style="1" customWidth="1"/>
    <col min="24" max="16384" width="9" style="1" customWidth="1"/>
  </cols>
  <sheetData>
    <row r="1" spans="1:23" ht="46.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 t="s">
        <v>0</v>
      </c>
      <c r="M1" s="22"/>
      <c r="N1" s="22"/>
      <c r="O1" s="22"/>
      <c r="P1" s="22"/>
      <c r="Q1" s="23" t="s">
        <v>1</v>
      </c>
      <c r="R1" s="23" t="s">
        <v>73</v>
      </c>
      <c r="S1" s="23"/>
      <c r="T1" s="23"/>
      <c r="U1" s="23" t="s">
        <v>74</v>
      </c>
      <c r="V1" s="23"/>
      <c r="W1" s="23"/>
    </row>
    <row r="2" spans="1:23" ht="45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8</v>
      </c>
      <c r="P2" s="2" t="s">
        <v>7</v>
      </c>
      <c r="Q2" s="23"/>
      <c r="R2" s="3" t="s">
        <v>16</v>
      </c>
      <c r="S2" s="3" t="s">
        <v>17</v>
      </c>
      <c r="T2" s="3" t="s">
        <v>18</v>
      </c>
      <c r="U2" s="3" t="s">
        <v>16</v>
      </c>
      <c r="V2" s="3" t="s">
        <v>17</v>
      </c>
      <c r="W2" s="3" t="s">
        <v>18</v>
      </c>
    </row>
    <row r="3" spans="1:23" ht="15" customHeight="1">
      <c r="A3" s="2">
        <v>1</v>
      </c>
      <c r="B3" s="4" t="s">
        <v>19</v>
      </c>
      <c r="C3" s="5">
        <v>68</v>
      </c>
      <c r="D3" s="5"/>
      <c r="E3" s="5" t="s">
        <v>20</v>
      </c>
      <c r="F3" s="5" t="s">
        <v>21</v>
      </c>
      <c r="G3" s="5" t="s">
        <v>22</v>
      </c>
      <c r="H3" s="5" t="s">
        <v>23</v>
      </c>
      <c r="I3" s="5" t="s">
        <v>23</v>
      </c>
      <c r="J3" s="6" t="s">
        <v>24</v>
      </c>
      <c r="K3" s="7" t="s">
        <v>25</v>
      </c>
      <c r="L3" s="5" t="s">
        <v>26</v>
      </c>
      <c r="M3" s="5" t="s">
        <v>27</v>
      </c>
      <c r="N3" s="5" t="s">
        <v>28</v>
      </c>
      <c r="O3" s="5" t="s">
        <v>29</v>
      </c>
      <c r="P3" s="8" t="s">
        <v>30</v>
      </c>
      <c r="Q3" s="2" t="s">
        <v>31</v>
      </c>
      <c r="R3" s="9">
        <v>70861</v>
      </c>
      <c r="S3" s="9">
        <v>0</v>
      </c>
      <c r="T3" s="9">
        <v>0</v>
      </c>
      <c r="U3" s="10">
        <v>10629</v>
      </c>
      <c r="V3" s="10">
        <f aca="true" t="shared" si="0" ref="V3:V12">S3*0.15</f>
        <v>0</v>
      </c>
      <c r="W3" s="10">
        <f aca="true" t="shared" si="1" ref="W3:W12">T3*0.15</f>
        <v>0</v>
      </c>
    </row>
    <row r="4" spans="1:23" ht="15" customHeight="1">
      <c r="A4" s="2">
        <v>2</v>
      </c>
      <c r="B4" s="4" t="s">
        <v>32</v>
      </c>
      <c r="C4" s="5"/>
      <c r="D4" s="5"/>
      <c r="E4" s="5" t="s">
        <v>33</v>
      </c>
      <c r="F4" s="5" t="s">
        <v>21</v>
      </c>
      <c r="G4" s="5" t="s">
        <v>22</v>
      </c>
      <c r="H4" s="5" t="s">
        <v>23</v>
      </c>
      <c r="I4" s="5" t="s">
        <v>23</v>
      </c>
      <c r="J4" s="6" t="s">
        <v>34</v>
      </c>
      <c r="K4" s="7" t="s">
        <v>35</v>
      </c>
      <c r="L4" s="5" t="s">
        <v>26</v>
      </c>
      <c r="M4" s="5" t="s">
        <v>27</v>
      </c>
      <c r="N4" s="5" t="s">
        <v>28</v>
      </c>
      <c r="O4" s="5" t="s">
        <v>29</v>
      </c>
      <c r="P4" s="8" t="s">
        <v>30</v>
      </c>
      <c r="Q4" s="2" t="s">
        <v>31</v>
      </c>
      <c r="R4" s="9">
        <v>18485</v>
      </c>
      <c r="S4" s="9">
        <v>0</v>
      </c>
      <c r="T4" s="9">
        <v>0</v>
      </c>
      <c r="U4" s="10">
        <f aca="true" t="shared" si="2" ref="U4:U11">R4*0.15</f>
        <v>2772.75</v>
      </c>
      <c r="V4" s="10">
        <f t="shared" si="0"/>
        <v>0</v>
      </c>
      <c r="W4" s="10">
        <f t="shared" si="1"/>
        <v>0</v>
      </c>
    </row>
    <row r="5" spans="1:23" ht="15" customHeight="1">
      <c r="A5" s="2">
        <v>3</v>
      </c>
      <c r="B5" s="11" t="s">
        <v>36</v>
      </c>
      <c r="C5" s="12" t="s">
        <v>37</v>
      </c>
      <c r="D5" s="12"/>
      <c r="E5" s="12"/>
      <c r="F5" s="5" t="s">
        <v>30</v>
      </c>
      <c r="G5" s="5" t="s">
        <v>29</v>
      </c>
      <c r="H5" s="5" t="s">
        <v>38</v>
      </c>
      <c r="I5" s="5" t="s">
        <v>38</v>
      </c>
      <c r="J5" s="5">
        <v>4250005340</v>
      </c>
      <c r="K5" s="7" t="s">
        <v>39</v>
      </c>
      <c r="L5" s="5" t="s">
        <v>26</v>
      </c>
      <c r="M5" s="5" t="s">
        <v>27</v>
      </c>
      <c r="N5" s="5" t="s">
        <v>28</v>
      </c>
      <c r="O5" s="5" t="s">
        <v>29</v>
      </c>
      <c r="P5" s="8" t="s">
        <v>30</v>
      </c>
      <c r="Q5" s="2" t="s">
        <v>31</v>
      </c>
      <c r="R5" s="9">
        <v>82418</v>
      </c>
      <c r="S5" s="9">
        <v>0</v>
      </c>
      <c r="T5" s="9">
        <v>0</v>
      </c>
      <c r="U5" s="10">
        <f t="shared" si="2"/>
        <v>12362.699999999999</v>
      </c>
      <c r="V5" s="10">
        <f t="shared" si="0"/>
        <v>0</v>
      </c>
      <c r="W5" s="10">
        <f t="shared" si="1"/>
        <v>0</v>
      </c>
    </row>
    <row r="6" spans="1:23" ht="15" customHeight="1">
      <c r="A6" s="2">
        <v>4</v>
      </c>
      <c r="B6" s="11" t="s">
        <v>40</v>
      </c>
      <c r="C6" s="5">
        <v>78</v>
      </c>
      <c r="D6" s="5"/>
      <c r="E6" s="5"/>
      <c r="F6" s="5" t="s">
        <v>30</v>
      </c>
      <c r="G6" s="5" t="s">
        <v>29</v>
      </c>
      <c r="H6" s="5" t="s">
        <v>41</v>
      </c>
      <c r="I6" s="5" t="s">
        <v>41</v>
      </c>
      <c r="J6" s="5">
        <v>4030001491</v>
      </c>
      <c r="K6" s="7" t="s">
        <v>42</v>
      </c>
      <c r="L6" s="5" t="s">
        <v>26</v>
      </c>
      <c r="M6" s="5" t="s">
        <v>27</v>
      </c>
      <c r="N6" s="5" t="s">
        <v>28</v>
      </c>
      <c r="O6" s="5" t="s">
        <v>29</v>
      </c>
      <c r="P6" s="8" t="s">
        <v>30</v>
      </c>
      <c r="Q6" s="2" t="s">
        <v>31</v>
      </c>
      <c r="R6" s="9">
        <v>72545</v>
      </c>
      <c r="S6" s="9">
        <v>202006</v>
      </c>
      <c r="T6" s="9">
        <v>0</v>
      </c>
      <c r="U6" s="10">
        <f t="shared" si="2"/>
        <v>10881.75</v>
      </c>
      <c r="V6" s="10">
        <f t="shared" si="0"/>
        <v>30300.899999999998</v>
      </c>
      <c r="W6" s="10">
        <f t="shared" si="1"/>
        <v>0</v>
      </c>
    </row>
    <row r="7" spans="1:23" ht="15" customHeight="1">
      <c r="A7" s="2">
        <v>5</v>
      </c>
      <c r="B7" s="11" t="s">
        <v>43</v>
      </c>
      <c r="C7" s="5">
        <v>15</v>
      </c>
      <c r="D7" s="5"/>
      <c r="E7" s="5"/>
      <c r="F7" s="5" t="s">
        <v>30</v>
      </c>
      <c r="G7" s="5" t="s">
        <v>29</v>
      </c>
      <c r="H7" s="5" t="s">
        <v>41</v>
      </c>
      <c r="I7" s="5" t="s">
        <v>41</v>
      </c>
      <c r="J7" s="5">
        <v>4250005806</v>
      </c>
      <c r="K7" s="7" t="s">
        <v>44</v>
      </c>
      <c r="L7" s="5" t="s">
        <v>26</v>
      </c>
      <c r="M7" s="5" t="s">
        <v>27</v>
      </c>
      <c r="N7" s="5" t="s">
        <v>28</v>
      </c>
      <c r="O7" s="5" t="s">
        <v>29</v>
      </c>
      <c r="P7" s="8" t="s">
        <v>30</v>
      </c>
      <c r="Q7" s="2" t="s">
        <v>31</v>
      </c>
      <c r="R7" s="9">
        <v>42725</v>
      </c>
      <c r="S7" s="9">
        <v>139079</v>
      </c>
      <c r="T7" s="9">
        <v>0</v>
      </c>
      <c r="U7" s="10">
        <f t="shared" si="2"/>
        <v>6408.75</v>
      </c>
      <c r="V7" s="10">
        <f t="shared" si="0"/>
        <v>20861.85</v>
      </c>
      <c r="W7" s="10">
        <f t="shared" si="1"/>
        <v>0</v>
      </c>
    </row>
    <row r="8" spans="1:23" ht="15" customHeight="1">
      <c r="A8" s="2">
        <v>6</v>
      </c>
      <c r="B8" s="11" t="s">
        <v>43</v>
      </c>
      <c r="C8" s="5">
        <v>15</v>
      </c>
      <c r="D8" s="5"/>
      <c r="E8" s="5"/>
      <c r="F8" s="5" t="s">
        <v>30</v>
      </c>
      <c r="G8" s="5" t="s">
        <v>29</v>
      </c>
      <c r="H8" s="5" t="s">
        <v>41</v>
      </c>
      <c r="I8" s="5" t="s">
        <v>41</v>
      </c>
      <c r="J8" s="5">
        <v>4250005798</v>
      </c>
      <c r="K8" s="7" t="s">
        <v>45</v>
      </c>
      <c r="L8" s="5" t="s">
        <v>26</v>
      </c>
      <c r="M8" s="5" t="s">
        <v>27</v>
      </c>
      <c r="N8" s="5" t="s">
        <v>28</v>
      </c>
      <c r="O8" s="5" t="s">
        <v>29</v>
      </c>
      <c r="P8" s="8" t="s">
        <v>30</v>
      </c>
      <c r="Q8" s="2" t="s">
        <v>31</v>
      </c>
      <c r="R8" s="9">
        <v>97572</v>
      </c>
      <c r="S8" s="9">
        <v>247567</v>
      </c>
      <c r="T8" s="9">
        <v>0</v>
      </c>
      <c r="U8" s="10">
        <f t="shared" si="2"/>
        <v>14635.8</v>
      </c>
      <c r="V8" s="10">
        <f t="shared" si="0"/>
        <v>37135.049999999996</v>
      </c>
      <c r="W8" s="10">
        <f t="shared" si="1"/>
        <v>0</v>
      </c>
    </row>
    <row r="9" spans="1:23" ht="15" customHeight="1">
      <c r="A9" s="2">
        <v>7</v>
      </c>
      <c r="B9" s="11" t="s">
        <v>46</v>
      </c>
      <c r="C9" s="5">
        <v>48</v>
      </c>
      <c r="D9" s="5"/>
      <c r="E9" s="5"/>
      <c r="F9" s="5" t="s">
        <v>30</v>
      </c>
      <c r="G9" s="5" t="s">
        <v>29</v>
      </c>
      <c r="H9" s="5" t="s">
        <v>41</v>
      </c>
      <c r="I9" s="5" t="s">
        <v>41</v>
      </c>
      <c r="J9" s="5">
        <v>4250004832</v>
      </c>
      <c r="K9" s="7" t="s">
        <v>47</v>
      </c>
      <c r="L9" s="5" t="s">
        <v>26</v>
      </c>
      <c r="M9" s="5" t="s">
        <v>27</v>
      </c>
      <c r="N9" s="5" t="s">
        <v>28</v>
      </c>
      <c r="O9" s="5" t="s">
        <v>29</v>
      </c>
      <c r="P9" s="8" t="s">
        <v>30</v>
      </c>
      <c r="Q9" s="2" t="s">
        <v>31</v>
      </c>
      <c r="R9" s="9">
        <v>30270</v>
      </c>
      <c r="S9" s="9">
        <v>99352</v>
      </c>
      <c r="T9" s="9">
        <v>0</v>
      </c>
      <c r="U9" s="10">
        <f t="shared" si="2"/>
        <v>4540.5</v>
      </c>
      <c r="V9" s="10">
        <f t="shared" si="0"/>
        <v>14902.8</v>
      </c>
      <c r="W9" s="10">
        <f t="shared" si="1"/>
        <v>0</v>
      </c>
    </row>
    <row r="10" spans="1:23" ht="15" customHeight="1">
      <c r="A10" s="2">
        <v>8</v>
      </c>
      <c r="B10" s="11" t="s">
        <v>46</v>
      </c>
      <c r="C10" s="5">
        <v>48</v>
      </c>
      <c r="D10" s="5"/>
      <c r="E10" s="5"/>
      <c r="F10" s="5" t="s">
        <v>30</v>
      </c>
      <c r="G10" s="5" t="s">
        <v>29</v>
      </c>
      <c r="H10" s="5" t="s">
        <v>41</v>
      </c>
      <c r="I10" s="5" t="s">
        <v>41</v>
      </c>
      <c r="J10" s="5">
        <v>4250004833</v>
      </c>
      <c r="K10" s="7" t="s">
        <v>48</v>
      </c>
      <c r="L10" s="5" t="s">
        <v>26</v>
      </c>
      <c r="M10" s="5" t="s">
        <v>27</v>
      </c>
      <c r="N10" s="5" t="s">
        <v>28</v>
      </c>
      <c r="O10" s="5" t="s">
        <v>29</v>
      </c>
      <c r="P10" s="8" t="s">
        <v>30</v>
      </c>
      <c r="Q10" s="2" t="s">
        <v>31</v>
      </c>
      <c r="R10" s="9">
        <v>49051</v>
      </c>
      <c r="S10" s="9">
        <v>163712</v>
      </c>
      <c r="T10" s="9">
        <v>0</v>
      </c>
      <c r="U10" s="10">
        <f t="shared" si="2"/>
        <v>7357.65</v>
      </c>
      <c r="V10" s="10">
        <f t="shared" si="0"/>
        <v>24556.8</v>
      </c>
      <c r="W10" s="10">
        <f t="shared" si="1"/>
        <v>0</v>
      </c>
    </row>
    <row r="11" spans="1:23" ht="15" customHeight="1">
      <c r="A11" s="2">
        <v>9</v>
      </c>
      <c r="B11" s="4" t="s">
        <v>49</v>
      </c>
      <c r="C11" s="5">
        <v>50</v>
      </c>
      <c r="D11" s="5"/>
      <c r="E11" s="5"/>
      <c r="F11" s="5" t="s">
        <v>50</v>
      </c>
      <c r="G11" s="5" t="s">
        <v>29</v>
      </c>
      <c r="H11" s="5" t="s">
        <v>51</v>
      </c>
      <c r="I11" s="5" t="s">
        <v>51</v>
      </c>
      <c r="J11" s="5">
        <v>4250004831</v>
      </c>
      <c r="K11" s="7" t="s">
        <v>52</v>
      </c>
      <c r="L11" s="5" t="s">
        <v>26</v>
      </c>
      <c r="M11" s="5" t="s">
        <v>27</v>
      </c>
      <c r="N11" s="5" t="s">
        <v>28</v>
      </c>
      <c r="O11" s="5" t="s">
        <v>29</v>
      </c>
      <c r="P11" s="8" t="s">
        <v>30</v>
      </c>
      <c r="Q11" s="2" t="s">
        <v>31</v>
      </c>
      <c r="R11" s="9">
        <v>332319</v>
      </c>
      <c r="S11" s="9">
        <v>234421</v>
      </c>
      <c r="T11" s="9">
        <v>1389960</v>
      </c>
      <c r="U11" s="10">
        <f t="shared" si="2"/>
        <v>49847.85</v>
      </c>
      <c r="V11" s="10">
        <f t="shared" si="0"/>
        <v>35163.15</v>
      </c>
      <c r="W11" s="10">
        <f t="shared" si="1"/>
        <v>208494</v>
      </c>
    </row>
    <row r="12" spans="1:23" ht="15" customHeight="1">
      <c r="A12" s="2">
        <v>10</v>
      </c>
      <c r="B12" s="4" t="s">
        <v>49</v>
      </c>
      <c r="C12" s="5">
        <v>50</v>
      </c>
      <c r="D12" s="5"/>
      <c r="E12" s="5"/>
      <c r="F12" s="5" t="s">
        <v>50</v>
      </c>
      <c r="G12" s="5" t="s">
        <v>29</v>
      </c>
      <c r="H12" s="5" t="s">
        <v>51</v>
      </c>
      <c r="I12" s="5" t="s">
        <v>51</v>
      </c>
      <c r="J12" s="5">
        <v>4250004830</v>
      </c>
      <c r="K12" s="7" t="s">
        <v>53</v>
      </c>
      <c r="L12" s="5" t="s">
        <v>26</v>
      </c>
      <c r="M12" s="5" t="s">
        <v>27</v>
      </c>
      <c r="N12" s="5" t="s">
        <v>28</v>
      </c>
      <c r="O12" s="5" t="s">
        <v>29</v>
      </c>
      <c r="P12" s="8" t="s">
        <v>30</v>
      </c>
      <c r="Q12" s="2" t="s">
        <v>31</v>
      </c>
      <c r="R12" s="9">
        <v>261156</v>
      </c>
      <c r="S12" s="9">
        <v>230060</v>
      </c>
      <c r="T12" s="9">
        <v>1360174</v>
      </c>
      <c r="U12" s="10">
        <v>39173</v>
      </c>
      <c r="V12" s="10">
        <f t="shared" si="0"/>
        <v>34509</v>
      </c>
      <c r="W12" s="10">
        <f t="shared" si="1"/>
        <v>204026.1</v>
      </c>
    </row>
    <row r="13" spans="1:23" ht="15" customHeight="1">
      <c r="A13" s="2">
        <v>11</v>
      </c>
      <c r="B13" s="2" t="s">
        <v>54</v>
      </c>
      <c r="C13" s="12">
        <v>7</v>
      </c>
      <c r="D13" s="12"/>
      <c r="E13" s="12"/>
      <c r="F13" s="5" t="s">
        <v>30</v>
      </c>
      <c r="G13" s="5" t="s">
        <v>29</v>
      </c>
      <c r="H13" s="2" t="s">
        <v>51</v>
      </c>
      <c r="I13" s="2" t="s">
        <v>51</v>
      </c>
      <c r="J13" s="2" t="s">
        <v>55</v>
      </c>
      <c r="K13" s="2" t="s">
        <v>56</v>
      </c>
      <c r="L13" s="12" t="s">
        <v>57</v>
      </c>
      <c r="M13" s="2" t="s">
        <v>58</v>
      </c>
      <c r="N13" s="2" t="s">
        <v>59</v>
      </c>
      <c r="O13" s="2" t="s">
        <v>29</v>
      </c>
      <c r="P13" s="13" t="s">
        <v>30</v>
      </c>
      <c r="Q13" s="2" t="s">
        <v>31</v>
      </c>
      <c r="R13" s="14">
        <v>20000</v>
      </c>
      <c r="S13" s="14">
        <v>17250</v>
      </c>
      <c r="T13" s="14">
        <v>90000</v>
      </c>
      <c r="U13" s="10">
        <v>4500</v>
      </c>
      <c r="V13" s="10">
        <v>2925</v>
      </c>
      <c r="W13" s="10">
        <v>18000</v>
      </c>
    </row>
    <row r="14" spans="1:23" ht="15" customHeight="1">
      <c r="A14" s="2">
        <v>12</v>
      </c>
      <c r="B14" s="2" t="s">
        <v>54</v>
      </c>
      <c r="C14" s="12">
        <v>7</v>
      </c>
      <c r="D14" s="12"/>
      <c r="E14" s="12"/>
      <c r="F14" s="5" t="s">
        <v>30</v>
      </c>
      <c r="G14" s="5" t="s">
        <v>29</v>
      </c>
      <c r="H14" s="2" t="s">
        <v>51</v>
      </c>
      <c r="I14" s="2" t="s">
        <v>51</v>
      </c>
      <c r="J14" s="2" t="s">
        <v>60</v>
      </c>
      <c r="K14" s="2" t="s">
        <v>61</v>
      </c>
      <c r="L14" s="12" t="s">
        <v>57</v>
      </c>
      <c r="M14" s="2" t="s">
        <v>58</v>
      </c>
      <c r="N14" s="2" t="s">
        <v>59</v>
      </c>
      <c r="O14" s="2" t="s">
        <v>29</v>
      </c>
      <c r="P14" s="13" t="s">
        <v>30</v>
      </c>
      <c r="Q14" s="2" t="s">
        <v>31</v>
      </c>
      <c r="R14" s="14">
        <v>27500</v>
      </c>
      <c r="S14" s="14">
        <v>21000</v>
      </c>
      <c r="T14" s="14">
        <v>92500</v>
      </c>
      <c r="U14" s="10">
        <v>22500</v>
      </c>
      <c r="V14" s="10">
        <v>20100</v>
      </c>
      <c r="W14" s="10">
        <v>95400</v>
      </c>
    </row>
    <row r="15" spans="1:23" ht="19.5" customHeight="1">
      <c r="A15" s="2">
        <v>16</v>
      </c>
      <c r="B15" s="2" t="s">
        <v>62</v>
      </c>
      <c r="C15" s="12">
        <v>5</v>
      </c>
      <c r="D15" s="12"/>
      <c r="E15" s="12"/>
      <c r="F15" s="5" t="s">
        <v>30</v>
      </c>
      <c r="G15" s="5" t="s">
        <v>29</v>
      </c>
      <c r="H15" s="2" t="s">
        <v>38</v>
      </c>
      <c r="I15" s="2" t="s">
        <v>38</v>
      </c>
      <c r="J15" s="2" t="s">
        <v>63</v>
      </c>
      <c r="K15" s="2" t="s">
        <v>64</v>
      </c>
      <c r="L15" s="2" t="s">
        <v>65</v>
      </c>
      <c r="M15" s="2" t="s">
        <v>66</v>
      </c>
      <c r="N15" s="2" t="s">
        <v>67</v>
      </c>
      <c r="O15" s="2" t="s">
        <v>29</v>
      </c>
      <c r="P15" s="13" t="s">
        <v>30</v>
      </c>
      <c r="Q15" s="2" t="s">
        <v>31</v>
      </c>
      <c r="R15" s="15">
        <v>900000</v>
      </c>
      <c r="S15" s="14">
        <v>0</v>
      </c>
      <c r="T15" s="14">
        <v>0</v>
      </c>
      <c r="U15" s="10">
        <f>R15*0.15</f>
        <v>135000</v>
      </c>
      <c r="V15" s="10">
        <v>0</v>
      </c>
      <c r="W15" s="10">
        <v>0</v>
      </c>
    </row>
    <row r="16" spans="1:23" ht="15" customHeight="1">
      <c r="A16" s="2">
        <v>17</v>
      </c>
      <c r="B16" s="2" t="s">
        <v>68</v>
      </c>
      <c r="C16" s="12">
        <v>5</v>
      </c>
      <c r="D16" s="12"/>
      <c r="E16" s="12"/>
      <c r="F16" s="5" t="s">
        <v>30</v>
      </c>
      <c r="G16" s="5" t="s">
        <v>29</v>
      </c>
      <c r="H16" s="2" t="s">
        <v>38</v>
      </c>
      <c r="I16" s="2" t="s">
        <v>38</v>
      </c>
      <c r="J16" s="2" t="s">
        <v>69</v>
      </c>
      <c r="K16" s="2" t="s">
        <v>70</v>
      </c>
      <c r="L16" s="2" t="s">
        <v>71</v>
      </c>
      <c r="M16" s="2" t="s">
        <v>72</v>
      </c>
      <c r="N16" s="2" t="s">
        <v>68</v>
      </c>
      <c r="O16" s="2" t="s">
        <v>29</v>
      </c>
      <c r="P16" s="13" t="s">
        <v>30</v>
      </c>
      <c r="Q16" s="2" t="s">
        <v>31</v>
      </c>
      <c r="R16" s="15">
        <v>1350000</v>
      </c>
      <c r="S16" s="14">
        <v>0</v>
      </c>
      <c r="T16" s="14">
        <v>0</v>
      </c>
      <c r="U16" s="10">
        <v>405000</v>
      </c>
      <c r="V16" s="10">
        <v>0</v>
      </c>
      <c r="W16" s="10">
        <v>0</v>
      </c>
    </row>
    <row r="17" spans="17:23" ht="13.5">
      <c r="Q17" s="17" t="s">
        <v>75</v>
      </c>
      <c r="R17" s="16">
        <f aca="true" t="shared" si="3" ref="R17:W17">SUM(R3:R16)</f>
        <v>3354902</v>
      </c>
      <c r="S17" s="16">
        <f t="shared" si="3"/>
        <v>1354447</v>
      </c>
      <c r="T17" s="16">
        <f t="shared" si="3"/>
        <v>2932634</v>
      </c>
      <c r="U17" s="16">
        <f t="shared" si="3"/>
        <v>725609.75</v>
      </c>
      <c r="V17" s="16">
        <f t="shared" si="3"/>
        <v>220454.55</v>
      </c>
      <c r="W17" s="16">
        <f t="shared" si="3"/>
        <v>525920.1</v>
      </c>
    </row>
    <row r="18" spans="17:23" ht="11.25" customHeight="1">
      <c r="Q18" s="18"/>
      <c r="R18" s="24">
        <f>R17+S17+T17</f>
        <v>7641983</v>
      </c>
      <c r="S18" s="24"/>
      <c r="T18" s="24"/>
      <c r="U18" s="24">
        <f>U17+V17+W17</f>
        <v>1471984.4</v>
      </c>
      <c r="V18" s="24"/>
      <c r="W18" s="24"/>
    </row>
    <row r="19" spans="17:23" ht="11.25" customHeight="1">
      <c r="Q19" s="18"/>
      <c r="R19" s="25"/>
      <c r="S19" s="25"/>
      <c r="T19" s="25"/>
      <c r="U19" s="25"/>
      <c r="V19" s="25"/>
      <c r="W19" s="25"/>
    </row>
    <row r="20" spans="17:23" ht="11.25">
      <c r="Q20" s="18"/>
      <c r="R20" s="19">
        <f>R18+U18</f>
        <v>9113967.4</v>
      </c>
      <c r="S20" s="20"/>
      <c r="T20" s="20"/>
      <c r="U20" s="20"/>
      <c r="V20" s="20"/>
      <c r="W20" s="20"/>
    </row>
    <row r="21" spans="17:23" ht="11.25">
      <c r="Q21" s="18"/>
      <c r="R21" s="20"/>
      <c r="S21" s="20"/>
      <c r="T21" s="20"/>
      <c r="U21" s="20"/>
      <c r="V21" s="20"/>
      <c r="W21" s="20"/>
    </row>
  </sheetData>
  <sheetProtection selectLockedCells="1" selectUnlockedCells="1"/>
  <autoFilter ref="H2:H19"/>
  <mergeCells count="9">
    <mergeCell ref="Q17:Q21"/>
    <mergeCell ref="R20:W21"/>
    <mergeCell ref="A1:K1"/>
    <mergeCell ref="L1:P1"/>
    <mergeCell ref="Q1:Q2"/>
    <mergeCell ref="R1:T1"/>
    <mergeCell ref="U1:W1"/>
    <mergeCell ref="R18:T19"/>
    <mergeCell ref="U18:W1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BENEFITCG Szymon Jernaś</cp:lastModifiedBy>
  <cp:lastPrinted>2019-06-21T08:40:59Z</cp:lastPrinted>
  <dcterms:modified xsi:type="dcterms:W3CDTF">2019-06-21T08:41:59Z</dcterms:modified>
  <cp:category/>
  <cp:version/>
  <cp:contentType/>
  <cp:contentStatus/>
</cp:coreProperties>
</file>