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2"/>
  </bookViews>
  <sheets>
    <sheet name="Pakiet1" sheetId="1" r:id="rId1"/>
    <sheet name="Pakiet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</sheets>
  <definedNames>
    <definedName name="_xlnm.Print_Area" localSheetId="4">'Pakiet 5'!$A$1:$I$10</definedName>
  </definedNames>
  <calcPr fullCalcOnLoad="1"/>
</workbook>
</file>

<file path=xl/sharedStrings.xml><?xml version="1.0" encoding="utf-8"?>
<sst xmlns="http://schemas.openxmlformats.org/spreadsheetml/2006/main" count="361" uniqueCount="188">
  <si>
    <t>l.p.</t>
  </si>
  <si>
    <t>Zastosowanie</t>
  </si>
  <si>
    <t>Opis przedmiotu zamówienia</t>
  </si>
  <si>
    <t>Rozmiary</t>
  </si>
  <si>
    <t>j.m.</t>
  </si>
  <si>
    <t>cena jedn. netto</t>
  </si>
  <si>
    <t>stawka
 VAT
%</t>
  </si>
  <si>
    <t>wartość
 netto</t>
  </si>
  <si>
    <t xml:space="preserve">wartość brutto </t>
  </si>
  <si>
    <t>nazwa
i index</t>
  </si>
  <si>
    <t xml:space="preserve">   Opatrunki</t>
  </si>
  <si>
    <t xml:space="preserve">Sterylny przezroczysty półprzepuszczalny opatrunek do mocowania kaniul obwodowych, z wycięciem na port, ramka otaczająca cały opatrunek, zaokrąglone brzegi,  metka do oznaczenia, , odporny na działanie środków dezynfekcyjnych zawierających alkohol, klej akrylowy równomiernie rozprowadzony na całej powierzchni przylepnej, wyrób medyczny klasy IIa,  opakowanie  typu folia-folia z polietylenu. Potwierdzenie bariery folii dla wirusów =&gt;27nm przez niezależne laboratorium.
Rozmiar 10cm x12 cm </t>
  </si>
  <si>
    <t>10cmx12cm x 50 szt.</t>
  </si>
  <si>
    <t>op</t>
  </si>
  <si>
    <t>Przylepiec do mocowania kaniul obwodowych u dzieci z poliuretanu, sterylny, przezroczysty z wcięciem, wzmocnienie z rozciągliwej włókniny w części obejmującej kaniulę,  ramka ułatwiająca aplikację, 2 włókninowe paski z mocnej rozciągliwej włókniny, odporny na działanie środków dezynfekcyjnych zawierających alkohol, rozmiar 5x5,7cm</t>
  </si>
  <si>
    <t>5cmx 5,7cm x 100 szt</t>
  </si>
  <si>
    <t>Sterylna, oddychająca, antystyczna, matowa, z folii poliestrowej o grubości 0,025 mm, z akrylowym klejem zawierającym jodofor, z którego uwalniany jest jod cząsteczkowy o działaniu bakteriobójczym, duże części nieprzylepne z 2 stron folii oraz papier zabezpieczający z oznaczeniem końca folii stosowane podczas aplikacji, niepalna (I klasa palności), opakowanie indywidualne z folii aluminiowej, dodatkowy papier w opakowaniu chroniący folię przed uszkodzeniem, wyrób medyczny klasy III, certyfikat CE jednostki notyfikowanej. Wyrób medyczny klasy III.Certyfikat CE jednostki notyfikowanej.Dokument potwierdzający. Rozmiar 44x35 cm (część przylepna 34x35 cm)</t>
  </si>
  <si>
    <t>44cm x 35 cm</t>
  </si>
  <si>
    <t>szt</t>
  </si>
  <si>
    <t>Opatrunek ratunkowy w formie płatu stanowiący wodną kompozycję naturalnych i syntetycznych polimerów wzmocniony włókniną na całej swojej powierzchni</t>
  </si>
  <si>
    <t>opatrunek 20cm x40cm         x 1szt</t>
  </si>
  <si>
    <t>op.</t>
  </si>
  <si>
    <t>opatrunek       40cm x 60 cm      x 1szt</t>
  </si>
  <si>
    <t>Opatrunek ratunkowy na twarz w formie płatu stanowiący wodną kompozycję naturalnych i syntetycznych polimerów wzmocniony włókniną na całej swojej powierzchni</t>
  </si>
  <si>
    <t>opatrunek 25cm x25cm x1 szt</t>
  </si>
  <si>
    <t>opatrunek hydrożelowy zapewniający odpowiedni poziom uwodnienia tkanek, o właściwościach nawilżających i jednocześnie absorbcyjnych; działający kojąco i uśmierzający ból, stosowany w oparzeniach oraz w przypadku ran przewlekłych.</t>
  </si>
  <si>
    <t>10x12cm x 5 szt</t>
  </si>
  <si>
    <t>Roztwór ponadtlenkowy na bazie HOCL oraz NaOCL w stężeniach po 40 ppm do płukania ran ostrych oraz przewlekłych</t>
  </si>
  <si>
    <t>płyn 990 ml</t>
  </si>
  <si>
    <t>spray 100ml</t>
  </si>
  <si>
    <t>Hydrożel żel ponadtlenkowy na bazie HOCL oraz NaOCL w stężeniach po 60 ppm do płukania ran ostrych oraz przewlekłych</t>
  </si>
  <si>
    <t>250g</t>
  </si>
  <si>
    <t>Łączna wartość pakietu nr 1:</t>
  </si>
  <si>
    <t>Elastyczna siatka opatrunkowa (uda,głowa biodro )</t>
  </si>
  <si>
    <t>dł.100cm,szer.7-9,5cm</t>
  </si>
  <si>
    <t>Elastyczna siatka opatrunkowa (podudzie, kolano,ramię, stopa, łokieć)</t>
  </si>
  <si>
    <t>dł.100cm, szer.3,5-4,5cm</t>
  </si>
  <si>
    <t>Elastyczna siatka opatrunkowa    (biodra, brzuch)</t>
  </si>
  <si>
    <t>dł.100cm,szer10-13,5cm</t>
  </si>
  <si>
    <t>Lignina-arkusze</t>
  </si>
  <si>
    <t>40x60cm;5kg</t>
  </si>
  <si>
    <t>Chusta trójkątna</t>
  </si>
  <si>
    <t>x1 szt</t>
  </si>
  <si>
    <t>Plastry</t>
  </si>
  <si>
    <t>Przylepiec tkaninowy biały</t>
  </si>
  <si>
    <t>5cm x5m; op x 6szt</t>
  </si>
  <si>
    <t>Przylepiec włókninowy</t>
  </si>
  <si>
    <t>2,5cm x 9,14m; op x 12szt</t>
  </si>
  <si>
    <t>Plaster z opatrunkiem na tkaninie</t>
  </si>
  <si>
    <t>1mx 8cm x 1 szt</t>
  </si>
  <si>
    <t>Plaster z opatrunkiem poiniekcyjnym</t>
  </si>
  <si>
    <t>76 x25mm x 500szt</t>
  </si>
  <si>
    <t>Plastry do bezurazowego zamykania ran</t>
  </si>
  <si>
    <t>6mm x 75mm x3sztX50</t>
  </si>
  <si>
    <t>Elastyczna taśma opatrunkowa, włókninowa, samoprzylepna</t>
  </si>
  <si>
    <t>2.5cm x 10m x1 szt</t>
  </si>
  <si>
    <t>20cm x10m x 1 szt</t>
  </si>
  <si>
    <t>10cmx10m x 1 szt</t>
  </si>
  <si>
    <t>Plaster włókninowy do mocowania kaniul</t>
  </si>
  <si>
    <t>6cmx8cm x100szt</t>
  </si>
  <si>
    <t>5,1cmx7,6cm x100szt</t>
  </si>
  <si>
    <t>opaski</t>
  </si>
  <si>
    <t>Opaska dziana pojedynczo pakowana</t>
  </si>
  <si>
    <t>5cmx4m</t>
  </si>
  <si>
    <t>10cmx4m</t>
  </si>
  <si>
    <t>15cmx4m</t>
  </si>
  <si>
    <t>Bandaż podgipsowy włókninowy</t>
  </si>
  <si>
    <t>6cmx3m; op x 12 szt</t>
  </si>
  <si>
    <t>12cmx3m; op x 6 szt</t>
  </si>
  <si>
    <t>15cmx3m; op x 6 szt</t>
  </si>
  <si>
    <t>Opaska elastyczna</t>
  </si>
  <si>
    <t>8cmx5m</t>
  </si>
  <si>
    <t>10cm x5m</t>
  </si>
  <si>
    <t>12cm x5m</t>
  </si>
  <si>
    <t>15cm x5m</t>
  </si>
  <si>
    <t>Opaska gipsowa szybkowiążąca-czas wiązania do 6 min</t>
  </si>
  <si>
    <t>12cm x3m</t>
  </si>
  <si>
    <t>15cm x4m</t>
  </si>
  <si>
    <t>Opaska gipsowa szybkowiążąca-czas wiązania do 6 min.</t>
  </si>
  <si>
    <t>6cmx3m</t>
  </si>
  <si>
    <t>Tupfery kule RTG jałowe</t>
  </si>
  <si>
    <t>20x20cmx10szt</t>
  </si>
  <si>
    <t>gaza opatrunkowa</t>
  </si>
  <si>
    <t>Tupfery fasole RTG jałowe</t>
  </si>
  <si>
    <t>15x15cmx10szt</t>
  </si>
  <si>
    <r>
      <rPr>
        <sz val="9"/>
        <rFont val="Arial CE"/>
        <family val="2"/>
      </rPr>
      <t>Serweta</t>
    </r>
    <r>
      <rPr>
        <sz val="9"/>
        <color indexed="18"/>
        <rFont val="Arial CE"/>
        <family val="0"/>
      </rPr>
      <t xml:space="preserve"> 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>jałowa</t>
    </r>
    <r>
      <rPr>
        <sz val="9"/>
        <rFont val="Arial CE"/>
        <family val="2"/>
      </rPr>
      <t xml:space="preserve"> 17N 4W 45x45 N+T</t>
    </r>
  </si>
  <si>
    <t>45X45cm N+Tx5szt (a 8)</t>
  </si>
  <si>
    <r>
      <rPr>
        <sz val="9"/>
        <rFont val="Arial CE"/>
        <family val="2"/>
      </rPr>
      <t>Serweta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>jałowa</t>
    </r>
    <r>
      <rPr>
        <sz val="9"/>
        <rFont val="Arial CE"/>
        <family val="2"/>
      </rPr>
      <t xml:space="preserve"> 17N 4W 45x45 N+T</t>
    </r>
  </si>
  <si>
    <t>45X45cm N+Tx2szt (a 20)</t>
  </si>
  <si>
    <t>Kompresy gazowe niewyjałowione 17N 8W</t>
  </si>
  <si>
    <t>10x10cmx100szt;</t>
  </si>
  <si>
    <t>kompresy</t>
  </si>
  <si>
    <t>10x20cmx100szt;</t>
  </si>
  <si>
    <t>Kompresy włókninowe 40g jałowe</t>
  </si>
  <si>
    <t>5cmx5cmx 5szt (a 25)</t>
  </si>
  <si>
    <t>Kompresy gazowe jałowe 17N 8W</t>
  </si>
  <si>
    <t>7,5cmx7,5cmx5szt (a 20)</t>
  </si>
  <si>
    <t>7,5cmx7,5cmx10szt (a 40)</t>
  </si>
  <si>
    <t>7,5cmx7,5cm x20szt (a 20)</t>
  </si>
  <si>
    <t>7,5x7,5 cm x 30szt</t>
  </si>
  <si>
    <t>10cmx10cmx5szt (a 50)</t>
  </si>
  <si>
    <t>10cmx20cmx10szt (a 10)</t>
  </si>
  <si>
    <t>Kompresy włókninowe 40g niejałowe</t>
  </si>
  <si>
    <t>7,5cmx7,5cmx100szt</t>
  </si>
  <si>
    <t>5cmx5cmx 100szt</t>
  </si>
  <si>
    <t>Gąbka hemostatyczna</t>
  </si>
  <si>
    <t>chirurgiczna gąbka hemostatyczna z wysokooczyszczonej obojętnej żelatyny wieprzowej 
do zastosowania w różnych procedurach chirurgicznych</t>
  </si>
  <si>
    <t>80x50x10mm x 10 sztuk</t>
  </si>
  <si>
    <t>zestaw dla noworodka</t>
  </si>
  <si>
    <t>Zestaw dla noworodka</t>
  </si>
  <si>
    <t>Ręcznik z włókna wiskozowo-poliestrowego, gramatura 40g/m2, chłonność na poziomie 900 %, rozmiar 80cm/60cm; czapeczka 12cm/10cm 100% bawełna; podkład chłonny z warstwą pulpy celulozowej, rozmiar 60cm/60cm o chłonności 1500g; kocyk 100 % bawełna o rozmiarze 160cm/75cm, masa powierzchniowa tkaniny 138g/m2, jednorazowa papierowa miarka niemowlęca o długości ok.70 cm</t>
  </si>
  <si>
    <t>Opatrunek sterylny hypoalergiczny z warstwą absorbcyjną do ran pakowany pojedynczo</t>
  </si>
  <si>
    <t>7,2 cm x 5 cm x 100 szt</t>
  </si>
  <si>
    <t>opatrunki sterylne</t>
  </si>
  <si>
    <t>10 cm x 8 cm x 30 szt</t>
  </si>
  <si>
    <t>10 cm x 20 cm x 25 szt</t>
  </si>
  <si>
    <t xml:space="preserve">10 cm x 25 cm x 25 szt </t>
  </si>
  <si>
    <t>Łączna wartość pakietu nr 2:</t>
  </si>
  <si>
    <r>
      <rPr>
        <b/>
        <sz val="12"/>
        <rFont val="Arial CE"/>
        <family val="2"/>
      </rPr>
      <t xml:space="preserve">WYMAGANIA </t>
    </r>
    <r>
      <rPr>
        <b/>
        <sz val="12"/>
        <rFont val="Arial CE"/>
        <family val="0"/>
      </rPr>
      <t>dotyczące wyrobów jałowych z gazy</t>
    </r>
    <r>
      <rPr>
        <sz val="12"/>
        <rFont val="Arial CE"/>
        <family val="2"/>
      </rPr>
      <t>:</t>
    </r>
  </si>
  <si>
    <t>Potwierdzenie spełnienie wymogu:
TAK /  NIE</t>
  </si>
  <si>
    <t>Wyroby będą stosowane na bloku operacyjnym w zabiegach chirurgicznych jako inwazyjny wyrób medyczny (rejestracja w klasie IIa reguła 7)</t>
  </si>
  <si>
    <t>Każdy wyrób jałowy z gazy musi być sterylizowany parą wodną w nadciśnieniu</t>
  </si>
  <si>
    <t>Każdy wyrób musi być zapakowany w opakowanie foliowo- papierowe do sterylizacji z widoczną zawartością zgodnie z normą PN-EN 868-5</t>
  </si>
  <si>
    <t>Ewentualne przewiązywanie kompresów wyłącznie za pomocą materiału o składzie identycznym jak zawartość pakietu (kompresy bawełniane-nitka bawełniana).</t>
  </si>
  <si>
    <t>……………………….………………………………………..</t>
  </si>
  <si>
    <t>Data, pieczęć i podpis upoważnionego Wykonawcy:</t>
  </si>
  <si>
    <t>Hydrowłóknisty opatrunek przeciwbakteryjny zbudowany z dwóch warstw wykonanych z nietkanych włókien (karboksymetyloceluloza sodowa) z jonami srebra, o wysokich właściwościach chłonnych, wzmocniony przeszyciami.Rozmiar10x10</t>
  </si>
  <si>
    <t>op x 10 szt</t>
  </si>
  <si>
    <t>Przylepny opatrunek piankowy regulujący wilgotność rany. Część chłonna zawiera warstwę kontaktową  wykonaną z hydrowłókien (karboksymetyloceluloza sodowa) oraz warstwę pianki poliuretanowej. Wodoodporna warstwa zewnętrzna  wykonana z półprzepuszczalnej błony poliuretanowej. Posiada delikatną, silikonową warstwę klejącą.Rozmiar 12,5x12,5</t>
  </si>
  <si>
    <t>Nieprzylepny opatrunek piankowy, regulujący wilgotność rany. Część chłonna zawiera warstwę kontaktową  wykonaną z hydrowłókien (karboksymetyloceluloza sodowa) oraz warstwę pianki poliuretanowej. Wodoodporna warstwa zewnętrzna  wykonana z półprzepuszczalnej błony poliuretanowej. Rozmiar 15x15</t>
  </si>
  <si>
    <t>op x 5 szt</t>
  </si>
  <si>
    <t>Opatrunek alginianowy z jonami wapnia i sodu (80:20), dostępny w postaci sterylnego kompresu lub paska/taśmy.Rozmiar 7,5x12</t>
  </si>
  <si>
    <t>Opatrunek hydrokoloidowy zbudowany z 3  hydrokoloidów: karboksymetylocelulozy sodowej, pektyny, żelatyny zawieszonych w  macierzy polimerowej, zapewniający wilgotne środowisko gojenia ran, wodoodporny.Rozmiar 10x10</t>
  </si>
  <si>
    <t>Opatrunek hydrokoloidowy zbudowany z 3  hydrokoloidów: karboksymetylocelulozy sodowej, pektyny, żelatyny zawieszonych w  macierzy polimerowej, zapewniający wilgotne środowisko gojenia ran, wodoodporny. Rozmiar 15x15</t>
  </si>
  <si>
    <t>Opatrunek hydrokoloidowy cienki i elastyczny wykonany z 3 hydrokoloidów: karboksymetylocelulozy sodowej, pektyny i żelatyny zawieszonych w  macierzy polimerowej –zapewnia optymalne, wilgotne środowisko gojenia ran, półprzeźroczysty,samoprzylepny, wodoodporny.Rozmiar10x10</t>
  </si>
  <si>
    <t>Opatrunek hydrokoloidowy cienki i elastyczny wykonany z 3 hydrokoloidów: karboksymetylocelulozy sodowej, pektyny i żelatyny zawieszonych w  macierzy polimerowej –zapewnia optymalne, wilgotne środowisko gojenia ran, półprzeźroczysty,samoprzylepny, wodoodporny.Rozmiar 15x15</t>
  </si>
  <si>
    <t>Opatrunek hydrokoloidowy, wykonany z trzech hydrokoloidów: karboksymetylocelulozy sodowej, pektyny, żelatyny zawieszonych w macierzy polimerowej, posiada dodatkowy pasek samoprzylepny wokół opatrunku, dzięki czemu lepiej przylega do skóry wokół rany, a spejalnie wyprofilowane brzegi zapobiegają rolowaniu i odklejaniu się opatrunku.Rozmiar 15x15.</t>
  </si>
  <si>
    <t>Sterylny, przezroczysty żel  hydrokoloidowy składający się w 80% z wody, 15% glikolu propylenowego, 5% pektyny i karboksymetylocelulozy sodowej. Tubka 15g</t>
  </si>
  <si>
    <t>opatrunek piankowy, nieprzylepny, antybakteryjny z jonami srebra, wielowarstwowy chłonny; warstwa kontaktowa z raną to hydrowłóknina z wbudowanymi jonami srebra działającymi antybakteryjnie, dodatkowa warstwa pianki zwiększa chłonność opatrunku, warstwa zewnętrzna odparowuje nadmiar wilgoci. Rozmiar 15x15cm</t>
  </si>
  <si>
    <t>opx5 szt</t>
  </si>
  <si>
    <t xml:space="preserve">opatrunek z warstwą superabsorbentu  nieprzylepny. Może być używany jako opatrunek pierotny lub wtórny. Jest opatrunkiem do stosowania na rany z obfitym wysiękiem.Składa się z przepuszczającej powietrze i wodoodpornej warstwy zewnętrznej, rdzenia z superabsorbentem, króry zapewnia doskonałe właściwości absorpcyjne i zamyka wysięk oraz z warstwy odpowadzającej wilgość. Opatrunek minimalizuje ryzyko maceracji i uszkodzenia skóry wokół rany. Łączy w sobie wysoką wydajność z miękkością i dopasowaniem. Bardzo chłonny, nawet przy ucisku zatrzymuje nadmiar wysięku i bakterie z dala od rany. Rozmiar 15x15 cm </t>
  </si>
  <si>
    <t>Opatrunek do mocowania cewników i sond donosowych, pozwalający na bezpieczne mocowanie cewnków tlenowych, sond żołądkowych i dwunastniczych i innych cewników donosowych. Kolor zbliżony do naturalnego koloru skóry. Prosta trzystopniowa metoda aplikacji. Rozmiar 8,0 x 8,7cm, opakowanie x 100 szt</t>
  </si>
  <si>
    <t>Łączna wartość pakietu nr 3:</t>
  </si>
  <si>
    <t>PAKIET 4 TERAPIA PODCIŚNIENIOWA RAN</t>
  </si>
  <si>
    <r>
      <rPr>
        <sz val="8"/>
        <rFont val="Arial CE"/>
        <family val="2"/>
      </rPr>
      <t xml:space="preserve">nazwa  i kraj producenta
</t>
    </r>
    <r>
      <rPr>
        <b/>
        <sz val="10"/>
        <rFont val="Arial CE"/>
        <family val="0"/>
      </rPr>
      <t>PODAĆ</t>
    </r>
  </si>
  <si>
    <t>Zestawy piankowe do terapii podciśnieniowej leczenia ran</t>
  </si>
  <si>
    <t>a</t>
  </si>
  <si>
    <r>
      <rPr>
        <sz val="9"/>
        <rFont val="Arial"/>
        <family val="2"/>
      </rPr>
      <t xml:space="preserve">Zestaw opatrunkowy </t>
    </r>
    <r>
      <rPr>
        <b/>
        <sz val="9"/>
        <rFont val="Arial"/>
        <family val="2"/>
      </rPr>
      <t>mały</t>
    </r>
    <r>
      <rPr>
        <sz val="9"/>
        <rFont val="Arial"/>
        <family val="2"/>
      </rPr>
      <t xml:space="preserve"> do podciśnieniowej terapii leczenia ran, składający się z:                                                                             a. opatrunku piankowego z elastycznej,czarnej pianki hydrofobowej o wymiarach 10cm x 7,5cm x 3,3cm                                                    b.samoprzylepnej podkładki z portem , połączonej z  dwuświatłowym drenem z silikonu                                                                             c.3 x samoprzylepnej, transparentnej  folii poliuretanowej 15cm x 20 cm. Całość jałowo pakowana, umieszczona na polipropylenowej tacce. Pakowane po 3szt</t>
    </r>
  </si>
  <si>
    <t>b</t>
  </si>
  <si>
    <r>
      <rPr>
        <sz val="9"/>
        <rFont val="Arial"/>
        <family val="2"/>
      </rPr>
      <t xml:space="preserve">Zestaw opatrunkowy </t>
    </r>
    <r>
      <rPr>
        <b/>
        <sz val="9"/>
        <rFont val="Arial"/>
        <family val="2"/>
      </rPr>
      <t>średni</t>
    </r>
    <r>
      <rPr>
        <sz val="9"/>
        <rFont val="Arial"/>
        <family val="2"/>
      </rPr>
      <t xml:space="preserve"> do podciśnieniowej terapii leczenia ran, składający się z:                                                                                a. opatrunku piankowego z elastycznej,czarnej pianki hydrofobowej o wymiarach 18cm x 12,5cm x 3,3cm                                                  b.samoprzylepnej podkładki z portem , połączonej z dwuświatłowym drenem z silikonu                                                                             c.2 x samoprzylepnej, transparentnej  folii poliuretanowej 20cm x 30 cm. Całość jałowo pakowana, umieszczona na polipropylenowej tacce. </t>
    </r>
    <r>
      <rPr>
        <sz val="9"/>
        <color indexed="8"/>
        <rFont val="Arial"/>
        <family val="2"/>
      </rPr>
      <t>Pakowane po 3szt</t>
    </r>
  </si>
  <si>
    <t>c</t>
  </si>
  <si>
    <r>
      <rPr>
        <sz val="9"/>
        <rFont val="Arial"/>
        <family val="2"/>
      </rPr>
      <t xml:space="preserve">Zestaw opatrunkowy </t>
    </r>
    <r>
      <rPr>
        <b/>
        <sz val="9"/>
        <rFont val="Arial"/>
        <family val="2"/>
      </rPr>
      <t xml:space="preserve">duży </t>
    </r>
    <r>
      <rPr>
        <sz val="9"/>
        <rFont val="Arial"/>
        <family val="2"/>
      </rPr>
      <t xml:space="preserve">do podciśnieniowej terapii leczenia ran, składający się z:                                                                                a. opatrunku piankowego z elastycznej,czarnej pianki hydrofobowej o wymiarach 25cm x 15cm x 3,3cm                                                   b.samoprzylepnej podkładki  z portem, połączonej z dwuświatłowym drenem z silikonu                                                                             c.3 x samoprzylepnej, transparentnej  folii poliuretanowej 20cm x 30 cm. Całość jałowo pakowana, umieszczona na polipropylenowej tacce. </t>
    </r>
    <r>
      <rPr>
        <sz val="9"/>
        <color indexed="8"/>
        <rFont val="Arial"/>
        <family val="2"/>
      </rPr>
      <t>Pakowane po 3szt</t>
    </r>
  </si>
  <si>
    <t>Zbiorniki – kanistry kompatybilne z urządzeniem do terapii podciśnieniowej</t>
  </si>
  <si>
    <r>
      <rPr>
        <b/>
        <sz val="9"/>
        <rFont val="Arial"/>
        <family val="2"/>
      </rPr>
      <t>Jałowy zbiornik  na wydzielinę  800 ml</t>
    </r>
    <r>
      <rPr>
        <sz val="9"/>
        <rFont val="Arial"/>
        <family val="2"/>
      </rPr>
      <t xml:space="preserve"> połączony z dwuświatłowym drenem z silikonu o długości 180cm pakowane po 3szt.</t>
    </r>
  </si>
  <si>
    <r>
      <rPr>
        <b/>
        <sz val="9"/>
        <rFont val="Arial"/>
        <family val="2"/>
      </rPr>
      <t>Jałowy zbiornik  na wydzielinę</t>
    </r>
    <r>
      <rPr>
        <sz val="9"/>
        <rFont val="Arial"/>
        <family val="2"/>
      </rPr>
      <t xml:space="preserve">  </t>
    </r>
    <r>
      <rPr>
        <b/>
        <sz val="9"/>
        <rFont val="Arial"/>
        <family val="2"/>
      </rPr>
      <t xml:space="preserve">300 ml </t>
    </r>
    <r>
      <rPr>
        <sz val="9"/>
        <rFont val="Arial"/>
        <family val="2"/>
      </rPr>
      <t>połączony z dwuświatłowym drenem z silikonu o długości 180cm pakowane po 3szt.</t>
    </r>
  </si>
  <si>
    <t>Akcesoria do opatrunków terapii podciśnieniowej leczenia ran</t>
  </si>
  <si>
    <t>Dren miękki o długości 60cm rozmiar portu 8x8 cm– jednorazowy, sterylny, pakowany po 3szt</t>
  </si>
  <si>
    <t>d</t>
  </si>
  <si>
    <t xml:space="preserve">Sterylna silikonowa warstwa kontaktowa do ochrony wrażliwych tkanek rozmiar 7,5x10cm opakowanie 5szt </t>
  </si>
  <si>
    <t>e</t>
  </si>
  <si>
    <t xml:space="preserve">Sterylna silikonowa warstwa kontaktowa do ochrony wrażliwych tkanek rozmiar 10x20cm opakowanie 5szt </t>
  </si>
  <si>
    <t>Uwaga! Do powyższego asortymentu dostawca zobowiązuje się dostarczyć i użyczyć bezpłatnie pompy podciśnieniowego leczenia ran na okres umowy na powyższe akcesoria</t>
  </si>
  <si>
    <t>Sterylny wężyk pompy wyposażony w trzy igły przebijające środki z kontrastem i NaCl, zabezpieczone kapturkami ochronnymi. Elementy wężyka umożliwiają monitorowanie ciśnienia w systemie wężyków, zawiera filtr cząsteczkowy. Czas pracy na wężyku pompy wynosi do 24 godzin niezależnie od ilości przebytych iniekcji. Bez zawartości lateksu oraz ftalanów (DEHP).Informacja o braku ftalanów potwierdzona w instrukcji obsługi dołączanej do każdego opakowania zbiorczego. Objętość wężyka: 17,3 ml. Szczelność ciśnieniowa maksymalnie 20 bar. Wężyki są zatwierdzone przez producenta wstrzykiwacza automatycznego. opakowanie x 10 szt</t>
  </si>
  <si>
    <t>Sterylny wężyk pacjenta, długość 250cm, dwa zawory zwrotne, złącze luer lock, bez zawartości lateksu oraz ftalanów (DEHP).Informacja o 
braku ftalanów potwierdzona w instrukcji obsługi dołączanej do każdego opakowania zbiorczegoObjętość wężyka: 12,5ml.  Szczelność ciśnieniowa maksymalnie 20 bar. Wężyki są zatwierdzone przez producenta wstrzykiwacza automatycznego.opakowanie x 100 szt</t>
  </si>
  <si>
    <t xml:space="preserve">UWAGI: </t>
  </si>
  <si>
    <t>Materiały zużywalne w pełni kompatybilne z urządzeniem Missouri, które nie spowodują usterek w urządzeniu i nie są powodem jego uszkodzenia oraz są zgodne z instrukcją używania wstrzykiwacza.</t>
  </si>
  <si>
    <t xml:space="preserve">Wężyki są zatwierdzone przez producenta wstrzykiwacza automatycznego. </t>
  </si>
  <si>
    <t>Sprzęt kompatybilny do automatycznego wstrzykiwacza XD200x firmy ulrich</t>
  </si>
  <si>
    <t xml:space="preserve">Uzupełniający zestaw do przezskórnej tracheotomii metodą Griggsa oparty na użyciu peana, zawierający skalpel, kaniulę z igłą i strzykawką do identyfikacji tchawicy, 
prowadnicę Seldingera, rozszerzadło oraz rurkę tracheostomijną z wbudowanym przewodem do odsysania z przestrzeni podgłośniowej z mankietem niskociśnieniowym, 
posiadającą sztywny samoblokujący się mandryn z otworem na prowadnicę Seldingera, pakowany na jednej, sztywnej tacy umożliwiającej szybkie otwarcie zestawu.
Rozmiary: 7,0mm, 8,0mm, 9,0mm
</t>
  </si>
  <si>
    <t xml:space="preserve">Bezpieczny zestaw do punkcji opłucnej metodą Seldingera (dedykowany również do punkcji osierdzia i otrzewnej), 
a także do pobierania próbek w celach diagnostycznych - o składzie:
igła Veressa ograniczająca  ryzyko omyłkowego nakłucia płuca (poprzez sygnalizację za pomocą zielonego wskaźnika położenie igły) i pozwalająca na wprowadzenie prowadnicy Seldingera, 
cewnik przezskórny prosty dostępny w 2-ch rozmiarach tj. 9 CH lub 12 CH, długość 20,5 cm (dla rozmiaru 9 CH) i 25,5 cm (dla rozmiaru 12 CH), wykonany z poliuretanu, widoczny w Rtg, z możliwością utrzymania w pacjencie do 29 dni, cewnik zakończony układem z automatycznymi zastawkami jednokierunkowymi (bez konieczności regulacji przepływu za pomocą kraników), możliwość przełączenia w tryb drenażu z pominięciem zastawek, możliwość drenażu grawitacyjnego,
prowadnica Seldingera pozwalająca na precyzyjną kontrolę przy pozycjonowaniu cewnika
strzykawka luer lock 30 ml,
worek do drenażu 2000 ml z kranikiem spustowym i zaworem odpowietrzającym i z zawieszką,
skalpel do nacięcia skóry z zatrzaskowym zabezpieczeniem ostrza przed zakłuciem 
łącznik stożkowy/luer-lock do podłączenia do systemu drenażowego, 
linię do przedłużenia cewnika o długości 50 cm, z zaciskiem (montowaną pomiędzy układem zastawek, a cewnikiem),
zacisk nożyczkowy 
mocowanie cewnika do skóry pacjenta 2 szt. (do przyszycia)
Zestaw sterylny, zapakowany na tacce (blister)
</t>
  </si>
  <si>
    <t>Łącznik Y Ayre 15mm, posiada dodatkowy port boczny, lekki, odpowiedni do użycia dla noworodków nie zawiera lateksu</t>
  </si>
  <si>
    <t>Jednorazowy system do kontrolowanej zbiórki luźnego stolca wyposażony w : rękaw silikonowy o długości 167 cm z wbudowaną w strukturę silikonu na całej długości substancją neutralizującą nieprzyjemne zapachy, balonik retencyjny z niebieską kieszonką dla umieszczenia palca wiodącego, port do napełniania balonika retencyjnego z sygnalizatorem, który wypełnia się, gdy balonik osiągnie wielkość optymalną dla pacjenta oraz port do irygacji umożliwiający także doodbytnicze podanie leków, z klamrą zamykającą światło drenu w celu utrzymania leku w miejscu podania.System zawiera port do pobierania próbek stolca, pasek koralikowy do podwieszania kompatybilny z ramami łóżek szpitalnych i z miejscem na opis. Sysyem przebadany klinicznie, czas utrzymania systemu do 29 dni, biologicznie czysty.W zestawie 3 worki do zbiórki stolca, o pojemności 1000 ml, skalowane co 25 ml oraz z filtrem węglowym.</t>
  </si>
  <si>
    <t>Worki kompatybilne z zestawem do zbiórki stolca o pojemności 1000 ml nieprzezroczyste,z okienkiem podglądu, skalowane co 25 ml, w tym numerycznie co 100 ml, z filtrem węglowym, biologicznie czyste</t>
  </si>
  <si>
    <t>Op =2 szt</t>
  </si>
  <si>
    <t>Łączna wartość pakietu nr7:</t>
  </si>
  <si>
    <t>PAKIET 5 MATERIAŁY JEDNORAZOWE 1</t>
  </si>
  <si>
    <t>PAKIET 6 MATERIAŁY JEDNORAZOWE 2</t>
  </si>
  <si>
    <t xml:space="preserve"> Załącznik nr 2 do SIWZ – formularz asortymentowo-cenowy wraz z opisem przedmiotu zamówienia    
do postępowania na sukcesywną dostawę materiałów opatrunkowych dla SPZOZ w Grodzisku Wielkopolskim
nr sprawy: SPZOZ.DLA.2300.05.2023
Zamawiający: Samodzielny Publiczny Zakład Opieki Zdrowotnej, ul. Mossego 17, 62-065 Grodzisk Wlkp. </t>
  </si>
  <si>
    <t>PAKIET nr 2- MATERIAŁY OPATRUNKOWE 2</t>
  </si>
  <si>
    <t>Wykonawca: ……………………………………………………………….</t>
  </si>
  <si>
    <t>szacunkowe zapotrz. (op./szt) na 36 miesięcy</t>
  </si>
  <si>
    <t>PAKIET nr 1  - MATERIAŁY OPATRUNKOWE 1</t>
  </si>
  <si>
    <t>PAKIET nr 3 MATERIAŁY OPATRUNKOWE 3</t>
  </si>
  <si>
    <t>PAKIET nr 7 MATERIAŁY JEDNORAZOWE 3</t>
  </si>
  <si>
    <t>op x10 szt</t>
  </si>
  <si>
    <t>Łączna wartośc pakietu nr 4:</t>
  </si>
  <si>
    <t>Łączna wartość pakietu nr 5:</t>
  </si>
  <si>
    <t>Łączna wartość pakietu nr 6: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</si>
</sst>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#,##0.00&quot; zł &quot;;\-#,##0.00&quot; zł &quot;;&quot; -&quot;#&quot; zł &quot;;@\ "/>
    <numFmt numFmtId="165" formatCode="_-* #,##0.00&quot; zł&quot;_-;\-* #,##0.00&quot; zł&quot;_-;_-* \-??&quot; zł&quot;_-;_-@_-"/>
    <numFmt numFmtId="166" formatCode="#,##0.00\ [$zł-415];[Red]\-#,##0.00\ [$zł-415]"/>
    <numFmt numFmtId="167" formatCode="#,##0.00&quot; zł&quot;;[Red]\-#,##0.00&quot; zł&quot;"/>
  </numFmts>
  <fonts count="72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indexed="12"/>
      <name val="Arial CE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9"/>
      <name val="Arial CE"/>
      <family val="2"/>
    </font>
    <font>
      <sz val="9"/>
      <color indexed="8"/>
      <name val="Arial"/>
      <family val="2"/>
    </font>
    <font>
      <sz val="10"/>
      <name val="Arial CE"/>
      <family val="2"/>
    </font>
    <font>
      <sz val="9"/>
      <name val="Arial"/>
      <family val="2"/>
    </font>
    <font>
      <sz val="9"/>
      <name val="Arial CE"/>
      <family val="2"/>
    </font>
    <font>
      <sz val="9"/>
      <color indexed="18"/>
      <name val="Arial CE"/>
      <family val="0"/>
    </font>
    <font>
      <sz val="9"/>
      <color indexed="12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10"/>
      <name val="Times New Roman"/>
      <family val="1"/>
    </font>
    <font>
      <sz val="8"/>
      <name val="Arial CE"/>
      <family val="2"/>
    </font>
    <font>
      <b/>
      <sz val="10"/>
      <name val="Arial CE"/>
      <family val="0"/>
    </font>
    <font>
      <b/>
      <sz val="9"/>
      <name val="Times New Roman"/>
      <family val="1"/>
    </font>
    <font>
      <b/>
      <sz val="9"/>
      <name val="Arial"/>
      <family val="2"/>
    </font>
    <font>
      <sz val="7"/>
      <name val="Times New Roman"/>
      <family val="1"/>
    </font>
    <font>
      <sz val="6"/>
      <name val="Times New Roman"/>
      <family val="1"/>
    </font>
    <font>
      <sz val="10"/>
      <name val="Tahoma"/>
      <family val="2"/>
    </font>
    <font>
      <sz val="11"/>
      <color indexed="8"/>
      <name val="Arial1"/>
      <family val="0"/>
    </font>
    <font>
      <sz val="11"/>
      <name val="Calibri"/>
      <family val="2"/>
    </font>
    <font>
      <b/>
      <sz val="8"/>
      <name val="Times New Roman"/>
      <family val="1"/>
    </font>
    <font>
      <b/>
      <sz val="11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799979984760284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29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7" borderId="1" applyNumberFormat="0" applyAlignment="0" applyProtection="0"/>
    <xf numFmtId="0" fontId="66" fillId="0" borderId="0" applyNumberFormat="0" applyFill="0" applyBorder="0" applyAlignment="0" applyProtection="0"/>
    <xf numFmtId="9" fontId="0" fillId="0" borderId="0" applyFill="0" applyBorder="0" applyAlignment="0" applyProtection="0"/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1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33" borderId="11" xfId="0" applyFont="1" applyFill="1" applyBorder="1" applyAlignment="1">
      <alignment vertical="center" wrapText="1"/>
    </xf>
    <xf numFmtId="0" fontId="13" fillId="0" borderId="12" xfId="54" applyFont="1" applyBorder="1" applyAlignment="1">
      <alignment vertical="top" wrapText="1"/>
      <protection/>
    </xf>
    <xf numFmtId="0" fontId="0" fillId="0" borderId="13" xfId="0" applyFont="1" applyBorder="1" applyAlignment="1">
      <alignment vertical="top" wrapText="1"/>
    </xf>
    <xf numFmtId="2" fontId="0" fillId="0" borderId="13" xfId="0" applyNumberFormat="1" applyBorder="1" applyAlignment="1">
      <alignment vertical="top" wrapText="1"/>
    </xf>
    <xf numFmtId="4" fontId="15" fillId="0" borderId="13" xfId="0" applyNumberFormat="1" applyFont="1" applyBorder="1" applyAlignment="1">
      <alignment vertical="top" wrapText="1"/>
    </xf>
    <xf numFmtId="4" fontId="15" fillId="0" borderId="14" xfId="0" applyNumberFormat="1" applyFont="1" applyBorder="1" applyAlignment="1">
      <alignment vertical="top" wrapText="1"/>
    </xf>
    <xf numFmtId="0" fontId="15" fillId="0" borderId="15" xfId="0" applyFont="1" applyBorder="1" applyAlignment="1">
      <alignment vertical="top" wrapText="1"/>
    </xf>
    <xf numFmtId="0" fontId="11" fillId="0" borderId="16" xfId="0" applyFont="1" applyBorder="1" applyAlignment="1">
      <alignment horizontal="center" vertical="center" wrapText="1"/>
    </xf>
    <xf numFmtId="0" fontId="13" fillId="0" borderId="17" xfId="54" applyFont="1" applyBorder="1" applyAlignment="1">
      <alignment vertical="top" wrapText="1"/>
      <protection/>
    </xf>
    <xf numFmtId="0" fontId="0" fillId="0" borderId="18" xfId="0" applyFont="1" applyBorder="1" applyAlignment="1">
      <alignment vertical="top" wrapText="1"/>
    </xf>
    <xf numFmtId="2" fontId="0" fillId="0" borderId="18" xfId="0" applyNumberFormat="1" applyBorder="1" applyAlignment="1">
      <alignment vertical="top" wrapText="1"/>
    </xf>
    <xf numFmtId="0" fontId="15" fillId="0" borderId="19" xfId="0" applyFont="1" applyBorder="1" applyAlignment="1">
      <alignment vertical="top" wrapText="1"/>
    </xf>
    <xf numFmtId="0" fontId="12" fillId="33" borderId="20" xfId="0" applyFont="1" applyFill="1" applyBorder="1" applyAlignment="1">
      <alignment vertical="center" wrapText="1"/>
    </xf>
    <xf numFmtId="0" fontId="15" fillId="0" borderId="21" xfId="54" applyFont="1" applyBorder="1" applyAlignment="1">
      <alignment horizontal="justify" vertical="top" wrapText="1"/>
      <protection/>
    </xf>
    <xf numFmtId="0" fontId="0" fillId="0" borderId="21" xfId="0" applyFont="1" applyBorder="1" applyAlignment="1">
      <alignment vertical="top" wrapText="1"/>
    </xf>
    <xf numFmtId="2" fontId="0" fillId="0" borderId="21" xfId="0" applyNumberFormat="1" applyBorder="1" applyAlignment="1">
      <alignment vertical="top" wrapText="1"/>
    </xf>
    <xf numFmtId="0" fontId="15" fillId="0" borderId="21" xfId="0" applyFont="1" applyBorder="1" applyAlignment="1">
      <alignment vertical="top" wrapText="1"/>
    </xf>
    <xf numFmtId="0" fontId="12" fillId="33" borderId="22" xfId="0" applyFont="1" applyFill="1" applyBorder="1" applyAlignment="1">
      <alignment vertical="center" wrapText="1"/>
    </xf>
    <xf numFmtId="0" fontId="16" fillId="34" borderId="23" xfId="0" applyFont="1" applyFill="1" applyBorder="1" applyAlignment="1">
      <alignment horizontal="left" vertical="center" wrapText="1"/>
    </xf>
    <xf numFmtId="0" fontId="16" fillId="34" borderId="17" xfId="0" applyNumberFormat="1" applyFont="1" applyFill="1" applyBorder="1" applyAlignment="1">
      <alignment horizontal="left" vertical="center" wrapText="1"/>
    </xf>
    <xf numFmtId="0" fontId="12" fillId="33" borderId="24" xfId="0" applyFont="1" applyFill="1" applyBorder="1" applyAlignment="1">
      <alignment vertical="center" wrapText="1"/>
    </xf>
    <xf numFmtId="0" fontId="0" fillId="0" borderId="12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21" xfId="0" applyBorder="1" applyAlignment="1">
      <alignment/>
    </xf>
    <xf numFmtId="0" fontId="16" fillId="34" borderId="14" xfId="0" applyNumberFormat="1" applyFont="1" applyFill="1" applyBorder="1" applyAlignment="1">
      <alignment horizontal="left" vertical="center" wrapText="1"/>
    </xf>
    <xf numFmtId="0" fontId="0" fillId="0" borderId="18" xfId="0" applyFont="1" applyBorder="1" applyAlignment="1">
      <alignment/>
    </xf>
    <xf numFmtId="0" fontId="0" fillId="0" borderId="25" xfId="0" applyBorder="1" applyAlignment="1">
      <alignment/>
    </xf>
    <xf numFmtId="0" fontId="11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4" fontId="15" fillId="0" borderId="21" xfId="0" applyNumberFormat="1" applyFont="1" applyBorder="1" applyAlignment="1">
      <alignment vertical="top" wrapText="1"/>
    </xf>
    <xf numFmtId="0" fontId="15" fillId="0" borderId="28" xfId="0" applyFont="1" applyBorder="1" applyAlignment="1">
      <alignment vertical="top" wrapText="1"/>
    </xf>
    <xf numFmtId="0" fontId="14" fillId="0" borderId="29" xfId="0" applyFont="1" applyBorder="1" applyAlignment="1">
      <alignment vertical="top" wrapText="1"/>
    </xf>
    <xf numFmtId="0" fontId="0" fillId="0" borderId="30" xfId="0" applyFont="1" applyBorder="1" applyAlignment="1">
      <alignment vertical="top" wrapText="1"/>
    </xf>
    <xf numFmtId="2" fontId="0" fillId="0" borderId="30" xfId="0" applyNumberFormat="1" applyBorder="1" applyAlignment="1">
      <alignment vertical="top" wrapText="1"/>
    </xf>
    <xf numFmtId="4" fontId="15" fillId="0" borderId="30" xfId="0" applyNumberFormat="1" applyFont="1" applyBorder="1" applyAlignment="1">
      <alignment vertical="top" wrapText="1"/>
    </xf>
    <xf numFmtId="0" fontId="15" fillId="0" borderId="31" xfId="0" applyFont="1" applyBorder="1" applyAlignment="1">
      <alignment vertical="top" wrapText="1"/>
    </xf>
    <xf numFmtId="0" fontId="14" fillId="0" borderId="17" xfId="0" applyFont="1" applyBorder="1" applyAlignment="1">
      <alignment vertical="top" wrapText="1"/>
    </xf>
    <xf numFmtId="4" fontId="15" fillId="0" borderId="18" xfId="0" applyNumberFormat="1" applyFont="1" applyBorder="1" applyAlignment="1">
      <alignment vertical="top" wrapText="1"/>
    </xf>
    <xf numFmtId="0" fontId="0" fillId="33" borderId="11" xfId="0" applyFill="1" applyBorder="1" applyAlignment="1">
      <alignment wrapText="1"/>
    </xf>
    <xf numFmtId="0" fontId="8" fillId="33" borderId="22" xfId="0" applyFont="1" applyFill="1" applyBorder="1" applyAlignment="1">
      <alignment/>
    </xf>
    <xf numFmtId="0" fontId="0" fillId="33" borderId="22" xfId="0" applyFill="1" applyBorder="1" applyAlignment="1">
      <alignment/>
    </xf>
    <xf numFmtId="0" fontId="16" fillId="0" borderId="12" xfId="0" applyFont="1" applyFill="1" applyBorder="1" applyAlignment="1">
      <alignment vertical="top" wrapText="1"/>
    </xf>
    <xf numFmtId="0" fontId="0" fillId="33" borderId="24" xfId="0" applyFill="1" applyBorder="1" applyAlignment="1">
      <alignment/>
    </xf>
    <xf numFmtId="0" fontId="0" fillId="33" borderId="11" xfId="0" applyFill="1" applyBorder="1" applyAlignment="1">
      <alignment/>
    </xf>
    <xf numFmtId="2" fontId="14" fillId="0" borderId="21" xfId="0" applyNumberFormat="1" applyFont="1" applyBorder="1" applyAlignment="1">
      <alignment vertical="top" wrapText="1"/>
    </xf>
    <xf numFmtId="0" fontId="8" fillId="33" borderId="24" xfId="0" applyFont="1" applyFill="1" applyBorder="1" applyAlignment="1">
      <alignment wrapText="1"/>
    </xf>
    <xf numFmtId="0" fontId="8" fillId="33" borderId="22" xfId="0" applyFont="1" applyFill="1" applyBorder="1" applyAlignment="1">
      <alignment wrapText="1"/>
    </xf>
    <xf numFmtId="2" fontId="14" fillId="0" borderId="18" xfId="0" applyNumberFormat="1" applyFont="1" applyBorder="1" applyAlignment="1">
      <alignment vertical="top" wrapText="1"/>
    </xf>
    <xf numFmtId="0" fontId="16" fillId="0" borderId="12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16" fillId="0" borderId="32" xfId="0" applyFont="1" applyBorder="1" applyAlignment="1">
      <alignment vertical="top" wrapText="1"/>
    </xf>
    <xf numFmtId="0" fontId="16" fillId="0" borderId="33" xfId="0" applyFont="1" applyBorder="1" applyAlignment="1">
      <alignment vertical="top" wrapText="1"/>
    </xf>
    <xf numFmtId="2" fontId="14" fillId="0" borderId="33" xfId="0" applyNumberFormat="1" applyFont="1" applyBorder="1" applyAlignment="1">
      <alignment vertical="top" wrapText="1"/>
    </xf>
    <xf numFmtId="4" fontId="15" fillId="0" borderId="33" xfId="0" applyNumberFormat="1" applyFont="1" applyBorder="1" applyAlignment="1">
      <alignment vertical="top" wrapText="1"/>
    </xf>
    <xf numFmtId="0" fontId="15" fillId="0" borderId="34" xfId="0" applyFont="1" applyBorder="1" applyAlignment="1">
      <alignment vertical="top" wrapText="1"/>
    </xf>
    <xf numFmtId="4" fontId="15" fillId="35" borderId="24" xfId="0" applyNumberFormat="1" applyFont="1" applyFill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11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vertical="top" wrapText="1"/>
    </xf>
    <xf numFmtId="0" fontId="14" fillId="0" borderId="36" xfId="0" applyFont="1" applyBorder="1" applyAlignment="1">
      <alignment vertical="top" wrapText="1"/>
    </xf>
    <xf numFmtId="4" fontId="15" fillId="0" borderId="36" xfId="0" applyNumberFormat="1" applyFont="1" applyBorder="1" applyAlignment="1">
      <alignment vertical="top" wrapText="1"/>
    </xf>
    <xf numFmtId="0" fontId="15" fillId="0" borderId="37" xfId="0" applyFont="1" applyBorder="1" applyAlignment="1">
      <alignment vertical="top" wrapText="1"/>
    </xf>
    <xf numFmtId="0" fontId="0" fillId="0" borderId="21" xfId="0" applyBorder="1" applyAlignment="1">
      <alignment horizontal="right" vertical="top"/>
    </xf>
    <xf numFmtId="0" fontId="0" fillId="0" borderId="21" xfId="0" applyBorder="1" applyAlignment="1">
      <alignment vertical="top"/>
    </xf>
    <xf numFmtId="0" fontId="0" fillId="34" borderId="21" xfId="0" applyFont="1" applyFill="1" applyBorder="1" applyAlignment="1">
      <alignment vertical="top" wrapText="1"/>
    </xf>
    <xf numFmtId="0" fontId="11" fillId="36" borderId="18" xfId="0" applyFont="1" applyFill="1" applyBorder="1" applyAlignment="1">
      <alignment horizontal="center" vertical="center" wrapText="1"/>
    </xf>
    <xf numFmtId="0" fontId="6" fillId="36" borderId="18" xfId="0" applyNumberFormat="1" applyFont="1" applyFill="1" applyBorder="1" applyAlignment="1" applyProtection="1">
      <alignment horizontal="center" vertical="center" wrapText="1"/>
      <protection/>
    </xf>
    <xf numFmtId="0" fontId="9" fillId="36" borderId="18" xfId="0" applyNumberFormat="1" applyFont="1" applyFill="1" applyBorder="1" applyAlignment="1" applyProtection="1">
      <alignment horizontal="center" vertical="center" wrapText="1"/>
      <protection/>
    </xf>
    <xf numFmtId="0" fontId="11" fillId="36" borderId="18" xfId="0" applyNumberFormat="1" applyFont="1" applyFill="1" applyBorder="1" applyAlignment="1" applyProtection="1">
      <alignment horizontal="center" vertical="center" wrapText="1"/>
      <protection/>
    </xf>
    <xf numFmtId="0" fontId="10" fillId="36" borderId="18" xfId="0" applyNumberFormat="1" applyFont="1" applyFill="1" applyBorder="1" applyAlignment="1" applyProtection="1">
      <alignment horizontal="center" vertical="center" wrapText="1"/>
      <protection/>
    </xf>
    <xf numFmtId="0" fontId="23" fillId="36" borderId="18" xfId="0" applyFont="1" applyFill="1" applyBorder="1" applyAlignment="1">
      <alignment horizontal="center" vertical="center" wrapText="1"/>
    </xf>
    <xf numFmtId="0" fontId="9" fillId="34" borderId="21" xfId="56" applyNumberFormat="1" applyFont="1" applyFill="1" applyBorder="1" applyAlignment="1" applyProtection="1">
      <alignment horizontal="center" vertical="center" wrapText="1"/>
      <protection/>
    </xf>
    <xf numFmtId="0" fontId="15" fillId="0" borderId="21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center" vertical="center" wrapText="1"/>
    </xf>
    <xf numFmtId="164" fontId="9" fillId="34" borderId="21" xfId="56" applyNumberFormat="1" applyFont="1" applyFill="1" applyBorder="1" applyAlignment="1" applyProtection="1">
      <alignment horizontal="right" vertical="center" wrapText="1"/>
      <protection/>
    </xf>
    <xf numFmtId="165" fontId="9" fillId="34" borderId="21" xfId="56" applyNumberFormat="1" applyFont="1" applyFill="1" applyBorder="1" applyAlignment="1" applyProtection="1">
      <alignment horizontal="right" vertical="center" wrapText="1"/>
      <protection/>
    </xf>
    <xf numFmtId="165" fontId="9" fillId="34" borderId="38" xfId="56" applyNumberFormat="1" applyFont="1" applyFill="1" applyBorder="1" applyAlignment="1" applyProtection="1">
      <alignment horizontal="right" vertical="center" wrapText="1"/>
      <protection/>
    </xf>
    <xf numFmtId="0" fontId="26" fillId="0" borderId="21" xfId="0" applyFont="1" applyBorder="1" applyAlignment="1">
      <alignment wrapText="1"/>
    </xf>
    <xf numFmtId="0" fontId="9" fillId="34" borderId="21" xfId="56" applyNumberFormat="1" applyFont="1" applyFill="1" applyBorder="1" applyAlignment="1" applyProtection="1">
      <alignment horizontal="justify" vertical="center" wrapText="1"/>
      <protection/>
    </xf>
    <xf numFmtId="0" fontId="6" fillId="0" borderId="21" xfId="0" applyFont="1" applyBorder="1" applyAlignment="1">
      <alignment vertical="center" wrapText="1"/>
    </xf>
    <xf numFmtId="166" fontId="6" fillId="0" borderId="21" xfId="0" applyNumberFormat="1" applyFont="1" applyBorder="1" applyAlignment="1">
      <alignment vertical="center" wrapText="1"/>
    </xf>
    <xf numFmtId="0" fontId="9" fillId="34" borderId="18" xfId="56" applyNumberFormat="1" applyFont="1" applyFill="1" applyBorder="1" applyAlignment="1" applyProtection="1">
      <alignment horizontal="center" vertical="center" wrapText="1"/>
      <protection/>
    </xf>
    <xf numFmtId="0" fontId="9" fillId="34" borderId="18" xfId="56" applyNumberFormat="1" applyFont="1" applyFill="1" applyBorder="1" applyAlignment="1" applyProtection="1">
      <alignment horizontal="justify" vertical="center" wrapText="1"/>
      <protection/>
    </xf>
    <xf numFmtId="0" fontId="6" fillId="0" borderId="18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166" fontId="6" fillId="0" borderId="18" xfId="0" applyNumberFormat="1" applyFont="1" applyBorder="1" applyAlignment="1">
      <alignment vertical="center" wrapText="1"/>
    </xf>
    <xf numFmtId="165" fontId="9" fillId="34" borderId="39" xfId="56" applyNumberFormat="1" applyFont="1" applyFill="1" applyBorder="1" applyAlignment="1" applyProtection="1">
      <alignment horizontal="right" vertical="center" wrapText="1"/>
      <protection/>
    </xf>
    <xf numFmtId="165" fontId="3" fillId="34" borderId="21" xfId="0" applyNumberFormat="1" applyFont="1" applyFill="1" applyBorder="1" applyAlignment="1">
      <alignment horizontal="right" vertical="center" wrapText="1"/>
    </xf>
    <xf numFmtId="0" fontId="27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27" fillId="0" borderId="0" xfId="0" applyNumberFormat="1" applyFont="1" applyBorder="1" applyAlignment="1">
      <alignment vertical="center" wrapText="1"/>
    </xf>
    <xf numFmtId="2" fontId="6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/>
    </xf>
    <xf numFmtId="0" fontId="23" fillId="36" borderId="39" xfId="0" applyFont="1" applyFill="1" applyBorder="1" applyAlignment="1">
      <alignment horizontal="center" vertical="center" wrapText="1"/>
    </xf>
    <xf numFmtId="0" fontId="12" fillId="0" borderId="0" xfId="56" applyFont="1" applyFill="1" applyBorder="1">
      <alignment/>
      <protection/>
    </xf>
    <xf numFmtId="0" fontId="16" fillId="0" borderId="0" xfId="56" applyFont="1" applyFill="1" applyBorder="1" applyAlignment="1">
      <alignment/>
      <protection/>
    </xf>
    <xf numFmtId="0" fontId="16" fillId="0" borderId="0" xfId="56" applyFont="1" applyFill="1">
      <alignment/>
      <protection/>
    </xf>
    <xf numFmtId="0" fontId="12" fillId="0" borderId="0" xfId="56" applyFont="1" applyFill="1">
      <alignment/>
      <protection/>
    </xf>
    <xf numFmtId="0" fontId="29" fillId="0" borderId="21" xfId="0" applyFont="1" applyBorder="1" applyAlignment="1">
      <alignment vertical="center" wrapText="1"/>
    </xf>
    <xf numFmtId="0" fontId="29" fillId="0" borderId="40" xfId="44" applyFont="1" applyBorder="1" applyAlignment="1">
      <alignment horizontal="left" vertical="center" wrapText="1"/>
      <protection/>
    </xf>
    <xf numFmtId="0" fontId="31" fillId="0" borderId="21" xfId="0" applyFont="1" applyBorder="1" applyAlignment="1">
      <alignment wrapText="1"/>
    </xf>
    <xf numFmtId="0" fontId="11" fillId="0" borderId="38" xfId="0" applyFont="1" applyBorder="1" applyAlignment="1">
      <alignment horizontal="center" vertical="center" wrapText="1"/>
    </xf>
    <xf numFmtId="0" fontId="6" fillId="36" borderId="41" xfId="0" applyFont="1" applyFill="1" applyBorder="1" applyAlignment="1">
      <alignment horizontal="center" vertical="center" wrapText="1"/>
    </xf>
    <xf numFmtId="0" fontId="7" fillId="36" borderId="41" xfId="0" applyNumberFormat="1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Alignment="1">
      <alignment horizontal="center" vertical="center" wrapText="1"/>
    </xf>
    <xf numFmtId="0" fontId="9" fillId="36" borderId="41" xfId="0" applyNumberFormat="1" applyFont="1" applyFill="1" applyBorder="1" applyAlignment="1" applyProtection="1">
      <alignment horizontal="center" vertical="center" wrapText="1"/>
      <protection/>
    </xf>
    <xf numFmtId="0" fontId="10" fillId="36" borderId="41" xfId="0" applyNumberFormat="1" applyFont="1" applyFill="1" applyBorder="1" applyAlignment="1" applyProtection="1">
      <alignment horizontal="center" vertical="center" wrapText="1"/>
      <protection/>
    </xf>
    <xf numFmtId="0" fontId="4" fillId="36" borderId="4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top" wrapText="1"/>
    </xf>
    <xf numFmtId="0" fontId="0" fillId="0" borderId="21" xfId="0" applyBorder="1" applyAlignment="1">
      <alignment horizontal="center" vertical="top"/>
    </xf>
    <xf numFmtId="0" fontId="0" fillId="0" borderId="0" xfId="0" applyAlignment="1">
      <alignment horizontal="center" vertical="top"/>
    </xf>
    <xf numFmtId="2" fontId="0" fillId="0" borderId="36" xfId="0" applyNumberFormat="1" applyBorder="1" applyAlignment="1">
      <alignment horizontal="center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top" wrapText="1"/>
    </xf>
    <xf numFmtId="0" fontId="14" fillId="0" borderId="21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top" wrapText="1"/>
    </xf>
    <xf numFmtId="0" fontId="14" fillId="0" borderId="21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center" vertical="top" wrapText="1"/>
    </xf>
    <xf numFmtId="0" fontId="15" fillId="0" borderId="21" xfId="0" applyFont="1" applyBorder="1" applyAlignment="1">
      <alignment horizontal="center" vertical="top" wrapText="1"/>
    </xf>
    <xf numFmtId="0" fontId="14" fillId="0" borderId="30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14" fillId="0" borderId="30" xfId="0" applyFont="1" applyBorder="1" applyAlignment="1">
      <alignment horizontal="center" vertical="top" wrapText="1"/>
    </xf>
    <xf numFmtId="0" fontId="14" fillId="0" borderId="33" xfId="0" applyFont="1" applyBorder="1" applyAlignment="1">
      <alignment horizontal="center" vertical="top" wrapText="1"/>
    </xf>
    <xf numFmtId="0" fontId="15" fillId="0" borderId="30" xfId="0" applyFont="1" applyBorder="1" applyAlignment="1">
      <alignment horizontal="center" vertical="top" wrapText="1"/>
    </xf>
    <xf numFmtId="0" fontId="15" fillId="0" borderId="33" xfId="0" applyFont="1" applyBorder="1" applyAlignment="1">
      <alignment horizontal="center" vertical="top" wrapText="1"/>
    </xf>
    <xf numFmtId="2" fontId="0" fillId="0" borderId="25" xfId="0" applyNumberFormat="1" applyBorder="1" applyAlignment="1">
      <alignment vertical="top"/>
    </xf>
    <xf numFmtId="2" fontId="0" fillId="0" borderId="18" xfId="0" applyNumberFormat="1" applyBorder="1" applyAlignment="1">
      <alignment vertical="top"/>
    </xf>
    <xf numFmtId="0" fontId="0" fillId="0" borderId="14" xfId="0" applyFont="1" applyBorder="1" applyAlignment="1">
      <alignment vertical="top"/>
    </xf>
    <xf numFmtId="0" fontId="16" fillId="0" borderId="25" xfId="0" applyFont="1" applyBorder="1" applyAlignment="1">
      <alignment horizontal="center" vertical="top"/>
    </xf>
    <xf numFmtId="0" fontId="16" fillId="0" borderId="18" xfId="0" applyFont="1" applyBorder="1" applyAlignment="1">
      <alignment horizontal="center" vertical="top"/>
    </xf>
    <xf numFmtId="0" fontId="0" fillId="0" borderId="21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16" fillId="0" borderId="41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4" fontId="15" fillId="35" borderId="24" xfId="0" applyNumberFormat="1" applyFont="1" applyFill="1" applyBorder="1" applyAlignment="1">
      <alignment vertical="top" wrapText="1"/>
    </xf>
    <xf numFmtId="0" fontId="0" fillId="0" borderId="14" xfId="0" applyBorder="1" applyAlignment="1">
      <alignment vertical="top"/>
    </xf>
    <xf numFmtId="0" fontId="21" fillId="35" borderId="21" xfId="0" applyFont="1" applyFill="1" applyBorder="1" applyAlignment="1">
      <alignment vertical="top" wrapText="1"/>
    </xf>
    <xf numFmtId="4" fontId="0" fillId="0" borderId="21" xfId="0" applyNumberFormat="1" applyBorder="1" applyAlignment="1">
      <alignment vertical="top"/>
    </xf>
    <xf numFmtId="0" fontId="0" fillId="0" borderId="42" xfId="0" applyBorder="1" applyAlignment="1">
      <alignment vertical="top"/>
    </xf>
    <xf numFmtId="0" fontId="0" fillId="0" borderId="18" xfId="0" applyFont="1" applyBorder="1" applyAlignment="1">
      <alignment vertical="top"/>
    </xf>
    <xf numFmtId="0" fontId="15" fillId="0" borderId="36" xfId="0" applyFont="1" applyBorder="1" applyAlignment="1">
      <alignment horizontal="center" vertical="top" wrapText="1"/>
    </xf>
    <xf numFmtId="0" fontId="9" fillId="34" borderId="21" xfId="59" applyNumberFormat="1" applyFont="1" applyFill="1" applyBorder="1" applyAlignment="1" applyProtection="1">
      <alignment horizontal="center" vertical="center" wrapText="1"/>
      <protection/>
    </xf>
    <xf numFmtId="0" fontId="9" fillId="34" borderId="18" xfId="59" applyNumberFormat="1" applyFont="1" applyFill="1" applyBorder="1" applyAlignment="1" applyProtection="1">
      <alignment horizontal="center" vertical="center" wrapText="1"/>
      <protection/>
    </xf>
    <xf numFmtId="1" fontId="28" fillId="0" borderId="0" xfId="0" applyNumberFormat="1" applyFont="1" applyBorder="1" applyAlignment="1">
      <alignment horizontal="center" vertical="center" wrapText="1"/>
    </xf>
    <xf numFmtId="0" fontId="12" fillId="0" borderId="0" xfId="56" applyFont="1" applyFill="1" applyBorder="1" applyAlignment="1">
      <alignment vertical="top"/>
      <protection/>
    </xf>
    <xf numFmtId="0" fontId="12" fillId="0" borderId="0" xfId="56" applyFont="1" applyFill="1" applyAlignment="1">
      <alignment horizontal="center" vertical="top"/>
      <protection/>
    </xf>
    <xf numFmtId="0" fontId="9" fillId="36" borderId="18" xfId="0" applyNumberFormat="1" applyFont="1" applyFill="1" applyBorder="1" applyAlignment="1" applyProtection="1">
      <alignment vertical="center" wrapText="1"/>
      <protection/>
    </xf>
    <xf numFmtId="0" fontId="24" fillId="0" borderId="21" xfId="0" applyFont="1" applyBorder="1" applyAlignment="1">
      <alignment vertical="top"/>
    </xf>
    <xf numFmtId="0" fontId="16" fillId="0" borderId="0" xfId="56" applyFont="1" applyFill="1" applyAlignment="1">
      <alignment vertical="top"/>
      <protection/>
    </xf>
    <xf numFmtId="0" fontId="16" fillId="0" borderId="0" xfId="56" applyFont="1" applyFill="1" applyAlignment="1">
      <alignment horizontal="center" vertical="top"/>
      <protection/>
    </xf>
    <xf numFmtId="0" fontId="16" fillId="0" borderId="0" xfId="56" applyFont="1" applyFill="1" applyAlignment="1">
      <alignment horizontal="right" vertical="top"/>
      <protection/>
    </xf>
    <xf numFmtId="0" fontId="0" fillId="0" borderId="0" xfId="0" applyAlignment="1">
      <alignment horizontal="right" vertical="top"/>
    </xf>
    <xf numFmtId="0" fontId="10" fillId="36" borderId="18" xfId="0" applyNumberFormat="1" applyFont="1" applyFill="1" applyBorder="1" applyAlignment="1" applyProtection="1">
      <alignment horizontal="right" vertical="center" wrapText="1"/>
      <protection/>
    </xf>
    <xf numFmtId="0" fontId="23" fillId="36" borderId="39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8" xfId="0" applyFont="1" applyBorder="1" applyAlignment="1">
      <alignment horizontal="center" vertical="top"/>
    </xf>
    <xf numFmtId="0" fontId="0" fillId="0" borderId="18" xfId="0" applyFont="1" applyBorder="1" applyAlignment="1">
      <alignment horizontal="right" vertical="top"/>
    </xf>
    <xf numFmtId="0" fontId="24" fillId="0" borderId="21" xfId="0" applyFont="1" applyBorder="1" applyAlignment="1">
      <alignment horizontal="right" vertical="top"/>
    </xf>
    <xf numFmtId="0" fontId="7" fillId="36" borderId="18" xfId="0" applyNumberFormat="1" applyFont="1" applyFill="1" applyBorder="1" applyAlignment="1" applyProtection="1">
      <alignment horizontal="center" vertical="center" wrapText="1"/>
      <protection/>
    </xf>
    <xf numFmtId="0" fontId="32" fillId="0" borderId="43" xfId="0" applyFont="1" applyBorder="1" applyAlignment="1">
      <alignment horizontal="center" vertical="center" wrapText="1"/>
    </xf>
    <xf numFmtId="0" fontId="8" fillId="37" borderId="44" xfId="0" applyFont="1" applyFill="1" applyBorder="1" applyAlignment="1">
      <alignment horizontal="left" vertical="top"/>
    </xf>
    <xf numFmtId="0" fontId="8" fillId="37" borderId="44" xfId="0" applyFont="1" applyFill="1" applyBorder="1" applyAlignment="1">
      <alignment horizontal="center" vertical="top"/>
    </xf>
    <xf numFmtId="0" fontId="8" fillId="37" borderId="44" xfId="0" applyFont="1" applyFill="1" applyBorder="1" applyAlignment="1">
      <alignment vertical="top"/>
    </xf>
    <xf numFmtId="0" fontId="8" fillId="0" borderId="45" xfId="0" applyFont="1" applyBorder="1" applyAlignment="1">
      <alignment vertical="top"/>
    </xf>
    <xf numFmtId="0" fontId="8" fillId="0" borderId="46" xfId="0" applyFont="1" applyBorder="1" applyAlignment="1">
      <alignment vertical="top"/>
    </xf>
    <xf numFmtId="0" fontId="8" fillId="0" borderId="0" xfId="0" applyFont="1" applyAlignment="1">
      <alignment/>
    </xf>
    <xf numFmtId="0" fontId="32" fillId="0" borderId="35" xfId="0" applyFont="1" applyBorder="1" applyAlignment="1">
      <alignment horizontal="center" vertical="center" wrapText="1"/>
    </xf>
    <xf numFmtId="0" fontId="8" fillId="34" borderId="21" xfId="0" applyFont="1" applyFill="1" applyBorder="1" applyAlignment="1">
      <alignment vertical="top" wrapText="1"/>
    </xf>
    <xf numFmtId="0" fontId="8" fillId="0" borderId="21" xfId="0" applyFont="1" applyBorder="1" applyAlignment="1">
      <alignment vertical="top"/>
    </xf>
    <xf numFmtId="0" fontId="8" fillId="0" borderId="21" xfId="0" applyFont="1" applyBorder="1" applyAlignment="1">
      <alignment horizontal="center" vertical="top"/>
    </xf>
    <xf numFmtId="4" fontId="26" fillId="0" borderId="36" xfId="0" applyNumberFormat="1" applyFont="1" applyBorder="1" applyAlignment="1">
      <alignment vertical="top" wrapText="1"/>
    </xf>
    <xf numFmtId="0" fontId="8" fillId="0" borderId="21" xfId="0" applyFont="1" applyBorder="1" applyAlignment="1">
      <alignment/>
    </xf>
    <xf numFmtId="167" fontId="8" fillId="0" borderId="21" xfId="0" applyNumberFormat="1" applyFont="1" applyBorder="1" applyAlignment="1">
      <alignment horizontal="center" vertical="top"/>
    </xf>
    <xf numFmtId="167" fontId="8" fillId="0" borderId="21" xfId="0" applyNumberFormat="1" applyFont="1" applyBorder="1" applyAlignment="1">
      <alignment horizontal="right" vertical="top"/>
    </xf>
    <xf numFmtId="167" fontId="8" fillId="0" borderId="38" xfId="0" applyNumberFormat="1" applyFont="1" applyBorder="1" applyAlignment="1">
      <alignment vertical="top"/>
    </xf>
    <xf numFmtId="0" fontId="8" fillId="0" borderId="0" xfId="0" applyFont="1" applyBorder="1" applyAlignment="1">
      <alignment/>
    </xf>
    <xf numFmtId="0" fontId="32" fillId="0" borderId="38" xfId="0" applyFont="1" applyBorder="1" applyAlignment="1">
      <alignment horizontal="center" vertical="center" wrapText="1"/>
    </xf>
    <xf numFmtId="0" fontId="8" fillId="0" borderId="21" xfId="0" applyFont="1" applyBorder="1" applyAlignment="1">
      <alignment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2" fontId="8" fillId="0" borderId="21" xfId="0" applyNumberFormat="1" applyFont="1" applyBorder="1" applyAlignment="1">
      <alignment vertical="top" wrapText="1"/>
    </xf>
    <xf numFmtId="0" fontId="26" fillId="0" borderId="21" xfId="0" applyFont="1" applyBorder="1" applyAlignment="1">
      <alignment horizontal="center" vertical="top" wrapText="1"/>
    </xf>
    <xf numFmtId="4" fontId="26" fillId="0" borderId="21" xfId="0" applyNumberFormat="1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7" fillId="37" borderId="47" xfId="0" applyNumberFormat="1" applyFont="1" applyFill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43" fontId="0" fillId="0" borderId="45" xfId="42" applyBorder="1" applyAlignment="1">
      <alignment/>
    </xf>
    <xf numFmtId="43" fontId="0" fillId="0" borderId="21" xfId="42" applyBorder="1" applyAlignment="1">
      <alignment horizontal="right" vertical="top"/>
    </xf>
    <xf numFmtId="0" fontId="5" fillId="35" borderId="2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vertical="center" wrapText="1"/>
    </xf>
    <xf numFmtId="0" fontId="3" fillId="38" borderId="38" xfId="0" applyFont="1" applyFill="1" applyBorder="1" applyAlignment="1" applyProtection="1">
      <alignment horizontal="center" vertical="center" wrapText="1"/>
      <protection/>
    </xf>
    <xf numFmtId="0" fontId="3" fillId="38" borderId="48" xfId="0" applyFont="1" applyFill="1" applyBorder="1" applyAlignment="1" applyProtection="1">
      <alignment horizontal="center" vertical="center" wrapText="1"/>
      <protection/>
    </xf>
    <xf numFmtId="0" fontId="3" fillId="38" borderId="12" xfId="0" applyFont="1" applyFill="1" applyBorder="1" applyAlignment="1" applyProtection="1">
      <alignment horizontal="center" vertical="center" wrapText="1"/>
      <protection/>
    </xf>
    <xf numFmtId="0" fontId="3" fillId="38" borderId="38" xfId="0" applyFont="1" applyFill="1" applyBorder="1" applyAlignment="1" applyProtection="1">
      <alignment horizontal="center" wrapText="1"/>
      <protection/>
    </xf>
    <xf numFmtId="0" fontId="3" fillId="38" borderId="48" xfId="0" applyFont="1" applyFill="1" applyBorder="1" applyAlignment="1" applyProtection="1">
      <alignment horizontal="center" wrapText="1"/>
      <protection/>
    </xf>
    <xf numFmtId="0" fontId="3" fillId="38" borderId="12" xfId="0" applyFont="1" applyFill="1" applyBorder="1" applyAlignment="1" applyProtection="1">
      <alignment horizontal="center" wrapText="1"/>
      <protection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35" borderId="21" xfId="0" applyFont="1" applyFill="1" applyBorder="1" applyAlignment="1">
      <alignment vertical="top" wrapText="1"/>
    </xf>
    <xf numFmtId="0" fontId="0" fillId="0" borderId="21" xfId="0" applyFont="1" applyBorder="1" applyAlignment="1">
      <alignment vertical="center" wrapText="1"/>
    </xf>
    <xf numFmtId="0" fontId="12" fillId="33" borderId="49" xfId="0" applyFont="1" applyFill="1" applyBorder="1" applyAlignment="1">
      <alignment vertical="center" wrapText="1"/>
    </xf>
    <xf numFmtId="0" fontId="12" fillId="33" borderId="50" xfId="0" applyFont="1" applyFill="1" applyBorder="1" applyAlignment="1">
      <alignment vertical="center" wrapText="1"/>
    </xf>
    <xf numFmtId="0" fontId="7" fillId="38" borderId="24" xfId="0" applyFont="1" applyFill="1" applyBorder="1" applyAlignment="1">
      <alignment horizontal="center" vertical="center" wrapText="1"/>
    </xf>
    <xf numFmtId="0" fontId="5" fillId="35" borderId="21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 wrapText="1"/>
    </xf>
    <xf numFmtId="0" fontId="3" fillId="34" borderId="48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25" fillId="39" borderId="38" xfId="56" applyNumberFormat="1" applyFont="1" applyFill="1" applyBorder="1" applyAlignment="1" applyProtection="1">
      <alignment horizontal="center" vertical="center" wrapText="1"/>
      <protection/>
    </xf>
    <xf numFmtId="0" fontId="25" fillId="39" borderId="48" xfId="56" applyNumberFormat="1" applyFont="1" applyFill="1" applyBorder="1" applyAlignment="1" applyProtection="1">
      <alignment horizontal="center" vertical="center" wrapText="1"/>
      <protection/>
    </xf>
    <xf numFmtId="0" fontId="25" fillId="39" borderId="12" xfId="56" applyNumberFormat="1" applyFont="1" applyFill="1" applyBorder="1" applyAlignment="1" applyProtection="1">
      <alignment horizontal="center" vertical="center" wrapText="1"/>
      <protection/>
    </xf>
    <xf numFmtId="0" fontId="25" fillId="40" borderId="38" xfId="56" applyNumberFormat="1" applyFont="1" applyFill="1" applyBorder="1" applyAlignment="1" applyProtection="1">
      <alignment horizontal="center" vertical="center" wrapText="1"/>
      <protection/>
    </xf>
    <xf numFmtId="0" fontId="25" fillId="40" borderId="48" xfId="56" applyNumberFormat="1" applyFont="1" applyFill="1" applyBorder="1" applyAlignment="1" applyProtection="1">
      <alignment horizontal="center" vertical="center" wrapText="1"/>
      <protection/>
    </xf>
    <xf numFmtId="0" fontId="25" fillId="40" borderId="12" xfId="56" applyNumberFormat="1" applyFont="1" applyFill="1" applyBorder="1" applyAlignment="1" applyProtection="1">
      <alignment horizontal="center" vertical="center" wrapText="1"/>
      <protection/>
    </xf>
    <xf numFmtId="0" fontId="5" fillId="35" borderId="38" xfId="0" applyFont="1" applyFill="1" applyBorder="1" applyAlignment="1">
      <alignment horizontal="center" vertical="center"/>
    </xf>
    <xf numFmtId="0" fontId="24" fillId="0" borderId="0" xfId="56" applyFont="1" applyFill="1" applyBorder="1" applyAlignment="1" applyProtection="1">
      <alignment horizontal="left" vertical="center"/>
      <protection/>
    </xf>
    <xf numFmtId="0" fontId="3" fillId="38" borderId="14" xfId="0" applyFont="1" applyFill="1" applyBorder="1" applyAlignment="1">
      <alignment horizontal="center" vertical="center" wrapText="1"/>
    </xf>
    <xf numFmtId="0" fontId="12" fillId="0" borderId="43" xfId="56" applyFont="1" applyFill="1" applyBorder="1" applyAlignment="1">
      <alignment horizontal="center" wrapText="1"/>
      <protection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13" xfId="53"/>
    <cellStyle name="Normalny 2" xfId="54"/>
    <cellStyle name="Normalny 3" xfId="55"/>
    <cellStyle name="Normalny_Arkusz1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="60" zoomScalePageLayoutView="0" workbookViewId="0" topLeftCell="A7">
      <selection activeCell="G5" sqref="G5:G14"/>
    </sheetView>
  </sheetViews>
  <sheetFormatPr defaultColWidth="9.00390625" defaultRowHeight="12.75"/>
  <cols>
    <col min="1" max="1" width="5.00390625" style="0" customWidth="1"/>
    <col min="2" max="2" width="13.28125" style="0" customWidth="1"/>
    <col min="3" max="3" width="50.140625" style="0" customWidth="1"/>
    <col min="4" max="4" width="11.8515625" style="160" customWidth="1"/>
    <col min="5" max="5" width="10.28125" style="126" customWidth="1"/>
    <col min="6" max="6" width="10.421875" style="126" customWidth="1"/>
    <col min="7" max="7" width="9.00390625" style="121" customWidth="1"/>
    <col min="8" max="8" width="9.00390625" style="126" customWidth="1"/>
    <col min="9" max="9" width="13.7109375" style="0" customWidth="1"/>
    <col min="10" max="10" width="10.57421875" style="121" customWidth="1"/>
    <col min="11" max="11" width="15.57421875" style="121" customWidth="1"/>
  </cols>
  <sheetData>
    <row r="1" spans="1:11" ht="78.75" customHeight="1">
      <c r="A1" s="218" t="s">
        <v>177</v>
      </c>
      <c r="B1" s="219"/>
      <c r="C1" s="219"/>
      <c r="D1" s="219"/>
      <c r="E1" s="219"/>
      <c r="F1" s="219"/>
      <c r="G1" s="219"/>
      <c r="H1" s="219"/>
      <c r="I1" s="219"/>
      <c r="J1" s="219"/>
      <c r="K1" s="220"/>
    </row>
    <row r="2" spans="1:11" ht="63" customHeight="1">
      <c r="A2" s="221" t="s">
        <v>179</v>
      </c>
      <c r="B2" s="222"/>
      <c r="C2" s="222"/>
      <c r="D2" s="222"/>
      <c r="E2" s="222"/>
      <c r="F2" s="222"/>
      <c r="G2" s="222"/>
      <c r="H2" s="222"/>
      <c r="I2" s="222"/>
      <c r="J2" s="222"/>
      <c r="K2" s="223"/>
    </row>
    <row r="3" spans="1:11" ht="33" customHeight="1">
      <c r="A3" s="216" t="s">
        <v>181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</row>
    <row r="4" spans="1:11" s="118" customFormat="1" ht="69.75" customHeight="1">
      <c r="A4" s="111" t="s">
        <v>0</v>
      </c>
      <c r="B4" s="111" t="s">
        <v>1</v>
      </c>
      <c r="C4" s="112" t="s">
        <v>2</v>
      </c>
      <c r="D4" s="113" t="s">
        <v>3</v>
      </c>
      <c r="E4" s="114" t="s">
        <v>4</v>
      </c>
      <c r="F4" s="114" t="s">
        <v>180</v>
      </c>
      <c r="G4" s="114" t="s">
        <v>5</v>
      </c>
      <c r="H4" s="114" t="s">
        <v>6</v>
      </c>
      <c r="I4" s="115" t="s">
        <v>7</v>
      </c>
      <c r="J4" s="115" t="s">
        <v>8</v>
      </c>
      <c r="K4" s="116" t="s">
        <v>9</v>
      </c>
    </row>
    <row r="5" spans="1:11" ht="131.25" customHeight="1">
      <c r="A5" s="1">
        <v>1</v>
      </c>
      <c r="B5" s="217" t="s">
        <v>10</v>
      </c>
      <c r="C5" s="3" t="s">
        <v>11</v>
      </c>
      <c r="D5" s="128" t="s">
        <v>12</v>
      </c>
      <c r="E5" s="131" t="s">
        <v>13</v>
      </c>
      <c r="F5" s="134">
        <v>36</v>
      </c>
      <c r="G5" s="5"/>
      <c r="H5" s="137">
        <v>8</v>
      </c>
      <c r="I5" s="6">
        <f>F5*G5</f>
        <v>0</v>
      </c>
      <c r="J5" s="7"/>
      <c r="K5" s="8"/>
    </row>
    <row r="6" spans="1:11" ht="69" customHeight="1">
      <c r="A6" s="9">
        <v>2</v>
      </c>
      <c r="B6" s="217"/>
      <c r="C6" s="10" t="s">
        <v>14</v>
      </c>
      <c r="D6" s="129" t="s">
        <v>15</v>
      </c>
      <c r="E6" s="132" t="s">
        <v>13</v>
      </c>
      <c r="F6" s="135">
        <v>15</v>
      </c>
      <c r="G6" s="12"/>
      <c r="H6" s="138">
        <v>8</v>
      </c>
      <c r="I6" s="6">
        <f aca="true" t="shared" si="0" ref="I6:I14">F6*G6</f>
        <v>0</v>
      </c>
      <c r="J6" s="162"/>
      <c r="K6" s="13"/>
    </row>
    <row r="7" spans="1:11" ht="50.25" customHeight="1">
      <c r="A7" s="1">
        <v>3</v>
      </c>
      <c r="B7" s="14"/>
      <c r="C7" s="15" t="s">
        <v>16</v>
      </c>
      <c r="D7" s="130" t="s">
        <v>17</v>
      </c>
      <c r="E7" s="133" t="s">
        <v>18</v>
      </c>
      <c r="F7" s="136">
        <v>60</v>
      </c>
      <c r="G7" s="17"/>
      <c r="H7" s="139">
        <v>8</v>
      </c>
      <c r="I7" s="6">
        <f t="shared" si="0"/>
        <v>0</v>
      </c>
      <c r="J7" s="162"/>
      <c r="K7" s="18"/>
    </row>
    <row r="8" spans="1:11" ht="45.75" customHeight="1">
      <c r="A8" s="9">
        <v>4</v>
      </c>
      <c r="B8" s="19"/>
      <c r="C8" s="20" t="s">
        <v>19</v>
      </c>
      <c r="D8" s="157" t="s">
        <v>20</v>
      </c>
      <c r="E8" s="151" t="s">
        <v>21</v>
      </c>
      <c r="F8" s="155">
        <v>60</v>
      </c>
      <c r="G8" s="148"/>
      <c r="H8" s="155">
        <v>8</v>
      </c>
      <c r="I8" s="6">
        <f t="shared" si="0"/>
        <v>0</v>
      </c>
      <c r="K8" s="165"/>
    </row>
    <row r="9" spans="1:11" ht="63" customHeight="1">
      <c r="A9" s="1">
        <v>5</v>
      </c>
      <c r="B9" s="19"/>
      <c r="C9" s="21" t="s">
        <v>19</v>
      </c>
      <c r="D9" s="158" t="s">
        <v>22</v>
      </c>
      <c r="E9" s="152" t="s">
        <v>21</v>
      </c>
      <c r="F9" s="156">
        <v>30</v>
      </c>
      <c r="G9" s="149"/>
      <c r="H9" s="156">
        <v>8</v>
      </c>
      <c r="I9" s="6">
        <f t="shared" si="0"/>
        <v>0</v>
      </c>
      <c r="K9" s="164"/>
    </row>
    <row r="10" spans="1:11" ht="51.75" customHeight="1">
      <c r="A10" s="9">
        <v>6</v>
      </c>
      <c r="B10" s="22"/>
      <c r="C10" s="23" t="s">
        <v>23</v>
      </c>
      <c r="D10" s="130" t="s">
        <v>24</v>
      </c>
      <c r="E10" s="153" t="s">
        <v>21</v>
      </c>
      <c r="F10" s="125">
        <v>15</v>
      </c>
      <c r="G10" s="70"/>
      <c r="H10" s="125">
        <v>8</v>
      </c>
      <c r="I10" s="6">
        <f t="shared" si="0"/>
        <v>0</v>
      </c>
      <c r="K10" s="70"/>
    </row>
    <row r="11" spans="1:11" ht="42.75" customHeight="1">
      <c r="A11" s="1">
        <v>7</v>
      </c>
      <c r="B11" s="22"/>
      <c r="C11" s="23" t="s">
        <v>25</v>
      </c>
      <c r="D11" s="130" t="s">
        <v>26</v>
      </c>
      <c r="E11" s="153" t="s">
        <v>13</v>
      </c>
      <c r="F11" s="125">
        <v>60</v>
      </c>
      <c r="G11" s="70"/>
      <c r="H11" s="125">
        <v>8</v>
      </c>
      <c r="I11" s="6">
        <f t="shared" si="0"/>
        <v>0</v>
      </c>
      <c r="J11" s="70"/>
      <c r="K11" s="70"/>
    </row>
    <row r="12" spans="1:11" ht="60" customHeight="1">
      <c r="A12" s="9">
        <v>8</v>
      </c>
      <c r="B12" s="2"/>
      <c r="C12" s="21" t="s">
        <v>27</v>
      </c>
      <c r="D12" s="158" t="s">
        <v>28</v>
      </c>
      <c r="E12" s="152" t="s">
        <v>21</v>
      </c>
      <c r="F12" s="156">
        <v>120</v>
      </c>
      <c r="G12" s="149"/>
      <c r="H12" s="156">
        <v>8</v>
      </c>
      <c r="I12" s="6">
        <f t="shared" si="0"/>
        <v>0</v>
      </c>
      <c r="K12" s="164"/>
    </row>
    <row r="13" spans="1:11" ht="39.75" customHeight="1">
      <c r="A13" s="1">
        <v>9</v>
      </c>
      <c r="B13" s="2"/>
      <c r="C13" s="21" t="s">
        <v>27</v>
      </c>
      <c r="D13" s="158" t="s">
        <v>29</v>
      </c>
      <c r="E13" s="152" t="s">
        <v>13</v>
      </c>
      <c r="F13" s="156">
        <v>60</v>
      </c>
      <c r="G13" s="149"/>
      <c r="H13" s="156">
        <v>8</v>
      </c>
      <c r="I13" s="6">
        <f t="shared" si="0"/>
        <v>0</v>
      </c>
      <c r="J13" s="164"/>
      <c r="K13" s="164"/>
    </row>
    <row r="14" spans="1:11" ht="36">
      <c r="A14" s="9">
        <v>10</v>
      </c>
      <c r="B14" s="22"/>
      <c r="C14" s="26" t="s">
        <v>30</v>
      </c>
      <c r="D14" s="159" t="s">
        <v>31</v>
      </c>
      <c r="E14" s="154" t="s">
        <v>21</v>
      </c>
      <c r="F14" s="154">
        <v>75</v>
      </c>
      <c r="G14" s="150"/>
      <c r="H14" s="154">
        <v>8</v>
      </c>
      <c r="I14" s="6">
        <f t="shared" si="0"/>
        <v>0</v>
      </c>
      <c r="K14" s="166"/>
    </row>
    <row r="15" spans="1:11" s="192" customFormat="1" ht="14.25">
      <c r="A15" s="186"/>
      <c r="B15" s="22"/>
      <c r="C15" s="211" t="s">
        <v>32</v>
      </c>
      <c r="D15" s="187"/>
      <c r="E15" s="188"/>
      <c r="F15" s="188"/>
      <c r="G15" s="189"/>
      <c r="H15" s="188"/>
      <c r="I15" s="214">
        <f>SUM(I5:I14)</f>
        <v>0</v>
      </c>
      <c r="J15" s="190"/>
      <c r="K15" s="191"/>
    </row>
    <row r="16" ht="12.75">
      <c r="A16" s="28"/>
    </row>
    <row r="17" ht="12.75">
      <c r="A17" s="28"/>
    </row>
  </sheetData>
  <sheetProtection selectLockedCells="1" selectUnlockedCells="1"/>
  <mergeCells count="4">
    <mergeCell ref="A3:K3"/>
    <mergeCell ref="B5:B6"/>
    <mergeCell ref="A1:K1"/>
    <mergeCell ref="A2:K2"/>
  </mergeCells>
  <printOptions/>
  <pageMargins left="0.75" right="0.75" top="1" bottom="1" header="0.5118055555555555" footer="0.5118055555555555"/>
  <pageSetup horizontalDpi="300" verticalDpi="3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7"/>
  <sheetViews>
    <sheetView view="pageBreakPreview" zoomScale="60" zoomScalePageLayoutView="0" workbookViewId="0" topLeftCell="A41">
      <selection activeCell="G53" sqref="G5:G53"/>
    </sheetView>
  </sheetViews>
  <sheetFormatPr defaultColWidth="9.00390625" defaultRowHeight="12.75"/>
  <cols>
    <col min="1" max="1" width="5.00390625" style="0" customWidth="1"/>
    <col min="2" max="2" width="14.421875" style="0" customWidth="1"/>
    <col min="3" max="3" width="34.421875" style="0" customWidth="1"/>
    <col min="4" max="4" width="24.8515625" style="0" customWidth="1"/>
    <col min="5" max="5" width="9.00390625" style="126" customWidth="1"/>
    <col min="6" max="6" width="10.421875" style="126" customWidth="1"/>
    <col min="7" max="7" width="9.00390625" style="121" customWidth="1"/>
    <col min="8" max="8" width="9.00390625" style="126" customWidth="1"/>
    <col min="9" max="9" width="11.28125" style="121" customWidth="1"/>
    <col min="10" max="11" width="9.00390625" style="121" customWidth="1"/>
  </cols>
  <sheetData>
    <row r="1" spans="1:11" ht="62.25" customHeight="1">
      <c r="A1" s="218" t="s">
        <v>177</v>
      </c>
      <c r="B1" s="219"/>
      <c r="C1" s="219"/>
      <c r="D1" s="219"/>
      <c r="E1" s="219"/>
      <c r="F1" s="219"/>
      <c r="G1" s="219"/>
      <c r="H1" s="219"/>
      <c r="I1" s="219"/>
      <c r="J1" s="219"/>
      <c r="K1" s="220"/>
    </row>
    <row r="2" spans="1:11" ht="67.5" customHeight="1">
      <c r="A2" s="221" t="s">
        <v>179</v>
      </c>
      <c r="B2" s="222"/>
      <c r="C2" s="222"/>
      <c r="D2" s="222"/>
      <c r="E2" s="222"/>
      <c r="F2" s="222"/>
      <c r="G2" s="222"/>
      <c r="H2" s="222"/>
      <c r="I2" s="222"/>
      <c r="J2" s="222"/>
      <c r="K2" s="223"/>
    </row>
    <row r="3" spans="1:11" ht="36" customHeight="1">
      <c r="A3" s="216" t="s">
        <v>178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</row>
    <row r="4" spans="1:11" s="118" customFormat="1" ht="64.5" customHeight="1" thickBot="1">
      <c r="A4" s="111" t="s">
        <v>0</v>
      </c>
      <c r="B4" s="111" t="s">
        <v>1</v>
      </c>
      <c r="C4" s="112" t="s">
        <v>2</v>
      </c>
      <c r="D4" s="113" t="s">
        <v>3</v>
      </c>
      <c r="E4" s="114" t="s">
        <v>4</v>
      </c>
      <c r="F4" s="114" t="s">
        <v>180</v>
      </c>
      <c r="G4" s="114" t="s">
        <v>5</v>
      </c>
      <c r="H4" s="114" t="s">
        <v>6</v>
      </c>
      <c r="I4" s="115" t="s">
        <v>7</v>
      </c>
      <c r="J4" s="115" t="s">
        <v>8</v>
      </c>
      <c r="K4" s="116" t="s">
        <v>9</v>
      </c>
    </row>
    <row r="5" spans="1:11" ht="39" customHeight="1" thickBot="1">
      <c r="A5" s="1">
        <v>1</v>
      </c>
      <c r="B5" s="229" t="s">
        <v>10</v>
      </c>
      <c r="C5" s="24" t="s">
        <v>33</v>
      </c>
      <c r="D5" s="25" t="s">
        <v>34</v>
      </c>
      <c r="E5" s="125" t="s">
        <v>13</v>
      </c>
      <c r="F5" s="125">
        <v>135</v>
      </c>
      <c r="G5" s="70"/>
      <c r="H5" s="125">
        <v>8</v>
      </c>
      <c r="I5" s="70">
        <f aca="true" t="shared" si="0" ref="I5:I53">F5*G5</f>
        <v>0</v>
      </c>
      <c r="J5" s="70">
        <v>0</v>
      </c>
      <c r="K5" s="70"/>
    </row>
    <row r="6" spans="1:11" ht="36.75" customHeight="1">
      <c r="A6" s="29">
        <v>2</v>
      </c>
      <c r="B6" s="229"/>
      <c r="C6" s="24" t="s">
        <v>35</v>
      </c>
      <c r="D6" s="25" t="s">
        <v>36</v>
      </c>
      <c r="E6" s="125" t="s">
        <v>13</v>
      </c>
      <c r="F6" s="125">
        <v>750</v>
      </c>
      <c r="G6" s="70"/>
      <c r="H6" s="125">
        <v>8</v>
      </c>
      <c r="I6" s="70">
        <f t="shared" si="0"/>
        <v>0</v>
      </c>
      <c r="J6" s="162">
        <v>0</v>
      </c>
      <c r="K6" s="70"/>
    </row>
    <row r="7" spans="1:11" ht="30.75" customHeight="1">
      <c r="A7" s="29">
        <v>3</v>
      </c>
      <c r="B7" s="229"/>
      <c r="C7" s="24" t="s">
        <v>37</v>
      </c>
      <c r="D7" s="25" t="s">
        <v>38</v>
      </c>
      <c r="E7" s="125" t="s">
        <v>13</v>
      </c>
      <c r="F7" s="125">
        <v>90</v>
      </c>
      <c r="G7" s="70"/>
      <c r="H7" s="125">
        <v>8</v>
      </c>
      <c r="I7" s="70">
        <f t="shared" si="0"/>
        <v>0</v>
      </c>
      <c r="J7" s="162">
        <v>0</v>
      </c>
      <c r="K7" s="70"/>
    </row>
    <row r="8" spans="1:11" ht="21" customHeight="1">
      <c r="A8" s="1">
        <v>4</v>
      </c>
      <c r="B8" s="229"/>
      <c r="C8" s="25" t="s">
        <v>39</v>
      </c>
      <c r="D8" s="25" t="s">
        <v>40</v>
      </c>
      <c r="E8" s="125" t="s">
        <v>13</v>
      </c>
      <c r="F8" s="125">
        <v>1170</v>
      </c>
      <c r="G8" s="70"/>
      <c r="H8" s="125">
        <v>8</v>
      </c>
      <c r="I8" s="70">
        <f t="shared" si="0"/>
        <v>0</v>
      </c>
      <c r="J8" s="162">
        <v>0</v>
      </c>
      <c r="K8" s="70"/>
    </row>
    <row r="9" spans="1:11" ht="17.25" customHeight="1">
      <c r="A9" s="9">
        <v>5</v>
      </c>
      <c r="B9" s="229"/>
      <c r="C9" s="25" t="s">
        <v>41</v>
      </c>
      <c r="D9" s="25" t="s">
        <v>42</v>
      </c>
      <c r="E9" s="125" t="s">
        <v>18</v>
      </c>
      <c r="F9" s="125">
        <v>1110</v>
      </c>
      <c r="G9" s="70"/>
      <c r="H9" s="125">
        <v>8</v>
      </c>
      <c r="I9" s="70">
        <f t="shared" si="0"/>
        <v>0</v>
      </c>
      <c r="J9" s="162">
        <v>0</v>
      </c>
      <c r="K9" s="70"/>
    </row>
    <row r="10" spans="1:11" ht="14.25" customHeight="1">
      <c r="A10" s="1">
        <v>6</v>
      </c>
      <c r="B10" s="230" t="s">
        <v>43</v>
      </c>
      <c r="C10" s="30" t="s">
        <v>44</v>
      </c>
      <c r="D10" s="4" t="s">
        <v>45</v>
      </c>
      <c r="E10" s="131" t="s">
        <v>13</v>
      </c>
      <c r="F10" s="134">
        <v>30</v>
      </c>
      <c r="G10" s="5"/>
      <c r="H10" s="137">
        <v>8</v>
      </c>
      <c r="I10" s="6">
        <f t="shared" si="0"/>
        <v>0</v>
      </c>
      <c r="J10" s="162"/>
      <c r="K10" s="8"/>
    </row>
    <row r="11" spans="1:11" ht="12.75">
      <c r="A11" s="29">
        <v>7</v>
      </c>
      <c r="B11" s="230"/>
      <c r="C11" s="31" t="s">
        <v>46</v>
      </c>
      <c r="D11" s="16" t="s">
        <v>47</v>
      </c>
      <c r="E11" s="133" t="s">
        <v>13</v>
      </c>
      <c r="F11" s="136">
        <v>480</v>
      </c>
      <c r="G11" s="17"/>
      <c r="H11" s="139">
        <v>8</v>
      </c>
      <c r="I11" s="32">
        <f t="shared" si="0"/>
        <v>0</v>
      </c>
      <c r="J11" s="162"/>
      <c r="K11" s="33"/>
    </row>
    <row r="12" spans="1:11" ht="12.75">
      <c r="A12" s="29">
        <v>8</v>
      </c>
      <c r="B12" s="230"/>
      <c r="C12" s="31" t="s">
        <v>48</v>
      </c>
      <c r="D12" s="16" t="s">
        <v>49</v>
      </c>
      <c r="E12" s="133" t="s">
        <v>13</v>
      </c>
      <c r="F12" s="136">
        <v>240</v>
      </c>
      <c r="G12" s="17"/>
      <c r="H12" s="139">
        <v>8</v>
      </c>
      <c r="I12" s="32">
        <f t="shared" si="0"/>
        <v>0</v>
      </c>
      <c r="J12" s="162"/>
      <c r="K12" s="33"/>
    </row>
    <row r="13" spans="1:11" ht="12.75">
      <c r="A13" s="1">
        <v>9</v>
      </c>
      <c r="B13" s="230"/>
      <c r="C13" s="31" t="s">
        <v>50</v>
      </c>
      <c r="D13" s="16" t="s">
        <v>51</v>
      </c>
      <c r="E13" s="133" t="s">
        <v>13</v>
      </c>
      <c r="F13" s="136">
        <v>60</v>
      </c>
      <c r="G13" s="17"/>
      <c r="H13" s="139">
        <v>8</v>
      </c>
      <c r="I13" s="32">
        <f t="shared" si="0"/>
        <v>0</v>
      </c>
      <c r="J13" s="162"/>
      <c r="K13" s="33"/>
    </row>
    <row r="14" spans="1:11" ht="25.5">
      <c r="A14" s="9">
        <v>10</v>
      </c>
      <c r="B14" s="230"/>
      <c r="C14" s="31" t="s">
        <v>52</v>
      </c>
      <c r="D14" s="16" t="s">
        <v>53</v>
      </c>
      <c r="E14" s="133" t="s">
        <v>13</v>
      </c>
      <c r="F14" s="136">
        <v>15</v>
      </c>
      <c r="G14" s="17"/>
      <c r="H14" s="139">
        <v>8</v>
      </c>
      <c r="I14" s="32">
        <f t="shared" si="0"/>
        <v>0</v>
      </c>
      <c r="J14" s="162"/>
      <c r="K14" s="33"/>
    </row>
    <row r="15" spans="1:11" ht="25.5">
      <c r="A15" s="1">
        <v>11</v>
      </c>
      <c r="B15" s="230"/>
      <c r="C15" s="31" t="s">
        <v>54</v>
      </c>
      <c r="D15" s="16" t="s">
        <v>55</v>
      </c>
      <c r="E15" s="133" t="s">
        <v>13</v>
      </c>
      <c r="F15" s="136">
        <v>45</v>
      </c>
      <c r="G15" s="17"/>
      <c r="H15" s="139">
        <v>8</v>
      </c>
      <c r="I15" s="32">
        <f t="shared" si="0"/>
        <v>0</v>
      </c>
      <c r="J15" s="162"/>
      <c r="K15" s="33"/>
    </row>
    <row r="16" spans="1:11" ht="25.5">
      <c r="A16" s="29">
        <v>12</v>
      </c>
      <c r="B16" s="230"/>
      <c r="C16" s="31" t="s">
        <v>54</v>
      </c>
      <c r="D16" s="16" t="s">
        <v>56</v>
      </c>
      <c r="E16" s="133" t="s">
        <v>13</v>
      </c>
      <c r="F16" s="136">
        <v>300</v>
      </c>
      <c r="G16" s="17"/>
      <c r="H16" s="139">
        <v>8</v>
      </c>
      <c r="I16" s="32">
        <f t="shared" si="0"/>
        <v>0</v>
      </c>
      <c r="J16" s="162"/>
      <c r="K16" s="33"/>
    </row>
    <row r="17" spans="1:11" ht="25.5">
      <c r="A17" s="29">
        <v>13</v>
      </c>
      <c r="B17" s="230"/>
      <c r="C17" s="31" t="s">
        <v>54</v>
      </c>
      <c r="D17" s="16" t="s">
        <v>57</v>
      </c>
      <c r="E17" s="133" t="s">
        <v>13</v>
      </c>
      <c r="F17" s="136">
        <v>240</v>
      </c>
      <c r="G17" s="17"/>
      <c r="H17" s="139">
        <v>8</v>
      </c>
      <c r="I17" s="32">
        <f t="shared" si="0"/>
        <v>0</v>
      </c>
      <c r="J17" s="162"/>
      <c r="K17" s="33"/>
    </row>
    <row r="18" spans="1:11" ht="25.5">
      <c r="A18" s="1">
        <v>14</v>
      </c>
      <c r="B18" s="230"/>
      <c r="C18" s="31" t="s">
        <v>58</v>
      </c>
      <c r="D18" s="16" t="s">
        <v>59</v>
      </c>
      <c r="E18" s="133" t="s">
        <v>13</v>
      </c>
      <c r="F18" s="136">
        <v>150</v>
      </c>
      <c r="G18" s="17"/>
      <c r="H18" s="139">
        <v>8</v>
      </c>
      <c r="I18" s="32">
        <f t="shared" si="0"/>
        <v>0</v>
      </c>
      <c r="J18" s="162"/>
      <c r="K18" s="33"/>
    </row>
    <row r="19" spans="1:11" ht="25.5">
      <c r="A19" s="9">
        <v>15</v>
      </c>
      <c r="B19" s="230"/>
      <c r="C19" s="34" t="s">
        <v>58</v>
      </c>
      <c r="D19" s="35" t="s">
        <v>60</v>
      </c>
      <c r="E19" s="140" t="s">
        <v>13</v>
      </c>
      <c r="F19" s="144">
        <v>600</v>
      </c>
      <c r="G19" s="36"/>
      <c r="H19" s="146">
        <v>8</v>
      </c>
      <c r="I19" s="37">
        <f t="shared" si="0"/>
        <v>0</v>
      </c>
      <c r="J19" s="162"/>
      <c r="K19" s="38"/>
    </row>
    <row r="20" spans="1:11" ht="13.5" customHeight="1">
      <c r="A20" s="1">
        <v>16</v>
      </c>
      <c r="B20" s="217" t="s">
        <v>61</v>
      </c>
      <c r="C20" s="31" t="s">
        <v>62</v>
      </c>
      <c r="D20" s="16" t="s">
        <v>63</v>
      </c>
      <c r="E20" s="133" t="s">
        <v>18</v>
      </c>
      <c r="F20" s="136">
        <v>6000</v>
      </c>
      <c r="G20" s="17"/>
      <c r="H20" s="139">
        <v>8</v>
      </c>
      <c r="I20" s="32">
        <f t="shared" si="0"/>
        <v>0</v>
      </c>
      <c r="J20" s="162"/>
      <c r="K20" s="33"/>
    </row>
    <row r="21" spans="1:11" ht="12.75">
      <c r="A21" s="29">
        <v>17</v>
      </c>
      <c r="B21" s="217"/>
      <c r="C21" s="31" t="s">
        <v>62</v>
      </c>
      <c r="D21" s="16" t="s">
        <v>64</v>
      </c>
      <c r="E21" s="133" t="s">
        <v>18</v>
      </c>
      <c r="F21" s="136">
        <v>21000</v>
      </c>
      <c r="G21" s="17"/>
      <c r="H21" s="139">
        <v>8</v>
      </c>
      <c r="I21" s="32">
        <f t="shared" si="0"/>
        <v>0</v>
      </c>
      <c r="J21" s="162"/>
      <c r="K21" s="33"/>
    </row>
    <row r="22" spans="1:11" ht="12.75">
      <c r="A22" s="29">
        <v>18</v>
      </c>
      <c r="B22" s="217"/>
      <c r="C22" s="31" t="s">
        <v>62</v>
      </c>
      <c r="D22" s="16" t="s">
        <v>65</v>
      </c>
      <c r="E22" s="133" t="s">
        <v>18</v>
      </c>
      <c r="F22" s="136">
        <v>10500</v>
      </c>
      <c r="G22" s="17"/>
      <c r="H22" s="139">
        <v>8</v>
      </c>
      <c r="I22" s="32">
        <f t="shared" si="0"/>
        <v>0</v>
      </c>
      <c r="J22" s="162"/>
      <c r="K22" s="33"/>
    </row>
    <row r="23" spans="1:11" ht="12.75">
      <c r="A23" s="1">
        <v>19</v>
      </c>
      <c r="B23" s="217"/>
      <c r="C23" s="31" t="s">
        <v>66</v>
      </c>
      <c r="D23" s="16" t="s">
        <v>67</v>
      </c>
      <c r="E23" s="133" t="s">
        <v>13</v>
      </c>
      <c r="F23" s="136">
        <v>30</v>
      </c>
      <c r="G23" s="17"/>
      <c r="H23" s="139">
        <v>8</v>
      </c>
      <c r="I23" s="32">
        <f t="shared" si="0"/>
        <v>0</v>
      </c>
      <c r="J23" s="162"/>
      <c r="K23" s="33"/>
    </row>
    <row r="24" spans="1:11" ht="12.75">
      <c r="A24" s="9">
        <v>20</v>
      </c>
      <c r="B24" s="217"/>
      <c r="C24" s="31" t="s">
        <v>66</v>
      </c>
      <c r="D24" s="16" t="s">
        <v>68</v>
      </c>
      <c r="E24" s="133" t="s">
        <v>13</v>
      </c>
      <c r="F24" s="136">
        <v>240</v>
      </c>
      <c r="G24" s="17"/>
      <c r="H24" s="139">
        <v>8</v>
      </c>
      <c r="I24" s="32">
        <f t="shared" si="0"/>
        <v>0</v>
      </c>
      <c r="J24" s="162"/>
      <c r="K24" s="33"/>
    </row>
    <row r="25" spans="1:11" ht="12.75">
      <c r="A25" s="1">
        <v>21</v>
      </c>
      <c r="B25" s="217"/>
      <c r="C25" s="31" t="s">
        <v>66</v>
      </c>
      <c r="D25" s="16" t="s">
        <v>69</v>
      </c>
      <c r="E25" s="133" t="s">
        <v>13</v>
      </c>
      <c r="F25" s="136">
        <v>450</v>
      </c>
      <c r="G25" s="17"/>
      <c r="H25" s="139">
        <v>8</v>
      </c>
      <c r="I25" s="32">
        <f t="shared" si="0"/>
        <v>0</v>
      </c>
      <c r="J25" s="162"/>
      <c r="K25" s="33"/>
    </row>
    <row r="26" spans="1:11" ht="12.75">
      <c r="A26" s="29">
        <v>22</v>
      </c>
      <c r="B26" s="217"/>
      <c r="C26" s="31" t="s">
        <v>70</v>
      </c>
      <c r="D26" s="16" t="s">
        <v>71</v>
      </c>
      <c r="E26" s="133" t="s">
        <v>18</v>
      </c>
      <c r="F26" s="136">
        <v>570</v>
      </c>
      <c r="G26" s="17"/>
      <c r="H26" s="139">
        <v>8</v>
      </c>
      <c r="I26" s="32">
        <f t="shared" si="0"/>
        <v>0</v>
      </c>
      <c r="J26" s="162"/>
      <c r="K26" s="33"/>
    </row>
    <row r="27" spans="1:11" ht="12.75">
      <c r="A27" s="29">
        <v>23</v>
      </c>
      <c r="B27" s="217"/>
      <c r="C27" s="31" t="s">
        <v>70</v>
      </c>
      <c r="D27" s="16" t="s">
        <v>72</v>
      </c>
      <c r="E27" s="133" t="s">
        <v>18</v>
      </c>
      <c r="F27" s="136">
        <v>1800</v>
      </c>
      <c r="G27" s="17"/>
      <c r="H27" s="139">
        <v>8</v>
      </c>
      <c r="I27" s="32">
        <f t="shared" si="0"/>
        <v>0</v>
      </c>
      <c r="J27" s="162"/>
      <c r="K27" s="33"/>
    </row>
    <row r="28" spans="1:11" ht="12.75">
      <c r="A28" s="1">
        <v>24</v>
      </c>
      <c r="B28" s="217"/>
      <c r="C28" s="31" t="s">
        <v>70</v>
      </c>
      <c r="D28" s="16" t="s">
        <v>73</v>
      </c>
      <c r="E28" s="133" t="s">
        <v>18</v>
      </c>
      <c r="F28" s="136">
        <v>3900</v>
      </c>
      <c r="G28" s="17"/>
      <c r="H28" s="139">
        <v>8</v>
      </c>
      <c r="I28" s="32">
        <f t="shared" si="0"/>
        <v>0</v>
      </c>
      <c r="J28" s="162"/>
      <c r="K28" s="33"/>
    </row>
    <row r="29" spans="1:11" ht="12.75">
      <c r="A29" s="9">
        <v>25</v>
      </c>
      <c r="B29" s="217"/>
      <c r="C29" s="31" t="s">
        <v>70</v>
      </c>
      <c r="D29" s="16" t="s">
        <v>74</v>
      </c>
      <c r="E29" s="133" t="s">
        <v>18</v>
      </c>
      <c r="F29" s="136">
        <v>6000</v>
      </c>
      <c r="G29" s="17"/>
      <c r="H29" s="139">
        <v>8</v>
      </c>
      <c r="I29" s="32">
        <f t="shared" si="0"/>
        <v>0</v>
      </c>
      <c r="J29" s="162"/>
      <c r="K29" s="33"/>
    </row>
    <row r="30" spans="1:11" ht="25.5">
      <c r="A30" s="1">
        <v>26</v>
      </c>
      <c r="B30" s="217"/>
      <c r="C30" s="31" t="s">
        <v>75</v>
      </c>
      <c r="D30" s="16" t="s">
        <v>76</v>
      </c>
      <c r="E30" s="133" t="s">
        <v>18</v>
      </c>
      <c r="F30" s="136">
        <v>1500</v>
      </c>
      <c r="G30" s="17"/>
      <c r="H30" s="139">
        <v>8</v>
      </c>
      <c r="I30" s="32">
        <f t="shared" si="0"/>
        <v>0</v>
      </c>
      <c r="J30" s="162"/>
      <c r="K30" s="33"/>
    </row>
    <row r="31" spans="1:11" ht="25.5">
      <c r="A31" s="29">
        <v>27</v>
      </c>
      <c r="B31" s="217"/>
      <c r="C31" s="31" t="s">
        <v>75</v>
      </c>
      <c r="D31" s="16" t="s">
        <v>77</v>
      </c>
      <c r="E31" s="133" t="s">
        <v>18</v>
      </c>
      <c r="F31" s="136">
        <v>2550</v>
      </c>
      <c r="G31" s="17"/>
      <c r="H31" s="139">
        <v>8</v>
      </c>
      <c r="I31" s="32">
        <f t="shared" si="0"/>
        <v>0</v>
      </c>
      <c r="J31" s="162"/>
      <c r="K31" s="33"/>
    </row>
    <row r="32" spans="1:11" ht="25.5">
      <c r="A32" s="29">
        <v>28</v>
      </c>
      <c r="B32" s="217"/>
      <c r="C32" s="39" t="s">
        <v>78</v>
      </c>
      <c r="D32" s="11" t="s">
        <v>79</v>
      </c>
      <c r="E32" s="132" t="s">
        <v>18</v>
      </c>
      <c r="F32" s="135">
        <v>150</v>
      </c>
      <c r="G32" s="12"/>
      <c r="H32" s="138">
        <v>8</v>
      </c>
      <c r="I32" s="40">
        <f t="shared" si="0"/>
        <v>0</v>
      </c>
      <c r="J32" s="162"/>
      <c r="K32" s="13"/>
    </row>
    <row r="33" spans="1:11" ht="12.75">
      <c r="A33" s="1">
        <v>29</v>
      </c>
      <c r="B33" s="41"/>
      <c r="C33" s="31" t="s">
        <v>80</v>
      </c>
      <c r="D33" s="16" t="s">
        <v>81</v>
      </c>
      <c r="E33" s="133" t="s">
        <v>13</v>
      </c>
      <c r="F33" s="136">
        <v>450</v>
      </c>
      <c r="G33" s="17"/>
      <c r="H33" s="139">
        <v>8</v>
      </c>
      <c r="I33" s="32">
        <f t="shared" si="0"/>
        <v>0</v>
      </c>
      <c r="J33" s="162"/>
      <c r="K33" s="33"/>
    </row>
    <row r="34" spans="1:11" ht="12.75">
      <c r="A34" s="9">
        <v>30</v>
      </c>
      <c r="B34" s="42" t="s">
        <v>82</v>
      </c>
      <c r="C34" s="31" t="s">
        <v>83</v>
      </c>
      <c r="D34" s="16" t="s">
        <v>84</v>
      </c>
      <c r="E34" s="133" t="s">
        <v>13</v>
      </c>
      <c r="F34" s="136">
        <v>300</v>
      </c>
      <c r="G34" s="17"/>
      <c r="H34" s="139">
        <v>8</v>
      </c>
      <c r="I34" s="32">
        <f t="shared" si="0"/>
        <v>0</v>
      </c>
      <c r="J34" s="162"/>
      <c r="K34" s="33"/>
    </row>
    <row r="35" spans="1:11" ht="12.75">
      <c r="A35" s="1">
        <v>31</v>
      </c>
      <c r="B35" s="43"/>
      <c r="C35" s="44" t="s">
        <v>85</v>
      </c>
      <c r="D35" s="16" t="s">
        <v>86</v>
      </c>
      <c r="E35" s="133" t="s">
        <v>13</v>
      </c>
      <c r="F35" s="136">
        <v>120</v>
      </c>
      <c r="G35" s="17"/>
      <c r="H35" s="139">
        <v>8</v>
      </c>
      <c r="I35" s="32">
        <f t="shared" si="0"/>
        <v>0</v>
      </c>
      <c r="J35" s="162"/>
      <c r="K35" s="33"/>
    </row>
    <row r="36" spans="1:11" ht="12.75">
      <c r="A36" s="29">
        <v>32</v>
      </c>
      <c r="B36" s="45"/>
      <c r="C36" s="44" t="s">
        <v>87</v>
      </c>
      <c r="D36" s="16" t="s">
        <v>88</v>
      </c>
      <c r="E36" s="133" t="s">
        <v>13</v>
      </c>
      <c r="F36" s="136">
        <v>75</v>
      </c>
      <c r="G36" s="17"/>
      <c r="H36" s="139">
        <v>8</v>
      </c>
      <c r="I36" s="32">
        <f t="shared" si="0"/>
        <v>0</v>
      </c>
      <c r="J36" s="162"/>
      <c r="K36" s="33"/>
    </row>
    <row r="37" spans="1:11" ht="25.5">
      <c r="A37" s="29">
        <v>33</v>
      </c>
      <c r="B37" s="46"/>
      <c r="C37" s="31" t="s">
        <v>89</v>
      </c>
      <c r="D37" s="16" t="s">
        <v>90</v>
      </c>
      <c r="E37" s="133" t="s">
        <v>13</v>
      </c>
      <c r="F37" s="136">
        <v>600</v>
      </c>
      <c r="G37" s="17"/>
      <c r="H37" s="139">
        <v>8</v>
      </c>
      <c r="I37" s="32">
        <f t="shared" si="0"/>
        <v>0</v>
      </c>
      <c r="J37" s="162"/>
      <c r="K37" s="33"/>
    </row>
    <row r="38" spans="1:11" ht="25.5">
      <c r="A38" s="1">
        <v>34</v>
      </c>
      <c r="B38" s="42" t="s">
        <v>91</v>
      </c>
      <c r="C38" s="31" t="s">
        <v>89</v>
      </c>
      <c r="D38" s="16" t="s">
        <v>92</v>
      </c>
      <c r="E38" s="133" t="s">
        <v>13</v>
      </c>
      <c r="F38" s="136">
        <v>900</v>
      </c>
      <c r="G38" s="17"/>
      <c r="H38" s="139">
        <v>8</v>
      </c>
      <c r="I38" s="32">
        <f t="shared" si="0"/>
        <v>0</v>
      </c>
      <c r="J38" s="162"/>
      <c r="K38" s="33"/>
    </row>
    <row r="39" spans="1:11" ht="22.5" customHeight="1">
      <c r="A39" s="9">
        <v>35</v>
      </c>
      <c r="B39" s="43"/>
      <c r="C39" s="31" t="s">
        <v>93</v>
      </c>
      <c r="D39" s="16" t="s">
        <v>94</v>
      </c>
      <c r="E39" s="133" t="s">
        <v>13</v>
      </c>
      <c r="F39" s="136">
        <v>3000</v>
      </c>
      <c r="G39" s="47"/>
      <c r="H39" s="139">
        <v>8</v>
      </c>
      <c r="I39" s="32">
        <f t="shared" si="0"/>
        <v>0</v>
      </c>
      <c r="J39" s="162"/>
      <c r="K39" s="33"/>
    </row>
    <row r="40" spans="1:11" ht="22.5" customHeight="1">
      <c r="A40" s="1">
        <v>36</v>
      </c>
      <c r="B40" s="43"/>
      <c r="C40" s="31" t="s">
        <v>95</v>
      </c>
      <c r="D40" s="16" t="s">
        <v>96</v>
      </c>
      <c r="E40" s="141" t="s">
        <v>13</v>
      </c>
      <c r="F40" s="136">
        <v>1350</v>
      </c>
      <c r="G40" s="47"/>
      <c r="H40" s="139">
        <v>8</v>
      </c>
      <c r="I40" s="32">
        <f t="shared" si="0"/>
        <v>0</v>
      </c>
      <c r="J40" s="162"/>
      <c r="K40" s="33"/>
    </row>
    <row r="41" spans="1:11" ht="18" customHeight="1">
      <c r="A41" s="29">
        <v>37</v>
      </c>
      <c r="B41" s="43"/>
      <c r="C41" s="31" t="s">
        <v>95</v>
      </c>
      <c r="D41" s="16" t="s">
        <v>97</v>
      </c>
      <c r="E41" s="141" t="s">
        <v>13</v>
      </c>
      <c r="F41" s="136">
        <v>300</v>
      </c>
      <c r="G41" s="47"/>
      <c r="H41" s="139">
        <v>8</v>
      </c>
      <c r="I41" s="32">
        <f t="shared" si="0"/>
        <v>0</v>
      </c>
      <c r="J41" s="162"/>
      <c r="K41" s="33"/>
    </row>
    <row r="42" spans="1:11" ht="18.75" customHeight="1">
      <c r="A42" s="29">
        <v>38</v>
      </c>
      <c r="B42" s="43"/>
      <c r="C42" s="31" t="s">
        <v>95</v>
      </c>
      <c r="D42" s="16" t="s">
        <v>98</v>
      </c>
      <c r="E42" s="141" t="s">
        <v>13</v>
      </c>
      <c r="F42" s="136">
        <v>180</v>
      </c>
      <c r="G42" s="47"/>
      <c r="H42" s="139">
        <v>8</v>
      </c>
      <c r="I42" s="32">
        <f t="shared" si="0"/>
        <v>0</v>
      </c>
      <c r="J42" s="162"/>
      <c r="K42" s="33"/>
    </row>
    <row r="43" spans="1:11" ht="19.5" customHeight="1">
      <c r="A43" s="1">
        <v>39</v>
      </c>
      <c r="B43" s="43"/>
      <c r="C43" s="31" t="s">
        <v>95</v>
      </c>
      <c r="D43" s="16" t="s">
        <v>99</v>
      </c>
      <c r="E43" s="141" t="s">
        <v>13</v>
      </c>
      <c r="F43" s="136">
        <v>1200</v>
      </c>
      <c r="G43" s="47"/>
      <c r="H43" s="139">
        <v>8</v>
      </c>
      <c r="I43" s="32">
        <f t="shared" si="0"/>
        <v>0</v>
      </c>
      <c r="J43" s="162"/>
      <c r="K43" s="33"/>
    </row>
    <row r="44" spans="1:11" ht="21" customHeight="1">
      <c r="A44" s="9">
        <v>40</v>
      </c>
      <c r="B44" s="43"/>
      <c r="C44" s="31" t="s">
        <v>95</v>
      </c>
      <c r="D44" s="16" t="s">
        <v>100</v>
      </c>
      <c r="E44" s="141" t="s">
        <v>13</v>
      </c>
      <c r="F44" s="136">
        <v>450</v>
      </c>
      <c r="G44" s="47"/>
      <c r="H44" s="139">
        <v>8</v>
      </c>
      <c r="I44" s="32">
        <f t="shared" si="0"/>
        <v>0</v>
      </c>
      <c r="J44" s="162"/>
      <c r="K44" s="33"/>
    </row>
    <row r="45" spans="1:11" ht="17.25" customHeight="1">
      <c r="A45" s="1">
        <v>41</v>
      </c>
      <c r="B45" s="43"/>
      <c r="C45" s="31" t="s">
        <v>95</v>
      </c>
      <c r="D45" s="16" t="s">
        <v>101</v>
      </c>
      <c r="E45" s="141" t="s">
        <v>13</v>
      </c>
      <c r="F45" s="136">
        <v>750</v>
      </c>
      <c r="G45" s="47"/>
      <c r="H45" s="139">
        <v>8</v>
      </c>
      <c r="I45" s="32">
        <f t="shared" si="0"/>
        <v>0</v>
      </c>
      <c r="J45" s="162"/>
      <c r="K45" s="33"/>
    </row>
    <row r="46" spans="1:11" ht="17.25" customHeight="1">
      <c r="A46" s="29">
        <v>42</v>
      </c>
      <c r="B46" s="43"/>
      <c r="C46" s="31" t="s">
        <v>102</v>
      </c>
      <c r="D46" s="16" t="s">
        <v>103</v>
      </c>
      <c r="E46" s="141" t="s">
        <v>13</v>
      </c>
      <c r="F46" s="136">
        <v>4500</v>
      </c>
      <c r="G46" s="47"/>
      <c r="H46" s="139">
        <v>8</v>
      </c>
      <c r="I46" s="32">
        <f t="shared" si="0"/>
        <v>0</v>
      </c>
      <c r="J46" s="162"/>
      <c r="K46" s="33"/>
    </row>
    <row r="47" spans="1:11" ht="22.5" customHeight="1">
      <c r="A47" s="29">
        <v>43</v>
      </c>
      <c r="B47" s="45"/>
      <c r="C47" s="31" t="s">
        <v>102</v>
      </c>
      <c r="D47" s="16" t="s">
        <v>104</v>
      </c>
      <c r="E47" s="141" t="s">
        <v>13</v>
      </c>
      <c r="F47" s="136">
        <v>8400</v>
      </c>
      <c r="G47" s="47"/>
      <c r="H47" s="139">
        <v>8</v>
      </c>
      <c r="I47" s="32">
        <f t="shared" si="0"/>
        <v>0</v>
      </c>
      <c r="J47" s="162"/>
      <c r="K47" s="33"/>
    </row>
    <row r="48" spans="1:11" ht="60.75" customHeight="1">
      <c r="A48" s="29"/>
      <c r="B48" s="48" t="s">
        <v>105</v>
      </c>
      <c r="C48" s="31" t="s">
        <v>106</v>
      </c>
      <c r="D48" s="16" t="s">
        <v>107</v>
      </c>
      <c r="E48" s="141" t="s">
        <v>13</v>
      </c>
      <c r="F48" s="136">
        <v>15</v>
      </c>
      <c r="G48" s="47"/>
      <c r="H48" s="139">
        <v>8</v>
      </c>
      <c r="I48" s="32">
        <f t="shared" si="0"/>
        <v>0</v>
      </c>
      <c r="J48" s="162"/>
      <c r="K48" s="33"/>
    </row>
    <row r="49" spans="1:11" ht="229.5">
      <c r="A49" s="1">
        <v>44</v>
      </c>
      <c r="B49" s="49" t="s">
        <v>108</v>
      </c>
      <c r="C49" s="39" t="s">
        <v>109</v>
      </c>
      <c r="D49" s="11" t="s">
        <v>110</v>
      </c>
      <c r="E49" s="142" t="s">
        <v>13</v>
      </c>
      <c r="F49" s="135">
        <v>2700</v>
      </c>
      <c r="G49" s="50"/>
      <c r="H49" s="138">
        <v>8</v>
      </c>
      <c r="I49" s="40">
        <f t="shared" si="0"/>
        <v>0</v>
      </c>
      <c r="J49" s="162"/>
      <c r="K49" s="13"/>
    </row>
    <row r="50" spans="1:11" ht="36">
      <c r="A50" s="9">
        <v>45</v>
      </c>
      <c r="B50" s="46"/>
      <c r="C50" s="51" t="s">
        <v>111</v>
      </c>
      <c r="D50" s="52" t="s">
        <v>112</v>
      </c>
      <c r="E50" s="141" t="s">
        <v>13</v>
      </c>
      <c r="F50" s="136">
        <v>90</v>
      </c>
      <c r="G50" s="47"/>
      <c r="H50" s="139">
        <v>8</v>
      </c>
      <c r="I50" s="32">
        <f t="shared" si="0"/>
        <v>0</v>
      </c>
      <c r="J50" s="162"/>
      <c r="K50" s="18"/>
    </row>
    <row r="51" spans="1:11" ht="36">
      <c r="A51" s="1">
        <v>46</v>
      </c>
      <c r="B51" s="49" t="s">
        <v>113</v>
      </c>
      <c r="C51" s="51" t="s">
        <v>111</v>
      </c>
      <c r="D51" s="52" t="s">
        <v>114</v>
      </c>
      <c r="E51" s="141" t="s">
        <v>13</v>
      </c>
      <c r="F51" s="136">
        <v>150</v>
      </c>
      <c r="G51" s="47"/>
      <c r="H51" s="139">
        <v>8</v>
      </c>
      <c r="I51" s="32">
        <f t="shared" si="0"/>
        <v>0</v>
      </c>
      <c r="J51" s="162"/>
      <c r="K51" s="18"/>
    </row>
    <row r="52" spans="1:11" ht="36">
      <c r="A52" s="29">
        <v>47</v>
      </c>
      <c r="B52" s="43"/>
      <c r="C52" s="51" t="s">
        <v>111</v>
      </c>
      <c r="D52" s="52" t="s">
        <v>115</v>
      </c>
      <c r="E52" s="141" t="s">
        <v>13</v>
      </c>
      <c r="F52" s="136">
        <v>90</v>
      </c>
      <c r="G52" s="47"/>
      <c r="H52" s="139">
        <v>8</v>
      </c>
      <c r="I52" s="32">
        <f t="shared" si="0"/>
        <v>0</v>
      </c>
      <c r="J52" s="162"/>
      <c r="K52" s="18"/>
    </row>
    <row r="53" spans="1:11" ht="36">
      <c r="A53" s="29">
        <v>48</v>
      </c>
      <c r="B53" s="45"/>
      <c r="C53" s="53" t="s">
        <v>111</v>
      </c>
      <c r="D53" s="54" t="s">
        <v>116</v>
      </c>
      <c r="E53" s="143" t="s">
        <v>13</v>
      </c>
      <c r="F53" s="145">
        <v>90</v>
      </c>
      <c r="G53" s="55"/>
      <c r="H53" s="147">
        <v>8</v>
      </c>
      <c r="I53" s="56">
        <f t="shared" si="0"/>
        <v>0</v>
      </c>
      <c r="J53" s="162"/>
      <c r="K53" s="57"/>
    </row>
    <row r="54" spans="1:9" ht="15.75" customHeight="1">
      <c r="A54" s="231" t="s">
        <v>117</v>
      </c>
      <c r="B54" s="231"/>
      <c r="C54" s="231"/>
      <c r="D54" s="231"/>
      <c r="E54" s="231"/>
      <c r="F54" s="231"/>
      <c r="G54" s="231"/>
      <c r="H54" s="231"/>
      <c r="I54" s="161">
        <f>SUM(I5:I53)</f>
        <v>0</v>
      </c>
    </row>
    <row r="57" spans="1:11" ht="67.5" customHeight="1">
      <c r="A57" s="227" t="s">
        <v>118</v>
      </c>
      <c r="B57" s="227"/>
      <c r="C57" s="227"/>
      <c r="D57" s="227"/>
      <c r="E57" s="227"/>
      <c r="F57" s="227"/>
      <c r="G57" s="227"/>
      <c r="H57" s="227"/>
      <c r="I57" s="227"/>
      <c r="J57" s="227"/>
      <c r="K57" s="163" t="s">
        <v>119</v>
      </c>
    </row>
    <row r="58" spans="1:11" ht="12.75" customHeight="1">
      <c r="A58" s="16">
        <v>1</v>
      </c>
      <c r="B58" s="228" t="s">
        <v>120</v>
      </c>
      <c r="C58" s="228"/>
      <c r="D58" s="228"/>
      <c r="E58" s="228"/>
      <c r="F58" s="228"/>
      <c r="G58" s="228"/>
      <c r="H58" s="228"/>
      <c r="I58" s="228"/>
      <c r="J58" s="228"/>
      <c r="K58" s="16"/>
    </row>
    <row r="59" spans="1:11" ht="12.75" customHeight="1">
      <c r="A59" s="16">
        <v>2</v>
      </c>
      <c r="B59" s="228" t="s">
        <v>121</v>
      </c>
      <c r="C59" s="228"/>
      <c r="D59" s="228"/>
      <c r="E59" s="228"/>
      <c r="F59" s="228"/>
      <c r="G59" s="228"/>
      <c r="H59" s="228"/>
      <c r="I59" s="228"/>
      <c r="J59" s="228"/>
      <c r="K59" s="16"/>
    </row>
    <row r="60" spans="1:11" ht="12.75" customHeight="1">
      <c r="A60" s="16">
        <v>3</v>
      </c>
      <c r="B60" s="228" t="s">
        <v>122</v>
      </c>
      <c r="C60" s="228"/>
      <c r="D60" s="228"/>
      <c r="E60" s="228"/>
      <c r="F60" s="228"/>
      <c r="G60" s="228"/>
      <c r="H60" s="228"/>
      <c r="I60" s="228"/>
      <c r="J60" s="228"/>
      <c r="K60" s="16"/>
    </row>
    <row r="61" spans="1:11" ht="30.75" customHeight="1">
      <c r="A61" s="16">
        <v>4</v>
      </c>
      <c r="B61" s="228" t="s">
        <v>123</v>
      </c>
      <c r="C61" s="228"/>
      <c r="D61" s="228"/>
      <c r="E61" s="228"/>
      <c r="F61" s="228"/>
      <c r="G61" s="228"/>
      <c r="H61" s="228"/>
      <c r="I61" s="228"/>
      <c r="J61" s="228"/>
      <c r="K61" s="16"/>
    </row>
    <row r="62" spans="1:11" ht="12.75">
      <c r="A62" s="59"/>
      <c r="B62" s="60"/>
      <c r="C62" s="61"/>
      <c r="D62" s="61"/>
      <c r="E62" s="62"/>
      <c r="F62" s="62"/>
      <c r="G62" s="63"/>
      <c r="H62" s="62"/>
      <c r="I62" s="63"/>
      <c r="J62" s="63"/>
      <c r="K62" s="63"/>
    </row>
    <row r="63" spans="1:11" ht="12.75">
      <c r="A63" s="226"/>
      <c r="B63" s="226"/>
      <c r="C63" s="226"/>
      <c r="D63" s="226"/>
      <c r="E63" s="226"/>
      <c r="F63" s="226"/>
      <c r="G63" s="226"/>
      <c r="H63" s="226"/>
      <c r="I63" s="226"/>
      <c r="J63" s="226"/>
      <c r="K63" s="226"/>
    </row>
    <row r="64" spans="1:11" ht="12.75">
      <c r="A64" s="59"/>
      <c r="B64" s="60"/>
      <c r="C64" s="61"/>
      <c r="D64" s="61"/>
      <c r="E64" s="62"/>
      <c r="F64" s="62"/>
      <c r="G64" s="63"/>
      <c r="H64" s="62"/>
      <c r="I64" s="63"/>
      <c r="J64" s="63"/>
      <c r="K64" s="63"/>
    </row>
    <row r="65" spans="1:11" ht="12.75">
      <c r="A65" s="59"/>
      <c r="B65" s="60"/>
      <c r="C65" s="61"/>
      <c r="D65" s="61"/>
      <c r="E65" s="62"/>
      <c r="F65" s="62"/>
      <c r="G65" s="63"/>
      <c r="H65" s="62"/>
      <c r="I65" s="63"/>
      <c r="J65" s="63"/>
      <c r="K65" s="63"/>
    </row>
    <row r="66" spans="1:11" ht="12.75" customHeight="1">
      <c r="A66" s="224" t="s">
        <v>124</v>
      </c>
      <c r="B66" s="224"/>
      <c r="C66" s="224"/>
      <c r="D66" s="61"/>
      <c r="E66" s="62"/>
      <c r="F66" s="62"/>
      <c r="G66" s="63"/>
      <c r="H66" s="62"/>
      <c r="I66" s="63"/>
      <c r="J66" s="63"/>
      <c r="K66" s="63"/>
    </row>
    <row r="67" spans="1:11" ht="12.75" customHeight="1">
      <c r="A67" s="225" t="s">
        <v>125</v>
      </c>
      <c r="B67" s="225"/>
      <c r="C67" s="225"/>
      <c r="D67" s="61"/>
      <c r="E67" s="62"/>
      <c r="F67" s="62"/>
      <c r="G67" s="63"/>
      <c r="H67" s="62"/>
      <c r="I67" s="63"/>
      <c r="J67" s="63"/>
      <c r="K67" s="63"/>
    </row>
  </sheetData>
  <sheetProtection selectLockedCells="1" selectUnlockedCells="1"/>
  <mergeCells count="15">
    <mergeCell ref="A3:K3"/>
    <mergeCell ref="B5:B9"/>
    <mergeCell ref="B10:B19"/>
    <mergeCell ref="B20:B32"/>
    <mergeCell ref="A54:H54"/>
    <mergeCell ref="A66:C66"/>
    <mergeCell ref="A67:C67"/>
    <mergeCell ref="A63:K63"/>
    <mergeCell ref="A1:K1"/>
    <mergeCell ref="A57:J57"/>
    <mergeCell ref="B58:J58"/>
    <mergeCell ref="B59:J59"/>
    <mergeCell ref="B60:J60"/>
    <mergeCell ref="B61:J61"/>
    <mergeCell ref="A2:K2"/>
  </mergeCells>
  <printOptions/>
  <pageMargins left="0.7" right="0.7" top="0.75" bottom="0.75" header="0.5118055555555555" footer="0.5118055555555555"/>
  <pageSetup horizontalDpi="300" verticalDpi="3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60" zoomScalePageLayoutView="0" workbookViewId="0" topLeftCell="A1">
      <selection activeCell="E5" sqref="E5:E17"/>
    </sheetView>
  </sheetViews>
  <sheetFormatPr defaultColWidth="9.00390625" defaultRowHeight="12.75"/>
  <cols>
    <col min="1" max="1" width="3.00390625" style="0" customWidth="1"/>
    <col min="2" max="2" width="53.00390625" style="0" customWidth="1"/>
    <col min="3" max="3" width="11.421875" style="121" customWidth="1"/>
    <col min="4" max="4" width="10.00390625" style="126" customWidth="1"/>
    <col min="5" max="5" width="9.00390625" style="126" customWidth="1"/>
    <col min="6" max="6" width="7.421875" style="126" customWidth="1"/>
    <col min="7" max="7" width="9.00390625" style="0" customWidth="1"/>
    <col min="8" max="9" width="9.00390625" style="121" customWidth="1"/>
  </cols>
  <sheetData>
    <row r="1" spans="1:9" ht="63.75" customHeight="1">
      <c r="A1" s="218" t="s">
        <v>177</v>
      </c>
      <c r="B1" s="219"/>
      <c r="C1" s="219"/>
      <c r="D1" s="219"/>
      <c r="E1" s="219"/>
      <c r="F1" s="219"/>
      <c r="G1" s="219"/>
      <c r="H1" s="219"/>
      <c r="I1" s="219"/>
    </row>
    <row r="2" spans="1:9" s="119" customFormat="1" ht="63.75" customHeight="1">
      <c r="A2" s="221" t="s">
        <v>179</v>
      </c>
      <c r="B2" s="222"/>
      <c r="C2" s="222"/>
      <c r="D2" s="222"/>
      <c r="E2" s="222"/>
      <c r="F2" s="222"/>
      <c r="G2" s="222"/>
      <c r="H2" s="222"/>
      <c r="I2" s="222"/>
    </row>
    <row r="3" spans="1:9" ht="37.5" customHeight="1">
      <c r="A3" s="216" t="s">
        <v>182</v>
      </c>
      <c r="B3" s="216"/>
      <c r="C3" s="216"/>
      <c r="D3" s="216"/>
      <c r="E3" s="216"/>
      <c r="F3" s="216"/>
      <c r="G3" s="216"/>
      <c r="H3" s="216"/>
      <c r="I3" s="216"/>
    </row>
    <row r="4" spans="1:9" s="118" customFormat="1" ht="48">
      <c r="A4" s="111" t="s">
        <v>0</v>
      </c>
      <c r="B4" s="112" t="s">
        <v>2</v>
      </c>
      <c r="C4" s="114" t="s">
        <v>4</v>
      </c>
      <c r="D4" s="114" t="s">
        <v>180</v>
      </c>
      <c r="E4" s="114" t="s">
        <v>5</v>
      </c>
      <c r="F4" s="114" t="s">
        <v>6</v>
      </c>
      <c r="G4" s="115" t="s">
        <v>7</v>
      </c>
      <c r="H4" s="115" t="s">
        <v>8</v>
      </c>
      <c r="I4" s="116" t="s">
        <v>9</v>
      </c>
    </row>
    <row r="5" spans="1:9" ht="63.75">
      <c r="A5" s="64">
        <v>1</v>
      </c>
      <c r="B5" s="65" t="s">
        <v>126</v>
      </c>
      <c r="C5" s="66" t="s">
        <v>127</v>
      </c>
      <c r="D5" s="124">
        <v>75</v>
      </c>
      <c r="E5" s="127"/>
      <c r="F5" s="167">
        <v>8</v>
      </c>
      <c r="G5" s="67">
        <f aca="true" t="shared" si="0" ref="G5:G17">D5*E5</f>
        <v>0</v>
      </c>
      <c r="H5" s="67">
        <f>G5+(G5*F5/100)</f>
        <v>0</v>
      </c>
      <c r="I5" s="68"/>
    </row>
    <row r="6" spans="1:9" ht="100.5" customHeight="1">
      <c r="A6" s="64">
        <v>2</v>
      </c>
      <c r="B6" s="65" t="s">
        <v>128</v>
      </c>
      <c r="C6" s="66" t="s">
        <v>127</v>
      </c>
      <c r="D6" s="124">
        <v>75</v>
      </c>
      <c r="E6" s="127"/>
      <c r="F6" s="167">
        <v>8</v>
      </c>
      <c r="G6" s="67">
        <f t="shared" si="0"/>
        <v>0</v>
      </c>
      <c r="H6" s="67">
        <f>G6+(G6*F6/100)</f>
        <v>0</v>
      </c>
      <c r="I6" s="68"/>
    </row>
    <row r="7" spans="1:9" ht="87.75" customHeight="1">
      <c r="A7" s="64">
        <v>3</v>
      </c>
      <c r="B7" s="65" t="s">
        <v>129</v>
      </c>
      <c r="C7" s="70" t="s">
        <v>130</v>
      </c>
      <c r="D7" s="125">
        <v>75</v>
      </c>
      <c r="E7" s="125"/>
      <c r="F7" s="125">
        <v>8</v>
      </c>
      <c r="G7" s="67">
        <f t="shared" si="0"/>
        <v>0</v>
      </c>
      <c r="H7" s="70"/>
      <c r="I7" s="70"/>
    </row>
    <row r="8" spans="1:9" ht="43.5" customHeight="1">
      <c r="A8" s="64">
        <v>4</v>
      </c>
      <c r="B8" s="65" t="s">
        <v>131</v>
      </c>
      <c r="C8" s="70" t="s">
        <v>184</v>
      </c>
      <c r="D8" s="125">
        <v>60</v>
      </c>
      <c r="E8" s="125"/>
      <c r="F8" s="125">
        <v>8</v>
      </c>
      <c r="G8" s="67">
        <f t="shared" si="0"/>
        <v>0</v>
      </c>
      <c r="H8" s="70"/>
      <c r="I8" s="70"/>
    </row>
    <row r="9" spans="1:9" ht="54" customHeight="1">
      <c r="A9" s="64">
        <v>5</v>
      </c>
      <c r="B9" s="65" t="s">
        <v>132</v>
      </c>
      <c r="C9" s="70" t="s">
        <v>184</v>
      </c>
      <c r="D9" s="125">
        <v>60</v>
      </c>
      <c r="E9" s="125"/>
      <c r="F9" s="125">
        <v>8</v>
      </c>
      <c r="G9" s="67">
        <f t="shared" si="0"/>
        <v>0</v>
      </c>
      <c r="H9" s="70"/>
      <c r="I9" s="70"/>
    </row>
    <row r="10" spans="1:9" ht="57" customHeight="1">
      <c r="A10" s="64">
        <v>6</v>
      </c>
      <c r="B10" s="65" t="s">
        <v>133</v>
      </c>
      <c r="C10" s="70" t="s">
        <v>184</v>
      </c>
      <c r="D10" s="125">
        <v>60</v>
      </c>
      <c r="E10" s="125"/>
      <c r="F10" s="125">
        <v>8</v>
      </c>
      <c r="G10" s="67">
        <f t="shared" si="0"/>
        <v>0</v>
      </c>
      <c r="H10" s="70"/>
      <c r="I10" s="70"/>
    </row>
    <row r="11" spans="1:9" ht="74.25" customHeight="1">
      <c r="A11" s="64">
        <v>7</v>
      </c>
      <c r="B11" s="65" t="s">
        <v>134</v>
      </c>
      <c r="C11" s="70" t="s">
        <v>130</v>
      </c>
      <c r="D11" s="125">
        <v>75</v>
      </c>
      <c r="E11" s="125"/>
      <c r="F11" s="125">
        <v>8</v>
      </c>
      <c r="G11" s="67">
        <f t="shared" si="0"/>
        <v>0</v>
      </c>
      <c r="H11" s="70"/>
      <c r="I11" s="70"/>
    </row>
    <row r="12" spans="1:9" ht="80.25" customHeight="1">
      <c r="A12" s="64">
        <v>8</v>
      </c>
      <c r="B12" s="16" t="s">
        <v>135</v>
      </c>
      <c r="C12" s="70" t="s">
        <v>130</v>
      </c>
      <c r="D12" s="125">
        <v>75</v>
      </c>
      <c r="E12" s="125"/>
      <c r="F12" s="125">
        <v>8</v>
      </c>
      <c r="G12" s="67">
        <f t="shared" si="0"/>
        <v>0</v>
      </c>
      <c r="H12" s="70"/>
      <c r="I12" s="70"/>
    </row>
    <row r="13" spans="1:9" ht="90.75" customHeight="1">
      <c r="A13" s="64">
        <v>9</v>
      </c>
      <c r="B13" s="71" t="s">
        <v>136</v>
      </c>
      <c r="C13" s="70" t="s">
        <v>130</v>
      </c>
      <c r="D13" s="125">
        <v>30</v>
      </c>
      <c r="E13" s="125"/>
      <c r="F13" s="125">
        <v>8</v>
      </c>
      <c r="G13" s="67">
        <f t="shared" si="0"/>
        <v>0</v>
      </c>
      <c r="H13" s="70"/>
      <c r="I13" s="70"/>
    </row>
    <row r="14" spans="1:9" ht="48.75" customHeight="1">
      <c r="A14" s="64">
        <v>10</v>
      </c>
      <c r="B14" s="16" t="s">
        <v>137</v>
      </c>
      <c r="C14" s="70" t="s">
        <v>13</v>
      </c>
      <c r="D14" s="125">
        <v>150</v>
      </c>
      <c r="E14" s="125"/>
      <c r="F14" s="125">
        <v>8</v>
      </c>
      <c r="G14" s="67">
        <f t="shared" si="0"/>
        <v>0</v>
      </c>
      <c r="H14" s="70"/>
      <c r="I14" s="70"/>
    </row>
    <row r="15" spans="1:9" ht="70.5" customHeight="1">
      <c r="A15" s="64">
        <v>11</v>
      </c>
      <c r="B15" s="16" t="s">
        <v>138</v>
      </c>
      <c r="C15" s="70" t="s">
        <v>139</v>
      </c>
      <c r="D15" s="125">
        <v>90</v>
      </c>
      <c r="E15" s="125"/>
      <c r="F15" s="125">
        <v>8</v>
      </c>
      <c r="G15" s="67">
        <f t="shared" si="0"/>
        <v>0</v>
      </c>
      <c r="H15" s="70"/>
      <c r="I15" s="70"/>
    </row>
    <row r="16" spans="1:9" ht="141" customHeight="1">
      <c r="A16" s="64">
        <v>12</v>
      </c>
      <c r="B16" s="16" t="s">
        <v>140</v>
      </c>
      <c r="C16" s="70" t="s">
        <v>127</v>
      </c>
      <c r="D16" s="125">
        <v>75</v>
      </c>
      <c r="E16" s="125"/>
      <c r="F16" s="125">
        <v>8</v>
      </c>
      <c r="G16" s="67">
        <f t="shared" si="0"/>
        <v>0</v>
      </c>
      <c r="H16" s="70"/>
      <c r="I16" s="70"/>
    </row>
    <row r="17" spans="1:9" ht="79.5" customHeight="1">
      <c r="A17" s="64">
        <v>13</v>
      </c>
      <c r="B17" s="71" t="s">
        <v>141</v>
      </c>
      <c r="C17" s="70" t="s">
        <v>13</v>
      </c>
      <c r="D17" s="125">
        <v>30</v>
      </c>
      <c r="E17" s="125"/>
      <c r="F17" s="125">
        <v>8</v>
      </c>
      <c r="G17" s="67">
        <f t="shared" si="0"/>
        <v>0</v>
      </c>
      <c r="H17" s="70"/>
      <c r="I17" s="70"/>
    </row>
    <row r="18" spans="1:9" s="192" customFormat="1" ht="19.5" customHeight="1">
      <c r="A18" s="193"/>
      <c r="B18" s="194"/>
      <c r="C18" s="195"/>
      <c r="D18" s="196"/>
      <c r="E18" s="196"/>
      <c r="F18" s="196"/>
      <c r="G18" s="197">
        <f>SUM(G5:G17)</f>
        <v>0</v>
      </c>
      <c r="H18" s="195"/>
      <c r="I18" s="195"/>
    </row>
    <row r="19" spans="1:9" ht="15" customHeight="1">
      <c r="A19" s="25"/>
      <c r="B19" s="231" t="s">
        <v>142</v>
      </c>
      <c r="C19" s="231"/>
      <c r="D19" s="231"/>
      <c r="E19" s="231"/>
      <c r="F19" s="231"/>
      <c r="G19" s="231"/>
      <c r="H19" s="231"/>
      <c r="I19" s="231"/>
    </row>
  </sheetData>
  <sheetProtection selectLockedCells="1" selectUnlockedCells="1"/>
  <mergeCells count="4">
    <mergeCell ref="A1:I1"/>
    <mergeCell ref="A3:I3"/>
    <mergeCell ref="B19:I19"/>
    <mergeCell ref="A2:I2"/>
  </mergeCells>
  <printOptions/>
  <pageMargins left="0.7" right="0.7" top="0.75" bottom="0.75" header="0.5118055555555555" footer="0.5118055555555555"/>
  <pageSetup horizontalDpi="300" verticalDpi="3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7"/>
  <sheetViews>
    <sheetView view="pageBreakPreview" zoomScale="60" zoomScalePageLayoutView="0" workbookViewId="0" topLeftCell="A4">
      <selection activeCell="E10" sqref="E10:E11"/>
    </sheetView>
  </sheetViews>
  <sheetFormatPr defaultColWidth="9.00390625" defaultRowHeight="12.75"/>
  <cols>
    <col min="1" max="1" width="5.28125" style="0" customWidth="1"/>
    <col min="2" max="2" width="47.8515625" style="0" customWidth="1"/>
    <col min="3" max="3" width="4.7109375" style="0" customWidth="1"/>
    <col min="4" max="4" width="9.8515625" style="0" customWidth="1"/>
    <col min="5" max="5" width="9.00390625" style="0" customWidth="1"/>
    <col min="6" max="6" width="8.57421875" style="119" customWidth="1"/>
    <col min="7" max="7" width="13.28125" style="0" customWidth="1"/>
    <col min="8" max="8" width="9.00390625" style="0" customWidth="1"/>
    <col min="9" max="9" width="13.00390625" style="0" customWidth="1"/>
  </cols>
  <sheetData>
    <row r="1" spans="1:9" ht="79.5" customHeight="1">
      <c r="A1" s="218" t="s">
        <v>177</v>
      </c>
      <c r="B1" s="219"/>
      <c r="C1" s="219"/>
      <c r="D1" s="219"/>
      <c r="E1" s="219"/>
      <c r="F1" s="219"/>
      <c r="G1" s="219"/>
      <c r="H1" s="219"/>
      <c r="I1" s="219"/>
    </row>
    <row r="2" spans="1:9" s="120" customFormat="1" ht="66" customHeight="1">
      <c r="A2" s="221" t="s">
        <v>179</v>
      </c>
      <c r="B2" s="222"/>
      <c r="C2" s="222"/>
      <c r="D2" s="222"/>
      <c r="E2" s="222"/>
      <c r="F2" s="222"/>
      <c r="G2" s="222"/>
      <c r="H2" s="222"/>
      <c r="I2" s="222"/>
    </row>
    <row r="3" spans="1:9" ht="15" customHeight="1">
      <c r="A3" s="232" t="s">
        <v>143</v>
      </c>
      <c r="B3" s="232"/>
      <c r="C3" s="232"/>
      <c r="D3" s="232"/>
      <c r="E3" s="232"/>
      <c r="F3" s="232"/>
      <c r="G3" s="232"/>
      <c r="H3" s="232"/>
      <c r="I3" s="232"/>
    </row>
    <row r="4" spans="1:9" ht="60.75" customHeight="1">
      <c r="A4" s="72" t="s">
        <v>0</v>
      </c>
      <c r="B4" s="185" t="s">
        <v>2</v>
      </c>
      <c r="C4" s="73" t="s">
        <v>4</v>
      </c>
      <c r="D4" s="74" t="s">
        <v>180</v>
      </c>
      <c r="E4" s="74" t="s">
        <v>5</v>
      </c>
      <c r="F4" s="75" t="s">
        <v>6</v>
      </c>
      <c r="G4" s="76" t="s">
        <v>7</v>
      </c>
      <c r="H4" s="76" t="s">
        <v>8</v>
      </c>
      <c r="I4" s="77" t="s">
        <v>144</v>
      </c>
    </row>
    <row r="5" spans="1:9" ht="39" customHeight="1">
      <c r="A5" s="78">
        <v>1</v>
      </c>
      <c r="B5" s="236" t="s">
        <v>145</v>
      </c>
      <c r="C5" s="237"/>
      <c r="D5" s="237"/>
      <c r="E5" s="237"/>
      <c r="F5" s="237"/>
      <c r="G5" s="237"/>
      <c r="H5" s="237"/>
      <c r="I5" s="238"/>
    </row>
    <row r="6" spans="1:9" ht="145.5" customHeight="1">
      <c r="A6" s="78" t="s">
        <v>146</v>
      </c>
      <c r="B6" s="79" t="s">
        <v>147</v>
      </c>
      <c r="C6" s="78" t="s">
        <v>13</v>
      </c>
      <c r="D6" s="80">
        <v>36</v>
      </c>
      <c r="E6" s="81"/>
      <c r="F6" s="168">
        <v>8</v>
      </c>
      <c r="G6" s="82">
        <f>D6*E6</f>
        <v>0</v>
      </c>
      <c r="H6" s="83"/>
      <c r="I6" s="25"/>
    </row>
    <row r="7" spans="1:9" ht="108">
      <c r="A7" s="78" t="s">
        <v>148</v>
      </c>
      <c r="B7" s="79" t="s">
        <v>149</v>
      </c>
      <c r="C7" s="78" t="s">
        <v>13</v>
      </c>
      <c r="D7" s="80">
        <v>6</v>
      </c>
      <c r="E7" s="81"/>
      <c r="F7" s="168">
        <v>8</v>
      </c>
      <c r="G7" s="82">
        <f>D7*E7</f>
        <v>0</v>
      </c>
      <c r="H7" s="83"/>
      <c r="I7" s="25"/>
    </row>
    <row r="8" spans="1:9" ht="108">
      <c r="A8" s="78" t="s">
        <v>150</v>
      </c>
      <c r="B8" s="79" t="s">
        <v>151</v>
      </c>
      <c r="C8" s="78" t="s">
        <v>13</v>
      </c>
      <c r="D8" s="80">
        <v>15</v>
      </c>
      <c r="E8" s="81"/>
      <c r="F8" s="168">
        <v>8</v>
      </c>
      <c r="G8" s="82">
        <f>D8*E8</f>
        <v>0</v>
      </c>
      <c r="H8" s="83"/>
      <c r="I8" s="25"/>
    </row>
    <row r="9" spans="1:9" ht="36.75" customHeight="1">
      <c r="A9" s="78">
        <v>2</v>
      </c>
      <c r="B9" s="239" t="s">
        <v>152</v>
      </c>
      <c r="C9" s="240"/>
      <c r="D9" s="240"/>
      <c r="E9" s="240"/>
      <c r="F9" s="240"/>
      <c r="G9" s="240"/>
      <c r="H9" s="240"/>
      <c r="I9" s="241"/>
    </row>
    <row r="10" spans="1:9" ht="48" customHeight="1">
      <c r="A10" s="78" t="s">
        <v>146</v>
      </c>
      <c r="B10" s="84" t="s">
        <v>153</v>
      </c>
      <c r="C10" s="78" t="s">
        <v>21</v>
      </c>
      <c r="D10" s="78">
        <v>36</v>
      </c>
      <c r="E10" s="81"/>
      <c r="F10" s="168">
        <v>8</v>
      </c>
      <c r="G10" s="82">
        <f>D10*E10</f>
        <v>0</v>
      </c>
      <c r="H10" s="83"/>
      <c r="I10" s="25"/>
    </row>
    <row r="11" spans="1:9" ht="43.5" customHeight="1">
      <c r="A11" s="78" t="s">
        <v>148</v>
      </c>
      <c r="B11" s="84" t="s">
        <v>154</v>
      </c>
      <c r="C11" s="78" t="s">
        <v>21</v>
      </c>
      <c r="D11" s="78">
        <v>36</v>
      </c>
      <c r="E11" s="81"/>
      <c r="F11" s="168">
        <v>8</v>
      </c>
      <c r="G11" s="82">
        <f>D11*E11</f>
        <v>0</v>
      </c>
      <c r="H11" s="83"/>
      <c r="I11" s="25"/>
    </row>
    <row r="12" spans="1:9" ht="45.75" customHeight="1">
      <c r="A12" s="78">
        <v>3</v>
      </c>
      <c r="B12" s="236" t="s">
        <v>155</v>
      </c>
      <c r="C12" s="237"/>
      <c r="D12" s="237"/>
      <c r="E12" s="237"/>
      <c r="F12" s="237"/>
      <c r="G12" s="237"/>
      <c r="H12" s="237"/>
      <c r="I12" s="238"/>
    </row>
    <row r="13" spans="1:9" ht="48" customHeight="1">
      <c r="A13" s="78" t="s">
        <v>146</v>
      </c>
      <c r="B13" s="85" t="s">
        <v>156</v>
      </c>
      <c r="C13" s="86" t="s">
        <v>21</v>
      </c>
      <c r="D13" s="80">
        <v>36</v>
      </c>
      <c r="E13" s="87"/>
      <c r="F13" s="168">
        <v>8</v>
      </c>
      <c r="G13" s="82">
        <f>D13*E13</f>
        <v>0</v>
      </c>
      <c r="H13" s="83"/>
      <c r="I13" s="25"/>
    </row>
    <row r="14" spans="1:9" ht="38.25" customHeight="1">
      <c r="A14" s="78" t="s">
        <v>157</v>
      </c>
      <c r="B14" s="85" t="s">
        <v>158</v>
      </c>
      <c r="C14" s="86" t="s">
        <v>21</v>
      </c>
      <c r="D14" s="80">
        <v>6</v>
      </c>
      <c r="E14" s="87"/>
      <c r="F14" s="168">
        <v>8</v>
      </c>
      <c r="G14" s="82">
        <f>D14*E14</f>
        <v>0</v>
      </c>
      <c r="H14" s="83"/>
      <c r="I14" s="25"/>
    </row>
    <row r="15" spans="1:9" ht="53.25" customHeight="1">
      <c r="A15" s="88" t="s">
        <v>159</v>
      </c>
      <c r="B15" s="89" t="s">
        <v>160</v>
      </c>
      <c r="C15" s="90" t="s">
        <v>21</v>
      </c>
      <c r="D15" s="91">
        <v>6</v>
      </c>
      <c r="E15" s="92"/>
      <c r="F15" s="169">
        <v>8</v>
      </c>
      <c r="G15" s="82">
        <f>D15*E15</f>
        <v>0</v>
      </c>
      <c r="H15" s="93"/>
      <c r="I15" s="27"/>
    </row>
    <row r="16" spans="1:9" ht="15.75" customHeight="1">
      <c r="A16" s="233" t="s">
        <v>185</v>
      </c>
      <c r="B16" s="234"/>
      <c r="C16" s="234"/>
      <c r="D16" s="234"/>
      <c r="E16" s="234"/>
      <c r="F16" s="235"/>
      <c r="G16" s="94">
        <f>SUM(G6:G15)</f>
        <v>0</v>
      </c>
      <c r="H16" s="94"/>
      <c r="I16" s="25"/>
    </row>
    <row r="17" spans="1:8" ht="51">
      <c r="A17" s="95"/>
      <c r="B17" s="96" t="s">
        <v>161</v>
      </c>
      <c r="C17" s="97"/>
      <c r="D17" s="98"/>
      <c r="E17" s="99"/>
      <c r="F17" s="170"/>
      <c r="G17" s="100"/>
      <c r="H17" s="100"/>
    </row>
  </sheetData>
  <sheetProtection selectLockedCells="1" selectUnlockedCells="1"/>
  <mergeCells count="7">
    <mergeCell ref="A1:I1"/>
    <mergeCell ref="A3:I3"/>
    <mergeCell ref="A16:F16"/>
    <mergeCell ref="A2:I2"/>
    <mergeCell ref="B12:I12"/>
    <mergeCell ref="B5:I5"/>
    <mergeCell ref="B9:I9"/>
  </mergeCells>
  <printOptions/>
  <pageMargins left="0.7" right="0.7" top="0.75" bottom="0.75" header="0.5118055555555555" footer="0.5118055555555555"/>
  <pageSetup horizontalDpi="300" verticalDpi="3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"/>
  <sheetViews>
    <sheetView view="pageBreakPreview" zoomScale="60" zoomScalePageLayoutView="0" workbookViewId="0" topLeftCell="A1">
      <selection activeCell="H25" sqref="H25"/>
    </sheetView>
  </sheetViews>
  <sheetFormatPr defaultColWidth="9.00390625" defaultRowHeight="12.75"/>
  <cols>
    <col min="1" max="1" width="6.57421875" style="0" customWidth="1"/>
    <col min="2" max="2" width="41.7109375" style="0" customWidth="1"/>
    <col min="3" max="4" width="9.00390625" style="126" customWidth="1"/>
    <col min="5" max="5" width="9.00390625" style="121" customWidth="1"/>
    <col min="6" max="6" width="8.421875" style="126" customWidth="1"/>
    <col min="7" max="7" width="14.7109375" style="178" customWidth="1"/>
    <col min="8" max="8" width="13.8515625" style="178" customWidth="1"/>
    <col min="9" max="9" width="16.28125" style="121" customWidth="1"/>
  </cols>
  <sheetData>
    <row r="1" spans="1:13" ht="62.25" customHeight="1">
      <c r="A1" s="218" t="s">
        <v>177</v>
      </c>
      <c r="B1" s="219"/>
      <c r="C1" s="219"/>
      <c r="D1" s="219"/>
      <c r="E1" s="219"/>
      <c r="F1" s="219"/>
      <c r="G1" s="219"/>
      <c r="H1" s="219"/>
      <c r="I1" s="219"/>
      <c r="J1" s="101"/>
      <c r="K1" s="101"/>
      <c r="L1" s="101"/>
      <c r="M1" s="101"/>
    </row>
    <row r="2" spans="1:13" ht="62.25" customHeight="1">
      <c r="A2" s="221" t="s">
        <v>179</v>
      </c>
      <c r="B2" s="222"/>
      <c r="C2" s="222"/>
      <c r="D2" s="222"/>
      <c r="E2" s="222"/>
      <c r="F2" s="222"/>
      <c r="G2" s="222"/>
      <c r="H2" s="222"/>
      <c r="I2" s="222"/>
      <c r="J2" s="101"/>
      <c r="K2" s="101"/>
      <c r="L2" s="101"/>
      <c r="M2" s="101"/>
    </row>
    <row r="3" spans="1:13" ht="33" customHeight="1">
      <c r="A3" s="242" t="s">
        <v>175</v>
      </c>
      <c r="B3" s="242"/>
      <c r="C3" s="242"/>
      <c r="D3" s="242"/>
      <c r="E3" s="242"/>
      <c r="F3" s="242"/>
      <c r="G3" s="242"/>
      <c r="H3" s="242"/>
      <c r="I3" s="242"/>
      <c r="J3" s="101"/>
      <c r="K3" s="101"/>
      <c r="L3" s="101"/>
      <c r="M3" s="101"/>
    </row>
    <row r="4" spans="1:13" s="117" customFormat="1" ht="63" customHeight="1">
      <c r="A4" s="72" t="s">
        <v>0</v>
      </c>
      <c r="B4" s="185" t="s">
        <v>2</v>
      </c>
      <c r="C4" s="73" t="s">
        <v>4</v>
      </c>
      <c r="D4" s="114" t="s">
        <v>180</v>
      </c>
      <c r="E4" s="173" t="s">
        <v>5</v>
      </c>
      <c r="F4" s="75" t="s">
        <v>6</v>
      </c>
      <c r="G4" s="179" t="s">
        <v>7</v>
      </c>
      <c r="H4" s="179" t="s">
        <v>8</v>
      </c>
      <c r="I4" s="180" t="s">
        <v>144</v>
      </c>
      <c r="J4" s="181"/>
      <c r="K4" s="181"/>
      <c r="L4" s="181"/>
      <c r="M4" s="181"/>
    </row>
    <row r="5" spans="1:13" ht="188.25" customHeight="1">
      <c r="A5" s="122">
        <v>1</v>
      </c>
      <c r="B5" s="24" t="s">
        <v>162</v>
      </c>
      <c r="C5" s="125" t="s">
        <v>13</v>
      </c>
      <c r="D5" s="153">
        <v>60</v>
      </c>
      <c r="E5" s="70"/>
      <c r="F5" s="125">
        <v>8</v>
      </c>
      <c r="G5" s="215">
        <f>D5*E5</f>
        <v>0</v>
      </c>
      <c r="H5" s="69"/>
      <c r="I5" s="70"/>
      <c r="J5" s="101"/>
      <c r="K5" s="101"/>
      <c r="L5" s="101"/>
      <c r="M5" s="101"/>
    </row>
    <row r="6" spans="1:13" ht="106.5" customHeight="1">
      <c r="A6" s="122">
        <v>2</v>
      </c>
      <c r="B6" s="24" t="s">
        <v>163</v>
      </c>
      <c r="C6" s="125" t="s">
        <v>13</v>
      </c>
      <c r="D6" s="153">
        <v>36</v>
      </c>
      <c r="E6" s="70"/>
      <c r="F6" s="125">
        <v>8</v>
      </c>
      <c r="G6" s="215">
        <f>D6*E6</f>
        <v>0</v>
      </c>
      <c r="H6" s="69"/>
      <c r="I6" s="70"/>
      <c r="J6" s="101"/>
      <c r="K6" s="101"/>
      <c r="L6" s="101"/>
      <c r="M6" s="101"/>
    </row>
    <row r="7" spans="1:10" s="192" customFormat="1" ht="24.75" customHeight="1">
      <c r="A7" s="198"/>
      <c r="B7" s="212" t="s">
        <v>186</v>
      </c>
      <c r="C7" s="196"/>
      <c r="D7" s="196"/>
      <c r="E7" s="174"/>
      <c r="F7" s="199"/>
      <c r="G7" s="215">
        <f>SUM(G5:G6)</f>
        <v>0</v>
      </c>
      <c r="H7" s="200"/>
      <c r="I7" s="201"/>
      <c r="J7" s="202"/>
    </row>
    <row r="8" spans="1:13" ht="60" customHeight="1">
      <c r="A8" s="103" t="s">
        <v>164</v>
      </c>
      <c r="B8" s="245" t="s">
        <v>165</v>
      </c>
      <c r="C8" s="245"/>
      <c r="D8" s="245"/>
      <c r="E8" s="245"/>
      <c r="F8" s="245"/>
      <c r="G8" s="245"/>
      <c r="H8" s="245"/>
      <c r="I8" s="245"/>
      <c r="J8" s="104"/>
      <c r="K8" s="104"/>
      <c r="L8" s="104"/>
      <c r="M8" s="104"/>
    </row>
    <row r="9" spans="1:13" ht="12.75">
      <c r="A9" s="105"/>
      <c r="B9" s="106" t="s">
        <v>166</v>
      </c>
      <c r="C9" s="172"/>
      <c r="D9" s="172"/>
      <c r="E9" s="175"/>
      <c r="F9" s="176"/>
      <c r="G9" s="177"/>
      <c r="H9" s="177"/>
      <c r="I9" s="171"/>
      <c r="J9" s="104"/>
      <c r="K9" s="104"/>
      <c r="L9" s="104"/>
      <c r="M9" s="104"/>
    </row>
    <row r="10" spans="1:10" ht="12.75" customHeight="1">
      <c r="A10" s="101"/>
      <c r="B10" s="243" t="s">
        <v>167</v>
      </c>
      <c r="C10" s="243"/>
      <c r="D10" s="243"/>
      <c r="E10" s="243"/>
      <c r="F10" s="243"/>
      <c r="G10" s="243"/>
      <c r="H10" s="243"/>
      <c r="I10" s="243"/>
      <c r="J10" s="243"/>
    </row>
  </sheetData>
  <sheetProtection selectLockedCells="1" selectUnlockedCells="1"/>
  <mergeCells count="5">
    <mergeCell ref="A1:I1"/>
    <mergeCell ref="A3:I3"/>
    <mergeCell ref="B10:J10"/>
    <mergeCell ref="A2:I2"/>
    <mergeCell ref="B8:I8"/>
  </mergeCells>
  <printOptions/>
  <pageMargins left="0.7" right="0.7" top="0.75" bottom="0.75" header="0.5118055555555555" footer="0.5118055555555555"/>
  <pageSetup horizontalDpi="300" verticalDpi="300" orientation="portrait" paperSize="9" scale="69" r:id="rId1"/>
  <colBreaks count="1" manualBreakCount="1">
    <brk id="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60" zoomScalePageLayoutView="0" workbookViewId="0" topLeftCell="A1">
      <selection activeCell="J6" sqref="J6"/>
    </sheetView>
  </sheetViews>
  <sheetFormatPr defaultColWidth="9.00390625" defaultRowHeight="12.75"/>
  <cols>
    <col min="1" max="1" width="4.140625" style="0" customWidth="1"/>
    <col min="2" max="2" width="53.7109375" style="0" customWidth="1"/>
    <col min="3" max="3" width="4.7109375" style="126" customWidth="1"/>
    <col min="4" max="4" width="10.421875" style="126" customWidth="1"/>
    <col min="5" max="5" width="9.00390625" style="178" customWidth="1"/>
    <col min="6" max="6" width="9.00390625" style="126" customWidth="1"/>
    <col min="7" max="7" width="12.8515625" style="178" customWidth="1"/>
    <col min="8" max="8" width="9.00390625" style="178" customWidth="1"/>
    <col min="9" max="9" width="19.8515625" style="121" customWidth="1"/>
  </cols>
  <sheetData>
    <row r="1" spans="1:9" ht="69" customHeight="1">
      <c r="A1" s="218" t="s">
        <v>177</v>
      </c>
      <c r="B1" s="219"/>
      <c r="C1" s="219"/>
      <c r="D1" s="219"/>
      <c r="E1" s="219"/>
      <c r="F1" s="219"/>
      <c r="G1" s="219"/>
      <c r="H1" s="219"/>
      <c r="I1" s="219"/>
    </row>
    <row r="2" spans="1:9" ht="69" customHeight="1">
      <c r="A2" s="221" t="s">
        <v>179</v>
      </c>
      <c r="B2" s="222"/>
      <c r="C2" s="222"/>
      <c r="D2" s="222"/>
      <c r="E2" s="222"/>
      <c r="F2" s="222"/>
      <c r="G2" s="222"/>
      <c r="H2" s="222"/>
      <c r="I2" s="222"/>
    </row>
    <row r="3" spans="1:9" ht="33.75" customHeight="1">
      <c r="A3" s="242" t="s">
        <v>176</v>
      </c>
      <c r="B3" s="242"/>
      <c r="C3" s="242"/>
      <c r="D3" s="242"/>
      <c r="E3" s="242"/>
      <c r="F3" s="242"/>
      <c r="G3" s="242"/>
      <c r="H3" s="242"/>
      <c r="I3" s="242"/>
    </row>
    <row r="4" spans="1:9" s="118" customFormat="1" ht="48">
      <c r="A4" s="72" t="s">
        <v>0</v>
      </c>
      <c r="B4" s="185" t="s">
        <v>2</v>
      </c>
      <c r="C4" s="73" t="s">
        <v>4</v>
      </c>
      <c r="D4" s="114" t="s">
        <v>180</v>
      </c>
      <c r="E4" s="74" t="s">
        <v>5</v>
      </c>
      <c r="F4" s="75" t="s">
        <v>6</v>
      </c>
      <c r="G4" s="76" t="s">
        <v>7</v>
      </c>
      <c r="H4" s="76" t="s">
        <v>8</v>
      </c>
      <c r="I4" s="102" t="s">
        <v>144</v>
      </c>
    </row>
    <row r="5" spans="1:9" ht="138" customHeight="1">
      <c r="A5" s="122">
        <v>1</v>
      </c>
      <c r="B5" s="107" t="s">
        <v>168</v>
      </c>
      <c r="C5" s="125" t="s">
        <v>18</v>
      </c>
      <c r="D5" s="125">
        <v>60</v>
      </c>
      <c r="E5" s="69"/>
      <c r="F5" s="125">
        <v>8</v>
      </c>
      <c r="G5" s="215">
        <f>D5*E5</f>
        <v>0</v>
      </c>
      <c r="H5" s="69"/>
      <c r="I5" s="70"/>
    </row>
    <row r="6" spans="1:9" ht="371.25" customHeight="1">
      <c r="A6" s="123">
        <v>2</v>
      </c>
      <c r="B6" s="108" t="s">
        <v>169</v>
      </c>
      <c r="C6" s="182" t="s">
        <v>18</v>
      </c>
      <c r="D6" s="182">
        <v>60</v>
      </c>
      <c r="E6" s="183"/>
      <c r="F6" s="182">
        <v>8</v>
      </c>
      <c r="G6" s="215">
        <f>D6*E6</f>
        <v>0</v>
      </c>
      <c r="H6" s="183"/>
      <c r="I6" s="166"/>
    </row>
    <row r="7" spans="1:9" ht="50.25" customHeight="1">
      <c r="A7" s="122">
        <v>3</v>
      </c>
      <c r="B7" s="109" t="s">
        <v>170</v>
      </c>
      <c r="C7" s="125" t="s">
        <v>18</v>
      </c>
      <c r="D7" s="125">
        <v>180</v>
      </c>
      <c r="E7" s="69"/>
      <c r="F7" s="125">
        <v>8</v>
      </c>
      <c r="G7" s="215">
        <f>D7*E7</f>
        <v>0</v>
      </c>
      <c r="H7" s="69"/>
      <c r="I7" s="70"/>
    </row>
    <row r="8" spans="1:9" s="192" customFormat="1" ht="29.25" customHeight="1">
      <c r="A8" s="198"/>
      <c r="B8" s="213" t="s">
        <v>187</v>
      </c>
      <c r="C8" s="196"/>
      <c r="D8" s="196"/>
      <c r="E8" s="184"/>
      <c r="F8" s="199"/>
      <c r="G8" s="215">
        <f>SUM(G5:G7)</f>
        <v>0</v>
      </c>
      <c r="H8" s="200"/>
      <c r="I8" s="201"/>
    </row>
  </sheetData>
  <sheetProtection selectLockedCells="1" selectUnlockedCells="1"/>
  <mergeCells count="3">
    <mergeCell ref="A1:I1"/>
    <mergeCell ref="A3:I3"/>
    <mergeCell ref="A2:I2"/>
  </mergeCells>
  <printOptions/>
  <pageMargins left="0.7" right="0.7" top="0.75" bottom="0.75" header="0.5118055555555555" footer="0.5118055555555555"/>
  <pageSetup horizontalDpi="300" verticalDpi="300" orientation="portrait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60" zoomScalePageLayoutView="0" workbookViewId="0" topLeftCell="A1">
      <selection activeCell="E9" sqref="E9"/>
    </sheetView>
  </sheetViews>
  <sheetFormatPr defaultColWidth="9.00390625" defaultRowHeight="12.75"/>
  <cols>
    <col min="1" max="1" width="3.8515625" style="0" customWidth="1"/>
    <col min="2" max="2" width="36.57421875" style="0" customWidth="1"/>
    <col min="3" max="4" width="9.00390625" style="119" customWidth="1"/>
    <col min="5" max="5" width="9.00390625" style="0" customWidth="1"/>
    <col min="6" max="6" width="9.00390625" style="119" customWidth="1"/>
    <col min="7" max="8" width="9.00390625" style="0" customWidth="1"/>
    <col min="9" max="9" width="36.57421875" style="0" customWidth="1"/>
  </cols>
  <sheetData>
    <row r="1" spans="1:9" ht="71.25" customHeight="1">
      <c r="A1" s="218" t="s">
        <v>177</v>
      </c>
      <c r="B1" s="219"/>
      <c r="C1" s="219"/>
      <c r="D1" s="219"/>
      <c r="E1" s="219"/>
      <c r="F1" s="219"/>
      <c r="G1" s="219"/>
      <c r="H1" s="219"/>
      <c r="I1" s="219"/>
    </row>
    <row r="2" spans="1:9" ht="66" customHeight="1">
      <c r="A2" s="221" t="s">
        <v>179</v>
      </c>
      <c r="B2" s="222"/>
      <c r="C2" s="222"/>
      <c r="D2" s="222"/>
      <c r="E2" s="222"/>
      <c r="F2" s="222"/>
      <c r="G2" s="222"/>
      <c r="H2" s="222"/>
      <c r="I2" s="222"/>
    </row>
    <row r="3" spans="1:9" ht="37.5" customHeight="1">
      <c r="A3" s="216" t="s">
        <v>183</v>
      </c>
      <c r="B3" s="216"/>
      <c r="C3" s="216"/>
      <c r="D3" s="216"/>
      <c r="E3" s="216"/>
      <c r="F3" s="216"/>
      <c r="G3" s="216"/>
      <c r="H3" s="216"/>
      <c r="I3" s="216"/>
    </row>
    <row r="4" spans="1:9" s="118" customFormat="1" ht="61.5" customHeight="1">
      <c r="A4" s="111" t="s">
        <v>0</v>
      </c>
      <c r="B4" s="112" t="s">
        <v>2</v>
      </c>
      <c r="C4" s="114" t="s">
        <v>4</v>
      </c>
      <c r="D4" s="114" t="s">
        <v>180</v>
      </c>
      <c r="E4" s="114" t="s">
        <v>5</v>
      </c>
      <c r="F4" s="114" t="s">
        <v>6</v>
      </c>
      <c r="G4" s="115" t="s">
        <v>7</v>
      </c>
      <c r="H4" s="115" t="s">
        <v>8</v>
      </c>
      <c r="I4" s="116" t="s">
        <v>9</v>
      </c>
    </row>
    <row r="5" spans="1:9" ht="318.75">
      <c r="A5" s="1">
        <v>1</v>
      </c>
      <c r="B5" s="4" t="s">
        <v>171</v>
      </c>
      <c r="C5" s="131" t="s">
        <v>13</v>
      </c>
      <c r="D5" s="134">
        <v>15</v>
      </c>
      <c r="E5" s="5"/>
      <c r="F5" s="137">
        <v>8</v>
      </c>
      <c r="G5" s="6">
        <f>D5*E5</f>
        <v>0</v>
      </c>
      <c r="H5" s="6">
        <f>G5+(G5*F5/100)</f>
        <v>0</v>
      </c>
      <c r="I5" s="8"/>
    </row>
    <row r="6" spans="1:9" ht="76.5">
      <c r="A6" s="110">
        <v>2</v>
      </c>
      <c r="B6" s="16" t="s">
        <v>172</v>
      </c>
      <c r="C6" s="133" t="s">
        <v>173</v>
      </c>
      <c r="D6" s="136">
        <v>75</v>
      </c>
      <c r="E6" s="17"/>
      <c r="F6" s="139">
        <v>8</v>
      </c>
      <c r="G6" s="32">
        <f>D6*E6</f>
        <v>0</v>
      </c>
      <c r="H6" s="32">
        <f>G6+(G6*F6/100)</f>
        <v>0</v>
      </c>
      <c r="I6" s="18"/>
    </row>
    <row r="7" spans="1:9" s="192" customFormat="1" ht="12.75">
      <c r="A7" s="203"/>
      <c r="B7" s="204"/>
      <c r="C7" s="205"/>
      <c r="D7" s="206"/>
      <c r="E7" s="207"/>
      <c r="F7" s="208"/>
      <c r="G7" s="209">
        <f>SUM(G5:G6)</f>
        <v>0</v>
      </c>
      <c r="H7" s="209"/>
      <c r="I7" s="210"/>
    </row>
    <row r="8" spans="1:9" ht="15" customHeight="1">
      <c r="A8" s="244" t="s">
        <v>174</v>
      </c>
      <c r="B8" s="244"/>
      <c r="C8" s="244"/>
      <c r="D8" s="244"/>
      <c r="E8" s="244"/>
      <c r="F8" s="244"/>
      <c r="G8" s="244"/>
      <c r="H8" s="244"/>
      <c r="I8" s="58">
        <f>G7</f>
        <v>0</v>
      </c>
    </row>
  </sheetData>
  <sheetProtection selectLockedCells="1" selectUnlockedCells="1"/>
  <mergeCells count="4">
    <mergeCell ref="A1:I1"/>
    <mergeCell ref="A3:I3"/>
    <mergeCell ref="A8:H8"/>
    <mergeCell ref="A2:I2"/>
  </mergeCells>
  <printOptions/>
  <pageMargins left="0.7" right="0.7" top="0.75" bottom="0.75" header="0.5118055555555555" footer="0.5118055555555555"/>
  <pageSetup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Linkiewicz-Mendel</dc:creator>
  <cp:keywords/>
  <dc:description/>
  <cp:lastModifiedBy>Agnieszka Linkiewicz-Mendel</cp:lastModifiedBy>
  <cp:lastPrinted>2023-04-24T09:32:58Z</cp:lastPrinted>
  <dcterms:created xsi:type="dcterms:W3CDTF">2023-04-24T09:30:45Z</dcterms:created>
  <dcterms:modified xsi:type="dcterms:W3CDTF">2023-04-24T09:33:18Z</dcterms:modified>
  <cp:category/>
  <cp:version/>
  <cp:contentType/>
  <cp:contentStatus/>
</cp:coreProperties>
</file>