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1080" windowWidth="25440" windowHeight="11160" tabRatio="500" activeTab="0"/>
  </bookViews>
  <sheets>
    <sheet name="załącznik nr 2" sheetId="1" r:id="rId1"/>
  </sheets>
  <definedNames>
    <definedName name="Excel_BuiltIn__FilterDatabase_2">'załącznik nr 2'!#REF!</definedName>
  </definedNames>
  <calcPr fullCalcOnLoad="1"/>
</workbook>
</file>

<file path=xl/sharedStrings.xml><?xml version="1.0" encoding="utf-8"?>
<sst xmlns="http://schemas.openxmlformats.org/spreadsheetml/2006/main" count="149" uniqueCount="77">
  <si>
    <t>Lp</t>
  </si>
  <si>
    <t xml:space="preserve">Nazwa handlowa </t>
  </si>
  <si>
    <t>Postać</t>
  </si>
  <si>
    <t>Wielkość opakowania</t>
  </si>
  <si>
    <t xml:space="preserve">Ilość </t>
  </si>
  <si>
    <t>Cena jedn netto</t>
  </si>
  <si>
    <t>Wartość netto</t>
  </si>
  <si>
    <t>Stawka VAT</t>
  </si>
  <si>
    <t>Wartość brutto</t>
  </si>
  <si>
    <t>Kod EAN</t>
  </si>
  <si>
    <t>Razem</t>
  </si>
  <si>
    <t>Wartość netto słownie:</t>
  </si>
  <si>
    <t>Wartość brutto słownie:</t>
  </si>
  <si>
    <t>Nazwa</t>
  </si>
  <si>
    <t>Dawka</t>
  </si>
  <si>
    <t>płyn</t>
  </si>
  <si>
    <t>postać</t>
  </si>
  <si>
    <t>dawka</t>
  </si>
  <si>
    <t>wielkość opakowania</t>
  </si>
  <si>
    <t>ilość</t>
  </si>
  <si>
    <t>Wartość  brutto</t>
  </si>
  <si>
    <t>płyn </t>
  </si>
  <si>
    <t>150 g</t>
  </si>
  <si>
    <t>subst Etanol</t>
  </si>
  <si>
    <t>1000 ml 70 %</t>
  </si>
  <si>
    <t>Subst.Etanol</t>
  </si>
  <si>
    <t xml:space="preserve">Płyn </t>
  </si>
  <si>
    <t>1000 ml 96%</t>
  </si>
  <si>
    <t>subst.glucosum</t>
  </si>
  <si>
    <t>subst.</t>
  </si>
  <si>
    <t>75 g</t>
  </si>
  <si>
    <t>Pregabalina</t>
  </si>
  <si>
    <t>kapsułka</t>
  </si>
  <si>
    <t>0,075 g</t>
  </si>
  <si>
    <t>0,15 g</t>
  </si>
  <si>
    <t>Meropenenum</t>
  </si>
  <si>
    <t>fiolka</t>
  </si>
  <si>
    <t>1 g</t>
  </si>
  <si>
    <t>Rusci rhizoma, Hesperidinum, Acidum Ascorbicum</t>
  </si>
  <si>
    <t>kaps</t>
  </si>
  <si>
    <t>Rosuvastatin</t>
  </si>
  <si>
    <t>tabl</t>
  </si>
  <si>
    <t>150+150+100 mg</t>
  </si>
  <si>
    <t>0,02 g</t>
  </si>
  <si>
    <t>Kabiven peripheral</t>
  </si>
  <si>
    <t>emulsja</t>
  </si>
  <si>
    <t>preparat złożony 1,44 L</t>
  </si>
  <si>
    <t>Troxerutin</t>
  </si>
  <si>
    <t>krople do oczu</t>
  </si>
  <si>
    <t>0,05 g/1 mL</t>
  </si>
  <si>
    <t>10 mL</t>
  </si>
  <si>
    <t>Dexpanthenol</t>
  </si>
  <si>
    <t>żel do oczu</t>
  </si>
  <si>
    <t>10 g</t>
  </si>
  <si>
    <t>Trehaloza, hialuronian sodu, chlorek sodu, trometamol</t>
  </si>
  <si>
    <t>preparat zlozony</t>
  </si>
  <si>
    <t>Atezolizumab</t>
  </si>
  <si>
    <t>Fiolka</t>
  </si>
  <si>
    <t>1200 mg</t>
  </si>
  <si>
    <t>Tikagrelor</t>
  </si>
  <si>
    <t>tab ulegająca rozpadowi w jamie ustnej.</t>
  </si>
  <si>
    <t xml:space="preserve">Benralizumab </t>
  </si>
  <si>
    <t>amp-strzy / wstrzykiwacz</t>
  </si>
  <si>
    <t xml:space="preserve">30 mg </t>
  </si>
  <si>
    <t>Postac</t>
  </si>
  <si>
    <t>90 mg</t>
  </si>
  <si>
    <t xml:space="preserve">pakiet  nr </t>
  </si>
  <si>
    <t>netto</t>
  </si>
  <si>
    <t>brutto</t>
  </si>
  <si>
    <t>euro</t>
  </si>
  <si>
    <t>PAKIET NR 2</t>
  </si>
  <si>
    <t>PAKIET  NR 1</t>
  </si>
  <si>
    <t>PAKIET NR  3</t>
  </si>
  <si>
    <t>Neospasmina</t>
  </si>
  <si>
    <t>PAKIET  NR 4</t>
  </si>
  <si>
    <t>PAKIET NR 5</t>
  </si>
  <si>
    <t>PAKIET NR 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</si>
</sst>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[$zł-415];[Red]\-#,##0.00\ [$zł-415]"/>
    <numFmt numFmtId="166" formatCode="dd\ mmmm"/>
    <numFmt numFmtId="167" formatCode="0.0000"/>
    <numFmt numFmtId="168" formatCode="#,##0_ ;\-#,##0\ "/>
    <numFmt numFmtId="169" formatCode="#,##0.00_ ;\-#,##0.00\ 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1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9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 wrapText="1"/>
    </xf>
    <xf numFmtId="9" fontId="7" fillId="0" borderId="10" xfId="5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44" fontId="9" fillId="0" borderId="14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 wrapText="1"/>
    </xf>
    <xf numFmtId="9" fontId="7" fillId="0" borderId="0" xfId="53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4" fontId="27" fillId="0" borderId="10" xfId="0" applyNumberFormat="1" applyFont="1" applyFill="1" applyBorder="1" applyAlignment="1">
      <alignment horizontal="center" vertical="center" wrapText="1"/>
    </xf>
    <xf numFmtId="9" fontId="27" fillId="0" borderId="10" xfId="53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44" fontId="27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Fill="1" applyBorder="1" applyAlignment="1">
      <alignment horizontal="right" vertical="center"/>
    </xf>
    <xf numFmtId="9" fontId="7" fillId="0" borderId="10" xfId="53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5" fillId="0" borderId="10" xfId="0" applyNumberFormat="1" applyFont="1" applyFill="1" applyBorder="1" applyAlignment="1">
      <alignment horizontal="right" vertical="center" wrapText="1"/>
    </xf>
    <xf numFmtId="9" fontId="27" fillId="0" borderId="10" xfId="53" applyFont="1" applyFill="1" applyBorder="1" applyAlignment="1">
      <alignment horizontal="right" vertical="center"/>
    </xf>
    <xf numFmtId="169" fontId="5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/>
    </xf>
    <xf numFmtId="2" fontId="2" fillId="0" borderId="10" xfId="53" applyNumberFormat="1" applyFont="1" applyFill="1" applyBorder="1" applyAlignment="1">
      <alignment horizontal="right" vertical="center"/>
    </xf>
    <xf numFmtId="2" fontId="2" fillId="0" borderId="12" xfId="53" applyNumberFormat="1" applyFont="1" applyFill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J57" sqref="J57"/>
    </sheetView>
  </sheetViews>
  <sheetFormatPr defaultColWidth="9.00390625" defaultRowHeight="12.75"/>
  <cols>
    <col min="1" max="1" width="6.125" style="50" customWidth="1"/>
    <col min="2" max="2" width="47.125" style="50" customWidth="1"/>
    <col min="3" max="3" width="27.75390625" style="2" customWidth="1"/>
    <col min="4" max="4" width="13.25390625" style="2" customWidth="1"/>
    <col min="5" max="5" width="29.625" style="3" customWidth="1"/>
    <col min="6" max="6" width="11.875" style="43" customWidth="1"/>
    <col min="7" max="7" width="20.00390625" style="77" customWidth="1"/>
    <col min="8" max="8" width="13.25390625" style="50" customWidth="1"/>
    <col min="9" max="9" width="14.875" style="50" customWidth="1"/>
    <col min="10" max="10" width="11.375" style="50" customWidth="1"/>
    <col min="11" max="11" width="21.375" style="32" customWidth="1"/>
    <col min="12" max="12" width="10.75390625" style="66" customWidth="1"/>
    <col min="13" max="13" width="19.25390625" style="0" customWidth="1"/>
    <col min="14" max="18" width="8.875" style="0" customWidth="1"/>
    <col min="19" max="16384" width="9.125" style="1" customWidth="1"/>
  </cols>
  <sheetData>
    <row r="1" spans="1:12" ht="15.75">
      <c r="A1" s="13"/>
      <c r="B1" s="11"/>
      <c r="C1" s="12"/>
      <c r="D1" s="12"/>
      <c r="E1" s="12"/>
      <c r="F1" s="25"/>
      <c r="G1" s="78"/>
      <c r="H1" s="65"/>
      <c r="I1" s="26"/>
      <c r="J1" s="26"/>
      <c r="K1" s="26"/>
      <c r="L1" s="63"/>
    </row>
    <row r="2" spans="1:12" ht="15.75">
      <c r="A2" s="13"/>
      <c r="B2" s="13" t="s">
        <v>71</v>
      </c>
      <c r="C2" s="57"/>
      <c r="D2" s="12"/>
      <c r="E2" s="12"/>
      <c r="F2" s="25"/>
      <c r="G2" s="78"/>
      <c r="H2" s="65"/>
      <c r="I2" s="26"/>
      <c r="J2" s="26"/>
      <c r="K2" s="26"/>
      <c r="L2" s="46"/>
    </row>
    <row r="3" spans="1:12" ht="31.5">
      <c r="A3" s="15" t="s">
        <v>0</v>
      </c>
      <c r="B3" s="16" t="s">
        <v>13</v>
      </c>
      <c r="C3" s="6" t="s">
        <v>1</v>
      </c>
      <c r="D3" s="16" t="s">
        <v>16</v>
      </c>
      <c r="E3" s="6" t="s">
        <v>17</v>
      </c>
      <c r="F3" s="8" t="s">
        <v>18</v>
      </c>
      <c r="G3" s="75" t="s">
        <v>19</v>
      </c>
      <c r="H3" s="7" t="s">
        <v>5</v>
      </c>
      <c r="I3" s="9" t="s">
        <v>6</v>
      </c>
      <c r="J3" s="44" t="s">
        <v>7</v>
      </c>
      <c r="K3" s="18" t="s">
        <v>20</v>
      </c>
      <c r="L3" s="67" t="s">
        <v>9</v>
      </c>
    </row>
    <row r="4" spans="1:13" ht="15.75">
      <c r="A4" s="9">
        <v>1</v>
      </c>
      <c r="B4" s="28" t="s">
        <v>35</v>
      </c>
      <c r="C4" s="28"/>
      <c r="D4" s="28" t="s">
        <v>36</v>
      </c>
      <c r="E4" s="28" t="s">
        <v>37</v>
      </c>
      <c r="F4" s="29">
        <v>10</v>
      </c>
      <c r="G4" s="74">
        <v>20</v>
      </c>
      <c r="H4" s="19"/>
      <c r="I4" s="18">
        <f aca="true" t="shared" si="0" ref="I4:I10">G4*H4</f>
        <v>0</v>
      </c>
      <c r="J4" s="9">
        <v>0.08</v>
      </c>
      <c r="K4" s="45">
        <f aca="true" t="shared" si="1" ref="K4:K10">I4+I4*J4</f>
        <v>0</v>
      </c>
      <c r="L4" s="60"/>
      <c r="M4" s="1"/>
    </row>
    <row r="5" spans="1:12" ht="15.75">
      <c r="A5" s="9">
        <v>2</v>
      </c>
      <c r="B5" s="28" t="s">
        <v>38</v>
      </c>
      <c r="C5" s="28"/>
      <c r="D5" s="28" t="s">
        <v>39</v>
      </c>
      <c r="E5" s="28" t="s">
        <v>42</v>
      </c>
      <c r="F5" s="29">
        <v>30</v>
      </c>
      <c r="G5" s="74">
        <v>20</v>
      </c>
      <c r="H5" s="19"/>
      <c r="I5" s="18">
        <f t="shared" si="0"/>
        <v>0</v>
      </c>
      <c r="J5" s="9">
        <v>0.08</v>
      </c>
      <c r="K5" s="45">
        <f t="shared" si="1"/>
        <v>0</v>
      </c>
      <c r="L5" s="61"/>
    </row>
    <row r="6" spans="1:12" ht="15.75">
      <c r="A6" s="9">
        <v>3</v>
      </c>
      <c r="B6" s="28" t="s">
        <v>40</v>
      </c>
      <c r="C6" s="28"/>
      <c r="D6" s="28" t="s">
        <v>41</v>
      </c>
      <c r="E6" s="28" t="s">
        <v>43</v>
      </c>
      <c r="F6" s="29">
        <v>30</v>
      </c>
      <c r="G6" s="74">
        <v>50</v>
      </c>
      <c r="H6" s="19"/>
      <c r="I6" s="18">
        <f t="shared" si="0"/>
        <v>0</v>
      </c>
      <c r="J6" s="9">
        <v>0.08</v>
      </c>
      <c r="K6" s="45">
        <f t="shared" si="1"/>
        <v>0</v>
      </c>
      <c r="L6" s="61"/>
    </row>
    <row r="7" spans="1:12" ht="15.75">
      <c r="A7" s="9">
        <v>4</v>
      </c>
      <c r="B7" s="28" t="s">
        <v>44</v>
      </c>
      <c r="C7" s="28"/>
      <c r="D7" s="28" t="s">
        <v>45</v>
      </c>
      <c r="E7" s="28" t="s">
        <v>46</v>
      </c>
      <c r="F7" s="29">
        <v>1</v>
      </c>
      <c r="G7" s="74">
        <v>30</v>
      </c>
      <c r="H7" s="19"/>
      <c r="I7" s="18">
        <f t="shared" si="0"/>
        <v>0</v>
      </c>
      <c r="J7" s="9">
        <v>0.08</v>
      </c>
      <c r="K7" s="45">
        <f t="shared" si="1"/>
        <v>0</v>
      </c>
      <c r="L7" s="60"/>
    </row>
    <row r="8" spans="1:12" ht="31.5">
      <c r="A8" s="9">
        <v>5</v>
      </c>
      <c r="B8" s="28" t="s">
        <v>47</v>
      </c>
      <c r="C8" s="28"/>
      <c r="D8" s="28" t="s">
        <v>48</v>
      </c>
      <c r="E8" s="28" t="s">
        <v>49</v>
      </c>
      <c r="F8" s="29" t="s">
        <v>50</v>
      </c>
      <c r="G8" s="74">
        <v>10</v>
      </c>
      <c r="H8" s="19"/>
      <c r="I8" s="18">
        <f t="shared" si="0"/>
        <v>0</v>
      </c>
      <c r="J8" s="9">
        <v>0.08</v>
      </c>
      <c r="K8" s="45">
        <f t="shared" si="1"/>
        <v>0</v>
      </c>
      <c r="L8" s="60"/>
    </row>
    <row r="9" spans="1:12" ht="15.75">
      <c r="A9" s="9">
        <v>6</v>
      </c>
      <c r="B9" s="28" t="s">
        <v>51</v>
      </c>
      <c r="C9" s="28"/>
      <c r="D9" s="28" t="s">
        <v>52</v>
      </c>
      <c r="E9" s="86">
        <v>0.05</v>
      </c>
      <c r="F9" s="29" t="s">
        <v>53</v>
      </c>
      <c r="G9" s="74"/>
      <c r="H9" s="19"/>
      <c r="I9" s="18">
        <f t="shared" si="0"/>
        <v>0</v>
      </c>
      <c r="J9" s="9">
        <v>0.08</v>
      </c>
      <c r="K9" s="45">
        <f t="shared" si="1"/>
        <v>0</v>
      </c>
      <c r="L9" s="60"/>
    </row>
    <row r="10" spans="1:12" ht="31.5">
      <c r="A10" s="9">
        <v>7</v>
      </c>
      <c r="B10" s="28" t="s">
        <v>54</v>
      </c>
      <c r="C10" s="28"/>
      <c r="D10" s="28" t="s">
        <v>48</v>
      </c>
      <c r="E10" s="28" t="s">
        <v>55</v>
      </c>
      <c r="F10" s="29" t="s">
        <v>50</v>
      </c>
      <c r="G10" s="74">
        <v>10</v>
      </c>
      <c r="H10" s="19"/>
      <c r="I10" s="18">
        <f t="shared" si="0"/>
        <v>0</v>
      </c>
      <c r="J10" s="9">
        <v>0.08</v>
      </c>
      <c r="K10" s="45">
        <f t="shared" si="1"/>
        <v>0</v>
      </c>
      <c r="L10" s="60"/>
    </row>
    <row r="11" spans="1:12" ht="15.75" customHeight="1">
      <c r="A11" s="16"/>
      <c r="B11" s="20" t="s">
        <v>10</v>
      </c>
      <c r="C11" s="28"/>
      <c r="D11" s="28"/>
      <c r="E11" s="6"/>
      <c r="F11" s="17"/>
      <c r="G11" s="76"/>
      <c r="H11" s="18"/>
      <c r="I11" s="24">
        <f>SUM(I4:I10)</f>
        <v>0</v>
      </c>
      <c r="J11" s="70"/>
      <c r="K11" s="23">
        <f>SUM(K4:K10)</f>
        <v>0</v>
      </c>
      <c r="L11" s="71"/>
    </row>
    <row r="12" spans="1:12" ht="15.75">
      <c r="A12" s="13"/>
      <c r="B12" s="35"/>
      <c r="C12" s="35"/>
      <c r="D12" s="35"/>
      <c r="E12" s="14"/>
      <c r="F12" s="47"/>
      <c r="G12" s="85"/>
      <c r="H12" s="30"/>
      <c r="I12" s="48"/>
      <c r="J12" s="48"/>
      <c r="K12" s="34"/>
      <c r="L12" s="46"/>
    </row>
    <row r="13" spans="1:12" ht="15.75">
      <c r="A13" s="13"/>
      <c r="B13" s="11" t="s">
        <v>11</v>
      </c>
      <c r="C13" s="35"/>
      <c r="D13" s="35"/>
      <c r="E13" s="14"/>
      <c r="F13" s="47"/>
      <c r="G13" s="85"/>
      <c r="H13" s="30"/>
      <c r="I13" s="48"/>
      <c r="J13" s="48"/>
      <c r="K13" s="34"/>
      <c r="L13" s="46"/>
    </row>
    <row r="14" spans="1:12" ht="15.75">
      <c r="A14" s="13"/>
      <c r="B14" s="11" t="s">
        <v>12</v>
      </c>
      <c r="C14" s="35"/>
      <c r="D14" s="35"/>
      <c r="E14" s="14"/>
      <c r="F14" s="47"/>
      <c r="G14" s="85"/>
      <c r="H14" s="30"/>
      <c r="I14" s="48"/>
      <c r="J14" s="48"/>
      <c r="K14" s="34"/>
      <c r="L14" s="46"/>
    </row>
    <row r="15" spans="1:12" ht="15.75">
      <c r="A15" s="13"/>
      <c r="B15" s="11"/>
      <c r="C15" s="12"/>
      <c r="D15" s="12"/>
      <c r="E15" s="12"/>
      <c r="F15" s="25"/>
      <c r="G15" s="78"/>
      <c r="H15" s="65"/>
      <c r="I15" s="26"/>
      <c r="J15" s="26"/>
      <c r="K15" s="26"/>
      <c r="L15" s="63"/>
    </row>
    <row r="16" spans="1:12" ht="15.75">
      <c r="A16" s="26"/>
      <c r="B16" s="14"/>
      <c r="C16" s="14"/>
      <c r="D16" s="14"/>
      <c r="E16" s="14"/>
      <c r="F16" s="47"/>
      <c r="G16" s="84"/>
      <c r="H16" s="51"/>
      <c r="I16" s="26"/>
      <c r="J16" s="26"/>
      <c r="K16" s="30"/>
      <c r="L16" s="33"/>
    </row>
    <row r="17" spans="1:12" ht="15.75">
      <c r="A17" s="27"/>
      <c r="B17" s="35" t="s">
        <v>70</v>
      </c>
      <c r="L17" s="33"/>
    </row>
    <row r="18" spans="1:12" ht="31.5">
      <c r="A18" s="37" t="s">
        <v>0</v>
      </c>
      <c r="B18" s="38" t="s">
        <v>13</v>
      </c>
      <c r="C18" s="38" t="s">
        <v>1</v>
      </c>
      <c r="D18" s="38" t="s">
        <v>2</v>
      </c>
      <c r="E18" s="38" t="s">
        <v>14</v>
      </c>
      <c r="F18" s="39" t="s">
        <v>3</v>
      </c>
      <c r="G18" s="79" t="s">
        <v>4</v>
      </c>
      <c r="H18" s="40" t="s">
        <v>5</v>
      </c>
      <c r="I18" s="37" t="s">
        <v>6</v>
      </c>
      <c r="J18" s="37" t="s">
        <v>7</v>
      </c>
      <c r="K18" s="68" t="s">
        <v>8</v>
      </c>
      <c r="L18" s="31" t="s">
        <v>9</v>
      </c>
    </row>
    <row r="19" spans="1:12" ht="15.75">
      <c r="A19" s="15">
        <v>1</v>
      </c>
      <c r="B19" s="72" t="s">
        <v>31</v>
      </c>
      <c r="C19" s="6"/>
      <c r="D19" s="16" t="s">
        <v>32</v>
      </c>
      <c r="E19" s="28" t="s">
        <v>33</v>
      </c>
      <c r="F19" s="9">
        <v>56</v>
      </c>
      <c r="G19" s="76">
        <v>40</v>
      </c>
      <c r="H19" s="18"/>
      <c r="I19" s="18">
        <f>G19*H19</f>
        <v>0</v>
      </c>
      <c r="J19" s="9">
        <v>0.08</v>
      </c>
      <c r="K19" s="18">
        <f>I19+I19*J19</f>
        <v>0</v>
      </c>
      <c r="L19" s="73"/>
    </row>
    <row r="20" spans="1:12" ht="15.75">
      <c r="A20" s="15">
        <v>2</v>
      </c>
      <c r="B20" s="16" t="s">
        <v>31</v>
      </c>
      <c r="C20" s="6"/>
      <c r="D20" s="16" t="s">
        <v>32</v>
      </c>
      <c r="E20" s="28" t="s">
        <v>34</v>
      </c>
      <c r="F20" s="9">
        <v>56</v>
      </c>
      <c r="G20" s="76">
        <v>30</v>
      </c>
      <c r="H20" s="18"/>
      <c r="I20" s="18">
        <f>G20*H20</f>
        <v>0</v>
      </c>
      <c r="J20" s="9">
        <v>0.08</v>
      </c>
      <c r="K20" s="18">
        <f>I20+I20*J20</f>
        <v>0</v>
      </c>
      <c r="L20" s="69"/>
    </row>
    <row r="21" spans="1:12" ht="15.75">
      <c r="A21" s="15"/>
      <c r="B21" s="42" t="s">
        <v>10</v>
      </c>
      <c r="C21" s="6"/>
      <c r="D21" s="16"/>
      <c r="E21" s="6"/>
      <c r="F21" s="9"/>
      <c r="G21" s="75"/>
      <c r="H21" s="6"/>
      <c r="I21" s="24">
        <f>SUM(I19:I20)</f>
        <v>0</v>
      </c>
      <c r="J21" s="55"/>
      <c r="K21" s="24">
        <f>SUM(K19:K20)</f>
        <v>0</v>
      </c>
      <c r="L21" s="69"/>
    </row>
    <row r="22" spans="1:11" ht="15.75">
      <c r="A22" s="26"/>
      <c r="B22" s="14"/>
      <c r="C22" s="14"/>
      <c r="D22" s="14"/>
      <c r="E22" s="14"/>
      <c r="F22" s="47"/>
      <c r="G22" s="84"/>
      <c r="H22" s="51"/>
      <c r="I22" s="26"/>
      <c r="J22" s="26"/>
      <c r="K22" s="30"/>
    </row>
    <row r="23" spans="2:11" ht="15.75">
      <c r="B23" s="11" t="s">
        <v>11</v>
      </c>
      <c r="F23" s="50"/>
      <c r="K23" s="43"/>
    </row>
    <row r="24" spans="2:11" ht="15.75">
      <c r="B24" s="11" t="s">
        <v>12</v>
      </c>
      <c r="F24" s="50"/>
      <c r="K24" s="43"/>
    </row>
    <row r="25" spans="2:11" ht="15.75">
      <c r="B25" s="11"/>
      <c r="F25" s="50"/>
      <c r="K25" s="43"/>
    </row>
    <row r="26" ht="15.75">
      <c r="L26" s="46"/>
    </row>
    <row r="27" spans="2:12" ht="15.75">
      <c r="B27" s="52" t="s">
        <v>72</v>
      </c>
      <c r="C27" s="52"/>
      <c r="D27" s="52"/>
      <c r="F27" s="4"/>
      <c r="G27" s="82"/>
      <c r="H27" s="54"/>
      <c r="I27" s="26"/>
      <c r="J27" s="27"/>
      <c r="L27" s="53"/>
    </row>
    <row r="28" spans="1:11" ht="31.5">
      <c r="A28" s="9" t="s">
        <v>0</v>
      </c>
      <c r="B28" s="6" t="s">
        <v>13</v>
      </c>
      <c r="C28" s="6" t="s">
        <v>1</v>
      </c>
      <c r="D28" s="6" t="s">
        <v>2</v>
      </c>
      <c r="E28" s="6" t="s">
        <v>3</v>
      </c>
      <c r="F28" s="8" t="s">
        <v>4</v>
      </c>
      <c r="G28" s="75" t="s">
        <v>5</v>
      </c>
      <c r="H28" s="7" t="s">
        <v>6</v>
      </c>
      <c r="I28" s="9" t="s">
        <v>7</v>
      </c>
      <c r="J28" s="45" t="s">
        <v>20</v>
      </c>
      <c r="K28" s="60" t="s">
        <v>9</v>
      </c>
    </row>
    <row r="29" spans="1:18" s="33" customFormat="1" ht="15.75">
      <c r="A29" s="9">
        <v>1</v>
      </c>
      <c r="B29" s="28" t="s">
        <v>73</v>
      </c>
      <c r="C29" s="28"/>
      <c r="D29" s="28" t="s">
        <v>21</v>
      </c>
      <c r="E29" s="28" t="s">
        <v>22</v>
      </c>
      <c r="F29" s="29">
        <v>40</v>
      </c>
      <c r="G29" s="83"/>
      <c r="H29" s="18">
        <f>F29*G29</f>
        <v>0</v>
      </c>
      <c r="I29" s="9">
        <v>0.08</v>
      </c>
      <c r="J29" s="41">
        <f>H29*I29+H29</f>
        <v>0</v>
      </c>
      <c r="K29" s="61"/>
      <c r="L29" s="66"/>
      <c r="M29" s="56"/>
      <c r="N29" s="56"/>
      <c r="O29" s="56"/>
      <c r="P29" s="56"/>
      <c r="Q29" s="56"/>
      <c r="R29" s="56"/>
    </row>
    <row r="30" spans="1:18" s="33" customFormat="1" ht="15.75">
      <c r="A30" s="9">
        <v>2</v>
      </c>
      <c r="B30" s="28" t="s">
        <v>23</v>
      </c>
      <c r="C30" s="28"/>
      <c r="D30" s="28" t="s">
        <v>15</v>
      </c>
      <c r="E30" s="28" t="s">
        <v>24</v>
      </c>
      <c r="F30" s="29">
        <v>10</v>
      </c>
      <c r="G30" s="83"/>
      <c r="H30" s="18">
        <f>F30*G30</f>
        <v>0</v>
      </c>
      <c r="I30" s="9">
        <v>0.08</v>
      </c>
      <c r="J30" s="41">
        <f>H30*I30+H30</f>
        <v>0</v>
      </c>
      <c r="K30" s="62"/>
      <c r="L30" s="66"/>
      <c r="M30" s="32"/>
      <c r="N30" s="32"/>
      <c r="O30" s="32"/>
      <c r="P30" s="32"/>
      <c r="Q30" s="32"/>
      <c r="R30" s="32"/>
    </row>
    <row r="31" spans="1:18" s="33" customFormat="1" ht="15.75">
      <c r="A31" s="15">
        <v>3</v>
      </c>
      <c r="B31" s="28" t="s">
        <v>25</v>
      </c>
      <c r="C31" s="28"/>
      <c r="D31" s="28" t="s">
        <v>26</v>
      </c>
      <c r="E31" s="28" t="s">
        <v>27</v>
      </c>
      <c r="F31" s="29">
        <v>10</v>
      </c>
      <c r="G31" s="83"/>
      <c r="H31" s="18">
        <f>F31*G31</f>
        <v>0</v>
      </c>
      <c r="I31" s="9">
        <v>0.08</v>
      </c>
      <c r="J31" s="41">
        <f>H31*I31+H31</f>
        <v>0</v>
      </c>
      <c r="K31" s="62"/>
      <c r="L31" s="66"/>
      <c r="M31" s="32"/>
      <c r="N31" s="32"/>
      <c r="O31" s="32"/>
      <c r="P31" s="32"/>
      <c r="Q31" s="32"/>
      <c r="R31" s="32"/>
    </row>
    <row r="32" spans="1:18" s="59" customFormat="1" ht="15.75">
      <c r="A32" s="9">
        <v>4</v>
      </c>
      <c r="B32" s="28" t="s">
        <v>28</v>
      </c>
      <c r="C32" s="28"/>
      <c r="D32" s="28" t="s">
        <v>29</v>
      </c>
      <c r="E32" s="28" t="s">
        <v>30</v>
      </c>
      <c r="F32" s="29">
        <v>100</v>
      </c>
      <c r="G32" s="83"/>
      <c r="H32" s="18">
        <f>F32*G32</f>
        <v>0</v>
      </c>
      <c r="I32" s="9">
        <v>0.08</v>
      </c>
      <c r="J32" s="41">
        <f>H32*I32+H32</f>
        <v>0</v>
      </c>
      <c r="K32" s="62"/>
      <c r="L32" s="66"/>
      <c r="M32" s="58"/>
      <c r="N32" s="58"/>
      <c r="O32" s="58"/>
      <c r="P32" s="58"/>
      <c r="Q32" s="58"/>
      <c r="R32" s="58"/>
    </row>
    <row r="33" spans="1:18" s="59" customFormat="1" ht="15.75">
      <c r="A33" s="15"/>
      <c r="B33" s="10" t="s">
        <v>10</v>
      </c>
      <c r="C33" s="10"/>
      <c r="D33" s="10"/>
      <c r="E33" s="21"/>
      <c r="F33" s="22"/>
      <c r="G33" s="81"/>
      <c r="H33" s="19">
        <f>SUM(H29:H32)</f>
        <v>0</v>
      </c>
      <c r="I33" s="55"/>
      <c r="J33" s="64">
        <f>SUM(J29:J32)</f>
        <v>0</v>
      </c>
      <c r="K33" s="62"/>
      <c r="L33" s="66"/>
      <c r="M33" s="58"/>
      <c r="N33" s="58"/>
      <c r="O33" s="58"/>
      <c r="P33" s="58"/>
      <c r="Q33" s="58"/>
      <c r="R33" s="58"/>
    </row>
    <row r="34" spans="1:18" s="59" customFormat="1" ht="15.75">
      <c r="A34" s="27"/>
      <c r="B34" s="120"/>
      <c r="C34" s="120"/>
      <c r="D34" s="120"/>
      <c r="E34" s="12"/>
      <c r="F34" s="121"/>
      <c r="G34" s="122"/>
      <c r="H34" s="123"/>
      <c r="I34" s="124"/>
      <c r="J34" s="34"/>
      <c r="K34" s="33"/>
      <c r="L34" s="66"/>
      <c r="M34" s="58"/>
      <c r="N34" s="58"/>
      <c r="O34" s="58"/>
      <c r="P34" s="58"/>
      <c r="Q34" s="58"/>
      <c r="R34" s="58"/>
    </row>
    <row r="35" spans="1:18" s="59" customFormat="1" ht="15.75">
      <c r="A35" s="27"/>
      <c r="B35" s="11" t="s">
        <v>11</v>
      </c>
      <c r="C35" s="12"/>
      <c r="D35" s="12"/>
      <c r="E35" s="12"/>
      <c r="F35" s="25"/>
      <c r="G35" s="78"/>
      <c r="H35" s="65"/>
      <c r="I35" s="36"/>
      <c r="J35" s="26"/>
      <c r="K35" s="32"/>
      <c r="L35" s="66"/>
      <c r="M35" s="58"/>
      <c r="N35" s="58"/>
      <c r="O35" s="58"/>
      <c r="P35" s="58"/>
      <c r="Q35" s="58"/>
      <c r="R35" s="58"/>
    </row>
    <row r="36" spans="1:18" s="33" customFormat="1" ht="15.75">
      <c r="A36" s="27"/>
      <c r="B36" s="11" t="s">
        <v>12</v>
      </c>
      <c r="C36" s="12"/>
      <c r="D36" s="12"/>
      <c r="E36" s="12"/>
      <c r="F36" s="25"/>
      <c r="G36" s="78"/>
      <c r="H36" s="65"/>
      <c r="I36" s="36"/>
      <c r="J36" s="26"/>
      <c r="K36" s="32"/>
      <c r="L36" s="66"/>
      <c r="M36" s="32"/>
      <c r="N36" s="32"/>
      <c r="O36" s="32"/>
      <c r="P36" s="32"/>
      <c r="Q36" s="32"/>
      <c r="R36" s="32"/>
    </row>
    <row r="37" spans="1:18" s="33" customFormat="1" ht="15.75">
      <c r="A37" s="27"/>
      <c r="B37" s="50"/>
      <c r="C37" s="2"/>
      <c r="D37" s="2"/>
      <c r="E37" s="3"/>
      <c r="F37" s="43"/>
      <c r="G37" s="77"/>
      <c r="H37" s="5"/>
      <c r="I37" s="36"/>
      <c r="J37" s="26"/>
      <c r="K37" s="32"/>
      <c r="L37" s="66"/>
      <c r="M37" s="32"/>
      <c r="N37" s="32"/>
      <c r="O37" s="32"/>
      <c r="P37" s="32"/>
      <c r="Q37" s="32"/>
      <c r="R37" s="32"/>
    </row>
    <row r="38" spans="1:18" s="33" customFormat="1" ht="15.75">
      <c r="A38" s="27"/>
      <c r="B38" s="50"/>
      <c r="C38" s="2"/>
      <c r="D38" s="2"/>
      <c r="E38" s="3"/>
      <c r="F38" s="43"/>
      <c r="G38" s="77"/>
      <c r="H38" s="50"/>
      <c r="I38" s="50"/>
      <c r="J38" s="50"/>
      <c r="K38" s="32"/>
      <c r="L38" s="66"/>
      <c r="M38" s="56"/>
      <c r="N38" s="56"/>
      <c r="O38" s="56"/>
      <c r="P38" s="56"/>
      <c r="Q38" s="56"/>
      <c r="R38" s="56"/>
    </row>
    <row r="39" spans="1:18" s="33" customFormat="1" ht="15.75">
      <c r="A39" s="13"/>
      <c r="B39" s="52" t="s">
        <v>74</v>
      </c>
      <c r="C39" s="2"/>
      <c r="D39" s="2"/>
      <c r="E39" s="3"/>
      <c r="F39" s="43"/>
      <c r="G39" s="77"/>
      <c r="H39" s="50"/>
      <c r="I39" s="50"/>
      <c r="J39" s="50"/>
      <c r="K39" s="32"/>
      <c r="L39" s="66"/>
      <c r="M39" s="56"/>
      <c r="N39" s="56"/>
      <c r="O39" s="56"/>
      <c r="P39" s="56"/>
      <c r="Q39" s="56"/>
      <c r="R39" s="56"/>
    </row>
    <row r="40" spans="1:18" s="33" customFormat="1" ht="31.5">
      <c r="A40" s="9" t="s">
        <v>0</v>
      </c>
      <c r="B40" s="6" t="s">
        <v>13</v>
      </c>
      <c r="C40" s="6" t="s">
        <v>1</v>
      </c>
      <c r="D40" s="6" t="s">
        <v>2</v>
      </c>
      <c r="E40" s="6" t="s">
        <v>14</v>
      </c>
      <c r="F40" s="17" t="s">
        <v>3</v>
      </c>
      <c r="G40" s="75" t="s">
        <v>4</v>
      </c>
      <c r="H40" s="7" t="s">
        <v>5</v>
      </c>
      <c r="I40" s="9" t="s">
        <v>6</v>
      </c>
      <c r="J40" s="9" t="s">
        <v>7</v>
      </c>
      <c r="K40" s="18" t="s">
        <v>8</v>
      </c>
      <c r="L40" s="16" t="s">
        <v>9</v>
      </c>
      <c r="M40" s="56"/>
      <c r="N40" s="56"/>
      <c r="O40" s="56"/>
      <c r="P40" s="56"/>
      <c r="Q40" s="56"/>
      <c r="R40" s="56"/>
    </row>
    <row r="41" spans="1:18" s="33" customFormat="1" ht="15.75">
      <c r="A41" s="49">
        <v>1</v>
      </c>
      <c r="B41" s="49" t="s">
        <v>56</v>
      </c>
      <c r="C41" s="16"/>
      <c r="D41" s="16" t="s">
        <v>57</v>
      </c>
      <c r="E41" s="28" t="s">
        <v>58</v>
      </c>
      <c r="F41" s="49">
        <v>1</v>
      </c>
      <c r="G41" s="80">
        <v>75</v>
      </c>
      <c r="H41" s="87"/>
      <c r="I41" s="87">
        <f>G41*H41</f>
        <v>0</v>
      </c>
      <c r="J41" s="157">
        <v>0.08</v>
      </c>
      <c r="K41" s="87">
        <f>I41+I41*J41</f>
        <v>0</v>
      </c>
      <c r="L41" s="88"/>
      <c r="M41" s="32"/>
      <c r="N41" s="32"/>
      <c r="O41" s="32"/>
      <c r="P41" s="32"/>
      <c r="Q41" s="32"/>
      <c r="R41" s="32"/>
    </row>
    <row r="42" spans="1:12" ht="15.75">
      <c r="A42" s="49"/>
      <c r="B42" s="127" t="s">
        <v>10</v>
      </c>
      <c r="C42" s="16"/>
      <c r="D42" s="16"/>
      <c r="E42" s="6"/>
      <c r="F42" s="49"/>
      <c r="G42" s="80"/>
      <c r="H42" s="49"/>
      <c r="I42" s="89">
        <f>SUM(I41)</f>
        <v>0</v>
      </c>
      <c r="J42" s="90"/>
      <c r="K42" s="89">
        <f>SUM(K41)</f>
        <v>0</v>
      </c>
      <c r="L42" s="16"/>
    </row>
    <row r="44" ht="15.75">
      <c r="B44" s="11" t="s">
        <v>11</v>
      </c>
    </row>
    <row r="45" ht="15.75">
      <c r="B45" s="11" t="s">
        <v>12</v>
      </c>
    </row>
    <row r="48" spans="2:12" ht="15.75">
      <c r="B48" s="50" t="s">
        <v>75</v>
      </c>
      <c r="L48" s="2"/>
    </row>
    <row r="49" spans="1:12" ht="25.5">
      <c r="A49" s="92" t="s">
        <v>0</v>
      </c>
      <c r="B49" s="91" t="s">
        <v>13</v>
      </c>
      <c r="C49" s="91" t="s">
        <v>1</v>
      </c>
      <c r="D49" s="91" t="s">
        <v>2</v>
      </c>
      <c r="E49" s="91" t="s">
        <v>14</v>
      </c>
      <c r="F49" s="96" t="s">
        <v>3</v>
      </c>
      <c r="G49" s="97" t="s">
        <v>4</v>
      </c>
      <c r="H49" s="98" t="s">
        <v>5</v>
      </c>
      <c r="I49" s="98" t="s">
        <v>6</v>
      </c>
      <c r="J49" s="99" t="s">
        <v>7</v>
      </c>
      <c r="K49" s="98" t="s">
        <v>8</v>
      </c>
      <c r="L49" s="94" t="s">
        <v>9</v>
      </c>
    </row>
    <row r="50" spans="1:12" ht="31.5">
      <c r="A50" s="100">
        <v>1</v>
      </c>
      <c r="B50" s="125" t="s">
        <v>61</v>
      </c>
      <c r="C50" s="101"/>
      <c r="D50" s="101" t="s">
        <v>62</v>
      </c>
      <c r="E50" s="101" t="s">
        <v>63</v>
      </c>
      <c r="F50" s="100">
        <v>1</v>
      </c>
      <c r="G50" s="102">
        <v>100</v>
      </c>
      <c r="H50" s="103"/>
      <c r="I50" s="150">
        <f>G50*H50</f>
        <v>0</v>
      </c>
      <c r="J50" s="158">
        <v>0.08</v>
      </c>
      <c r="K50" s="150">
        <f>I50+I50*J50</f>
        <v>0</v>
      </c>
      <c r="L50" s="104"/>
    </row>
    <row r="51" spans="1:12" ht="15.75">
      <c r="A51" s="92"/>
      <c r="B51" s="126" t="s">
        <v>10</v>
      </c>
      <c r="C51" s="91"/>
      <c r="D51" s="91"/>
      <c r="E51" s="91"/>
      <c r="F51" s="92"/>
      <c r="G51" s="95"/>
      <c r="H51" s="93"/>
      <c r="I51" s="151">
        <f>SUM(I50)</f>
        <v>0</v>
      </c>
      <c r="J51" s="152"/>
      <c r="K51" s="151">
        <f>SUM(K50)</f>
        <v>0</v>
      </c>
      <c r="L51" s="94"/>
    </row>
    <row r="52" ht="15.75">
      <c r="L52" s="63"/>
    </row>
    <row r="53" spans="2:12" ht="15.75">
      <c r="B53" s="11" t="s">
        <v>11</v>
      </c>
      <c r="L53" s="63"/>
    </row>
    <row r="54" spans="2:12" ht="15.75">
      <c r="B54" s="11" t="s">
        <v>12</v>
      </c>
      <c r="L54" s="63"/>
    </row>
    <row r="55" ht="15.75">
      <c r="L55" s="63"/>
    </row>
    <row r="57" spans="1:18" s="136" customFormat="1" ht="15.75">
      <c r="A57" s="77"/>
      <c r="B57" s="77" t="s">
        <v>76</v>
      </c>
      <c r="C57" s="130"/>
      <c r="D57" s="130"/>
      <c r="E57" s="131"/>
      <c r="F57" s="132"/>
      <c r="G57" s="77"/>
      <c r="H57" s="77"/>
      <c r="I57" s="77"/>
      <c r="J57" s="77"/>
      <c r="K57" s="133"/>
      <c r="L57" s="134"/>
      <c r="M57" s="135"/>
      <c r="N57" s="135"/>
      <c r="O57" s="135"/>
      <c r="P57" s="135"/>
      <c r="Q57" s="135"/>
      <c r="R57" s="135"/>
    </row>
    <row r="58" spans="1:18" s="136" customFormat="1" ht="25.5">
      <c r="A58" s="137" t="s">
        <v>0</v>
      </c>
      <c r="B58" s="138" t="s">
        <v>13</v>
      </c>
      <c r="C58" s="138" t="s">
        <v>1</v>
      </c>
      <c r="D58" s="138" t="s">
        <v>64</v>
      </c>
      <c r="E58" s="138" t="s">
        <v>14</v>
      </c>
      <c r="F58" s="139" t="s">
        <v>3</v>
      </c>
      <c r="G58" s="140" t="s">
        <v>4</v>
      </c>
      <c r="H58" s="141" t="s">
        <v>5</v>
      </c>
      <c r="I58" s="141" t="s">
        <v>6</v>
      </c>
      <c r="J58" s="142" t="s">
        <v>7</v>
      </c>
      <c r="K58" s="141" t="s">
        <v>8</v>
      </c>
      <c r="L58" s="143" t="s">
        <v>9</v>
      </c>
      <c r="M58" s="135"/>
      <c r="N58" s="135"/>
      <c r="O58" s="135"/>
      <c r="P58" s="135"/>
      <c r="Q58" s="135"/>
      <c r="R58" s="135"/>
    </row>
    <row r="59" spans="1:18" s="136" customFormat="1" ht="47.25">
      <c r="A59" s="100">
        <v>1</v>
      </c>
      <c r="B59" s="129" t="s">
        <v>59</v>
      </c>
      <c r="C59" s="101"/>
      <c r="D59" s="101" t="s">
        <v>60</v>
      </c>
      <c r="E59" s="101" t="s">
        <v>65</v>
      </c>
      <c r="F59" s="144">
        <v>56</v>
      </c>
      <c r="G59" s="145">
        <v>180</v>
      </c>
      <c r="H59" s="146"/>
      <c r="I59" s="153">
        <f>G59*H59</f>
        <v>0</v>
      </c>
      <c r="J59" s="159">
        <v>0.08</v>
      </c>
      <c r="K59" s="150">
        <f>I59+I59*J59</f>
        <v>0</v>
      </c>
      <c r="L59" s="104"/>
      <c r="M59" s="135"/>
      <c r="N59" s="135"/>
      <c r="O59" s="135"/>
      <c r="P59" s="135"/>
      <c r="Q59" s="135"/>
      <c r="R59" s="135"/>
    </row>
    <row r="60" spans="1:18" s="136" customFormat="1" ht="15.75">
      <c r="A60" s="137"/>
      <c r="B60" s="126" t="s">
        <v>10</v>
      </c>
      <c r="C60" s="128"/>
      <c r="D60" s="128"/>
      <c r="E60" s="128"/>
      <c r="F60" s="147"/>
      <c r="G60" s="148"/>
      <c r="H60" s="149"/>
      <c r="I60" s="154">
        <f>SUM(I59)</f>
        <v>0</v>
      </c>
      <c r="J60" s="155"/>
      <c r="K60" s="156">
        <f>SUM(K59)</f>
        <v>0</v>
      </c>
      <c r="L60" s="143"/>
      <c r="M60" s="135"/>
      <c r="N60" s="135"/>
      <c r="O60" s="135"/>
      <c r="P60" s="135"/>
      <c r="Q60" s="135"/>
      <c r="R60" s="135"/>
    </row>
    <row r="61" spans="1:12" ht="12.75">
      <c r="A61" s="111"/>
      <c r="B61" s="112"/>
      <c r="C61" s="112"/>
      <c r="D61" s="112"/>
      <c r="E61" s="112"/>
      <c r="F61" s="113"/>
      <c r="G61" s="114"/>
      <c r="H61" s="115"/>
      <c r="I61" s="116"/>
      <c r="J61" s="117"/>
      <c r="K61" s="118"/>
      <c r="L61" s="119"/>
    </row>
    <row r="62" spans="1:12" ht="15.75">
      <c r="A62" s="111"/>
      <c r="B62" s="11" t="s">
        <v>11</v>
      </c>
      <c r="C62" s="112"/>
      <c r="D62" s="112"/>
      <c r="E62" s="112"/>
      <c r="F62" s="113"/>
      <c r="G62" s="114"/>
      <c r="H62" s="115"/>
      <c r="I62" s="116"/>
      <c r="J62" s="117"/>
      <c r="K62" s="118"/>
      <c r="L62" s="119"/>
    </row>
    <row r="63" ht="15.75">
      <c r="B63" s="11" t="s">
        <v>12</v>
      </c>
    </row>
    <row r="65" spans="6:9" ht="15.75">
      <c r="F65" s="43" t="s">
        <v>66</v>
      </c>
      <c r="G65" s="77" t="s">
        <v>67</v>
      </c>
      <c r="H65" s="50" t="s">
        <v>68</v>
      </c>
      <c r="I65" s="50" t="s">
        <v>69</v>
      </c>
    </row>
    <row r="66" spans="6:8" ht="15.75">
      <c r="F66" s="43">
        <v>1</v>
      </c>
      <c r="G66" s="105">
        <f>I11</f>
        <v>0</v>
      </c>
      <c r="H66" s="108">
        <f>K11</f>
        <v>0</v>
      </c>
    </row>
    <row r="67" spans="6:8" ht="15.75">
      <c r="F67" s="43">
        <v>2</v>
      </c>
      <c r="G67" s="105">
        <f>I21</f>
        <v>0</v>
      </c>
      <c r="H67" s="108">
        <f>K21</f>
        <v>0</v>
      </c>
    </row>
    <row r="68" spans="6:8" ht="15.75">
      <c r="F68" s="43">
        <v>3</v>
      </c>
      <c r="G68" s="105">
        <f>H33</f>
        <v>0</v>
      </c>
      <c r="H68" s="108">
        <f>J33</f>
        <v>0</v>
      </c>
    </row>
    <row r="69" spans="6:8" ht="15.75">
      <c r="F69" s="43">
        <v>4</v>
      </c>
      <c r="G69" s="106">
        <f>I42</f>
        <v>0</v>
      </c>
      <c r="H69" s="109">
        <f>K42</f>
        <v>0</v>
      </c>
    </row>
    <row r="70" spans="6:8" ht="15.75">
      <c r="F70" s="43">
        <v>5</v>
      </c>
      <c r="G70" s="107">
        <f>I51</f>
        <v>0</v>
      </c>
      <c r="H70" s="110">
        <f>K51</f>
        <v>0</v>
      </c>
    </row>
    <row r="71" spans="6:8" ht="15.75">
      <c r="F71" s="43">
        <v>6</v>
      </c>
      <c r="G71" s="107">
        <f>I60</f>
        <v>0</v>
      </c>
      <c r="H71" s="110">
        <f>K60</f>
        <v>0</v>
      </c>
    </row>
    <row r="72" spans="7:9" ht="15.75">
      <c r="G72" s="105">
        <f>SUM(G66:G71)</f>
        <v>0</v>
      </c>
      <c r="H72" s="108">
        <f>SUM(H66:H71)</f>
        <v>0</v>
      </c>
      <c r="I72" s="50">
        <f>G72/4.4536</f>
        <v>0</v>
      </c>
    </row>
  </sheetData>
  <sheetProtection selectLockedCells="1" selectUnlockedCells="1"/>
  <printOptions/>
  <pageMargins left="0.5201388888888889" right="0.20972222222222223" top="0.6902777777777778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Kowalik</dc:creator>
  <cp:keywords/>
  <dc:description/>
  <cp:lastModifiedBy>jolanta.kowalik</cp:lastModifiedBy>
  <cp:lastPrinted>2023-01-03T08:10:48Z</cp:lastPrinted>
  <dcterms:created xsi:type="dcterms:W3CDTF">2023-01-02T20:06:19Z</dcterms:created>
  <dcterms:modified xsi:type="dcterms:W3CDTF">2023-08-23T08:06:28Z</dcterms:modified>
  <cp:category/>
  <cp:version/>
  <cp:contentType/>
  <cp:contentStatus/>
</cp:coreProperties>
</file>