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<sst xmlns="http://schemas.openxmlformats.org/spreadsheetml/2006/main" count="379" uniqueCount="247">
  <si>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</si>
  <si>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</si>
  <si>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</si>
  <si>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</si>
  <si>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</si>
  <si>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</si>
  <si>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</si>
  <si>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</si>
  <si>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</si>
  <si>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</si>
  <si>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</si>
  <si>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</si>
  <si>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</si>
  <si>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</si>
  <si>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</si>
  <si>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</si>
  <si>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</si>
  <si>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</si>
  <si>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</si>
  <si>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</si>
  <si>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</si>
  <si>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</si>
  <si>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</si>
  <si>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</si>
  <si>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</si>
  <si>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>WPOD-BN</t>
  </si>
  <si>
    <t>Wycinanie podszytów i podrostów w cięciach rębnych z pozostawieniem na powierzchni, bez znoszenia i układania w stosy (teren równy lub falisty)</t>
  </si>
  <si>
    <t xml:space="preserve"> 23</t>
  </si>
  <si>
    <t>PPOD N</t>
  </si>
  <si>
    <t>Wyniesienie wyciętych podszytów (teren równy lub falisty)</t>
  </si>
  <si>
    <t xml:space="preserve"> 26</t>
  </si>
  <si>
    <t>OPR-UC</t>
  </si>
  <si>
    <t>Opryskiwanie upraw opryskiwaczem - ciągnikowym</t>
  </si>
  <si>
    <t xml:space="preserve"> 48</t>
  </si>
  <si>
    <t>WYK-PASR</t>
  </si>
  <si>
    <t>Zdarcie pokrywy na pasach - prace ręczne</t>
  </si>
  <si>
    <t>KMTR</t>
  </si>
  <si>
    <t xml:space="preserve"> 52</t>
  </si>
  <si>
    <t>WYK-TAL40</t>
  </si>
  <si>
    <t>Zdarcie pokrywy na talerzach 40 cm x 40 cm</t>
  </si>
  <si>
    <t>TSZT</t>
  </si>
  <si>
    <t xml:space="preserve"> 53</t>
  </si>
  <si>
    <t>WYK-TAL60</t>
  </si>
  <si>
    <t>Zdarcie pokrywy na talerzach 60 cm x 60 cm</t>
  </si>
  <si>
    <t xml:space="preserve"> 56</t>
  </si>
  <si>
    <t>WYK-TALOK</t>
  </si>
  <si>
    <t>Zdarcie pokrywy na talerzach pod okapem drzewostanu o wymiarach 40 cm x 40 cm</t>
  </si>
  <si>
    <t xml:space="preserve"> 58</t>
  </si>
  <si>
    <t>PRZ-PAS</t>
  </si>
  <si>
    <t>Przekopanie gleby na pasach w miejscu sadzenia</t>
  </si>
  <si>
    <t xml:space="preserve"> 59</t>
  </si>
  <si>
    <t>PRZ-TALSA</t>
  </si>
  <si>
    <t>Przekopanie gleby na talerzach w miejscu sadzenia</t>
  </si>
  <si>
    <t xml:space="preserve"> 67</t>
  </si>
  <si>
    <t>KOP-ROW</t>
  </si>
  <si>
    <t>Wykopy ziemne o różnych przekrojach</t>
  </si>
  <si>
    <t xml:space="preserve"> 70</t>
  </si>
  <si>
    <t>WYK-PASCP</t>
  </si>
  <si>
    <t>Wyorywanie bruzd pługiem leśnym pod okapem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</si>
  <si>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</si>
  <si>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</si>
  <si>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</si>
  <si>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</si>
  <si>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</si>
  <si>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</si>
  <si>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78</t>
  </si>
  <si>
    <t>WYK-FREZ</t>
  </si>
  <si>
    <t>Przygotowanie gleby pługiem aktywnym z pogłębiaczem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</si>
  <si>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</si>
  <si>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</si>
  <si>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</si>
  <si>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</si>
  <si>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</si>
  <si>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</si>
  <si>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101</t>
  </si>
  <si>
    <t>SADZ SADZ</t>
  </si>
  <si>
    <t>Sadzenie jednolatek i wielolatek sadzarką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</si>
  <si>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</si>
  <si>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</si>
  <si>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</si>
  <si>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</si>
  <si>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</si>
  <si>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</si>
  <si>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</si>
  <si>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</si>
  <si>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</si>
  <si>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</si>
  <si>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</si>
  <si>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</si>
  <si>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</si>
  <si>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</si>
  <si>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</si>
  <si>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</si>
  <si>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</si>
  <si>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</si>
  <si>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</si>
  <si>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</si>
  <si>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</si>
  <si>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</si>
  <si>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</si>
  <si>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</si>
  <si>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</si>
  <si>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</si>
  <si>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</si>
  <si>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</si>
  <si>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</si>
  <si>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</si>
  <si>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130</t>
  </si>
  <si>
    <t>ZAB-RYS</t>
  </si>
  <si>
    <t>Zabezpieczenie młodników przed spałowaniem przez rysakowanie</t>
  </si>
  <si>
    <t>139</t>
  </si>
  <si>
    <t>PUŁ-RYJ</t>
  </si>
  <si>
    <t>Wykładanie pułapek na ryjkowce - dołki chwytne, wałki itp.</t>
  </si>
  <si>
    <t>SZT</t>
  </si>
  <si>
    <t>144</t>
  </si>
  <si>
    <t>SZUK-OWA2</t>
  </si>
  <si>
    <t>Próbne poszukiwania owadów w ściole metodą dwóch drzew próbnych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</si>
  <si>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</si>
  <si>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</si>
  <si>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</si>
  <si>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</si>
  <si>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</si>
  <si>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</si>
  <si>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</si>
  <si>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</si>
  <si>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</si>
  <si>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</si>
  <si>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</si>
  <si>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</si>
  <si>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</si>
  <si>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</si>
  <si>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</si>
  <si>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</si>
  <si>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</si>
  <si>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</si>
  <si>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</si>
  <si>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</si>
  <si>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</si>
  <si>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</si>
  <si>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</si>
  <si>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</si>
  <si>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163</t>
  </si>
  <si>
    <t>ZAW-BUD</t>
  </si>
  <si>
    <t>Wywieszanie nowych budek lęgowych i schronów dla nietoperzy</t>
  </si>
  <si>
    <t>164</t>
  </si>
  <si>
    <t>NAPR-BUD</t>
  </si>
  <si>
    <t>Naprawa starych budek lęgowych i schronów dla nietoperzy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</si>
  <si>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</si>
  <si>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</si>
  <si>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</si>
  <si>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</si>
  <si>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</si>
  <si>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</si>
  <si>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168</t>
  </si>
  <si>
    <t>US PDRZ U</t>
  </si>
  <si>
    <t>Usuwanie na uprawach drzewek porażonych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</si>
  <si>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</si>
  <si>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</si>
  <si>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</si>
  <si>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</si>
  <si>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</si>
  <si>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</si>
  <si>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175</t>
  </si>
  <si>
    <t>ŁR-ORKA</t>
  </si>
  <si>
    <t>Głęboka orka</t>
  </si>
  <si>
    <t>182</t>
  </si>
  <si>
    <t>ŁR-ROZDR</t>
  </si>
  <si>
    <t>Rozdrabnianie pozostałości pozrębowych z wymieszaniem ich z wierzchnią warstwą gleby na poletkach nowo zakładanych</t>
  </si>
  <si>
    <t>196</t>
  </si>
  <si>
    <t>ŁR-OPRYSK</t>
  </si>
  <si>
    <t>Mechaniczny oprysk chemiczny</t>
  </si>
  <si>
    <t>204</t>
  </si>
  <si>
    <t>ŁR-GRODZN</t>
  </si>
  <si>
    <t>Grodzenie pól siatką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</si>
  <si>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</si>
  <si>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</si>
  <si>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</si>
  <si>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</si>
  <si>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</si>
  <si>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</si>
  <si>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</si>
  <si>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</si>
  <si>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</si>
  <si>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</si>
  <si>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</si>
  <si>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</si>
  <si>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400</t>
  </si>
  <si>
    <t>GODZ RH23</t>
  </si>
  <si>
    <t>Prace godzinowe wykonane ręcznie</t>
  </si>
  <si>
    <t>401</t>
  </si>
  <si>
    <t>GODZ HH8</t>
  </si>
  <si>
    <t>Prace wykonywane harwesterem</t>
  </si>
  <si>
    <t>402</t>
  </si>
  <si>
    <t>GODZ HH23</t>
  </si>
  <si>
    <t>403</t>
  </si>
  <si>
    <t>GODZ MH8</t>
  </si>
  <si>
    <t>Prace wykonywane innym sprzętem mechaniczny</t>
  </si>
  <si>
    <t>MIES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</si>
  <si>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</si>
  <si>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</si>
  <si>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</si>
  <si>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</si>
  <si>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</si>
  <si>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</si>
  <si>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Toruń</t>
  </si>
  <si>
    <t xml:space="preserve">87-100 Toruń; Polna 34/38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</si>
  <si>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</si>
  <si>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</si>
  <si>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</si>
  <si>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</si>
  <si>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</si>
  <si>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</si>
  <si>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</si>
  <si>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</si>
  <si>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</si>
  <si>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</si>
  <si>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</si>
  <si>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</si>
  <si>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Toruń w roku 2024''  składamy niniejszym ofertę na pakiet 1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</si>
  <si>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</si>
  <si>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</si>
  <si>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</si>
  <si>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</si>
  <si>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</si>
  <si>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</si>
  <si>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</si>
  <si>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</si>
  <si>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</si>
  <si>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</si>
  <si>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</si>
  <si>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</si>
  <si>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</si>
  <si>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21</t>
  </si>
  <si>
    <t>77</t>
  </si>
  <si>
    <t>NAT-WPGBT</t>
  </si>
  <si>
    <t>Przygotowanie powierzchni pod odnowienie naturalne broną talerzową</t>
  </si>
  <si>
    <t>104</t>
  </si>
  <si>
    <t>POP-BRYŁ</t>
  </si>
  <si>
    <t>Sadzenie sadzonek z zakrytym systemem korzeniowym w poprawkach i uzupełnieniach</t>
  </si>
  <si>
    <t>ŁR-ZABDRZ</t>
  </si>
  <si>
    <t>Indywidualne zabezpieczenie drzewek siatką</t>
  </si>
  <si>
    <t>404</t>
  </si>
  <si>
    <t>GODZ MH23</t>
  </si>
  <si>
    <t>Prace wykonywane innym sprzętem mechanicznym</t>
  </si>
  <si>
    <t>405</t>
  </si>
  <si>
    <t>DYŻ-DOM</t>
  </si>
  <si>
    <t>Dyzur domowy: kierowcy ciagnika (ciagnik z osprzętem) oraz pracownika wykonującego prace reczne (szpadel/łopata/pilarka)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</si>
</sst>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171" fontId="2" fillId="35" borderId="10" xfId="42" applyFont="1" applyFill="1" applyBorder="1" applyAlignment="1">
      <alignment horizontal="right" vertical="center"/>
    </xf>
    <xf numFmtId="0" fontId="2" fillId="35" borderId="0" xfId="0" applyFont="1" applyFill="1" applyAlignment="1">
      <alignment horizontal="left"/>
    </xf>
    <xf numFmtId="0" fontId="2" fillId="35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left" vertical="center" wrapText="1"/>
    </xf>
    <xf numFmtId="39" fontId="2" fillId="35" borderId="10" xfId="0" applyNumberFormat="1" applyFont="1" applyFill="1" applyBorder="1" applyAlignment="1">
      <alignment horizontal="right" vertical="center"/>
    </xf>
    <xf numFmtId="1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vertical="center" wrapText="1"/>
    </xf>
    <xf numFmtId="1" fontId="2" fillId="35" borderId="10" xfId="42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171" fontId="2" fillId="35" borderId="10" xfId="42" applyFont="1" applyFill="1" applyBorder="1" applyAlignment="1">
      <alignment horizontal="right" vertical="center"/>
    </xf>
    <xf numFmtId="1" fontId="2" fillId="35" borderId="10" xfId="42" applyNumberFormat="1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left"/>
      <protection locked="0"/>
    </xf>
    <xf numFmtId="39" fontId="2" fillId="35" borderId="10" xfId="0" applyNumberFormat="1" applyFont="1" applyFill="1" applyBorder="1" applyAlignment="1" applyProtection="1">
      <alignment horizontal="right" vertical="center"/>
      <protection locked="0"/>
    </xf>
    <xf numFmtId="171" fontId="2" fillId="35" borderId="10" xfId="42" applyFont="1" applyFill="1" applyBorder="1" applyAlignment="1" applyProtection="1">
      <alignment horizontal="right" vertical="center"/>
      <protection locked="0"/>
    </xf>
    <xf numFmtId="171" fontId="2" fillId="35" borderId="10" xfId="42" applyFont="1" applyFill="1" applyBorder="1" applyAlignment="1" applyProtection="1">
      <alignment horizontal="right" vertical="center"/>
      <protection locked="0"/>
    </xf>
    <xf numFmtId="49" fontId="10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 applyProtection="1">
      <alignment horizontal="left" vertical="center" wrapText="1"/>
      <protection locked="0"/>
    </xf>
    <xf numFmtId="49" fontId="10" fillId="33" borderId="0" xfId="0" applyNumberFormat="1" applyFont="1" applyFill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9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right" vertical="top"/>
    </xf>
    <xf numFmtId="0" fontId="8" fillId="33" borderId="12" xfId="0" applyFont="1" applyFill="1" applyBorder="1" applyAlignment="1">
      <alignment vertical="center"/>
    </xf>
    <xf numFmtId="0" fontId="8" fillId="33" borderId="12" xfId="0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6" fillId="34" borderId="13" xfId="0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right" vertical="center"/>
    </xf>
    <xf numFmtId="49" fontId="6" fillId="34" borderId="13" xfId="0" applyNumberFormat="1" applyFont="1" applyFill="1" applyBorder="1" applyAlignment="1">
      <alignment horizontal="center" vertical="center"/>
    </xf>
    <xf numFmtId="171" fontId="2" fillId="35" borderId="10" xfId="42" applyFont="1" applyFill="1" applyBorder="1" applyAlignment="1" applyProtection="1">
      <alignment horizontal="right" vertical="center"/>
      <protection hidden="1"/>
    </xf>
    <xf numFmtId="39" fontId="6" fillId="33" borderId="14" xfId="0" applyNumberFormat="1" applyFont="1" applyFill="1" applyBorder="1" applyAlignment="1" applyProtection="1">
      <alignment horizontal="right" vertical="center"/>
      <protection hidden="1"/>
    </xf>
    <xf numFmtId="39" fontId="6" fillId="33" borderId="15" xfId="0" applyNumberFormat="1" applyFont="1" applyFill="1" applyBorder="1" applyAlignment="1" applyProtection="1">
      <alignment horizontal="right" vertical="center"/>
      <protection hidden="1"/>
    </xf>
    <xf numFmtId="39" fontId="6" fillId="33" borderId="16" xfId="0" applyNumberFormat="1" applyFont="1" applyFill="1" applyBorder="1" applyAlignment="1" applyProtection="1">
      <alignment horizontal="right" vertical="center"/>
      <protection hidden="1"/>
    </xf>
    <xf numFmtId="4" fontId="6" fillId="33" borderId="14" xfId="42" applyNumberFormat="1" applyFont="1" applyFill="1" applyBorder="1" applyAlignment="1" applyProtection="1">
      <alignment horizontal="right" vertical="center"/>
      <protection hidden="1"/>
    </xf>
    <xf numFmtId="4" fontId="6" fillId="33" borderId="15" xfId="42" applyNumberFormat="1" applyFont="1" applyFill="1" applyBorder="1" applyAlignment="1" applyProtection="1">
      <alignment horizontal="right" vertical="center"/>
      <protection hidden="1"/>
    </xf>
    <xf numFmtId="4" fontId="6" fillId="33" borderId="16" xfId="42" applyNumberFormat="1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0"/>
  <sheetViews>
    <sheetView tabSelected="1" zoomScalePageLayoutView="0" workbookViewId="0" topLeftCell="A1">
      <selection activeCell="F122" sqref="F122:L122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12.7109375" style="0" customWidth="1"/>
    <col min="12" max="12" width="12.8515625" style="0" customWidth="1"/>
  </cols>
  <sheetData>
    <row r="1" s="1" customFormat="1" ht="5.25" customHeight="1"/>
    <row r="2" spans="9:12" s="1" customFormat="1" ht="16.5" customHeight="1">
      <c r="I2" s="36" t="s">
        <v>216</v>
      </c>
      <c r="J2" s="36"/>
      <c r="K2" s="36"/>
      <c r="L2" s="36"/>
    </row>
    <row r="3" s="1" customFormat="1" ht="27.75" customHeight="1"/>
    <row r="4" spans="2:4" s="1" customFormat="1" ht="2.25" customHeight="1">
      <c r="B4" s="37"/>
      <c r="C4" s="37"/>
      <c r="D4" s="37"/>
    </row>
    <row r="5" s="1" customFormat="1" ht="27.75" customHeight="1"/>
    <row r="6" spans="2:4" s="1" customFormat="1" ht="2.25" customHeight="1">
      <c r="B6" s="37"/>
      <c r="C6" s="37"/>
      <c r="D6" s="37"/>
    </row>
    <row r="7" s="1" customFormat="1" ht="27.75" customHeight="1"/>
    <row r="8" spans="2:4" s="1" customFormat="1" ht="5.25" customHeight="1">
      <c r="B8" s="38"/>
      <c r="C8" s="38"/>
      <c r="D8" s="38"/>
    </row>
    <row r="9" s="1" customFormat="1" ht="3.75" customHeight="1"/>
    <row r="10" spans="2:4" s="1" customFormat="1" ht="6.75" customHeight="1">
      <c r="B10" s="39" t="s">
        <v>200</v>
      </c>
      <c r="C10" s="39"/>
      <c r="D10" s="39"/>
    </row>
    <row r="11" spans="2:12" s="1" customFormat="1" ht="12" customHeight="1">
      <c r="B11" s="39"/>
      <c r="C11" s="39"/>
      <c r="D11" s="39"/>
      <c r="G11" s="40" t="s">
        <v>201</v>
      </c>
      <c r="H11" s="40"/>
      <c r="I11" s="40"/>
      <c r="J11" s="40"/>
      <c r="K11" s="40"/>
      <c r="L11" s="40"/>
    </row>
    <row r="12" spans="7:12" s="1" customFormat="1" ht="7.5" customHeight="1">
      <c r="G12" s="40"/>
      <c r="H12" s="40"/>
      <c r="I12" s="40"/>
      <c r="J12" s="40"/>
      <c r="K12" s="40"/>
      <c r="L12" s="40"/>
    </row>
    <row r="13" s="1" customFormat="1" ht="19.5" customHeight="1"/>
    <row r="14" spans="5:7" s="1" customFormat="1" ht="23.25" customHeight="1">
      <c r="E14" s="34" t="s">
        <v>217</v>
      </c>
      <c r="F14" s="34"/>
      <c r="G14" s="34"/>
    </row>
    <row r="15" s="1" customFormat="1" ht="42" customHeight="1"/>
    <row r="16" spans="2:3" s="1" customFormat="1" ht="20.25" customHeight="1">
      <c r="B16" s="28" t="s">
        <v>202</v>
      </c>
      <c r="C16" s="28"/>
    </row>
    <row r="17" s="1" customFormat="1" ht="2.25" customHeight="1"/>
    <row r="18" spans="2:3" s="1" customFormat="1" ht="20.25" customHeight="1">
      <c r="B18" s="28" t="s">
        <v>203</v>
      </c>
      <c r="C18" s="28"/>
    </row>
    <row r="19" s="1" customFormat="1" ht="2.25" customHeight="1"/>
    <row r="20" spans="2:3" s="1" customFormat="1" ht="20.25" customHeight="1">
      <c r="B20" s="28" t="s">
        <v>204</v>
      </c>
      <c r="C20" s="28"/>
    </row>
    <row r="21" s="1" customFormat="1" ht="2.25" customHeight="1"/>
    <row r="22" spans="2:3" s="1" customFormat="1" ht="20.25" customHeight="1">
      <c r="B22" s="28" t="s">
        <v>205</v>
      </c>
      <c r="C22" s="28"/>
    </row>
    <row r="23" s="1" customFormat="1" ht="33.75" customHeight="1"/>
    <row r="24" spans="2:12" s="1" customFormat="1" ht="48.75" customHeight="1">
      <c r="B24" s="35" t="s">
        <v>218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="1" customFormat="1" ht="2.25" customHeight="1"/>
    <row r="26" spans="2:12" s="1" customFormat="1" ht="63" customHeight="1">
      <c r="B26" s="30" t="s">
        <v>219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="1" customFormat="1" ht="27.75" customHeight="1"/>
    <row r="28" s="1" customFormat="1" ht="3" customHeight="1"/>
    <row r="29" spans="2:11" s="1" customFormat="1" ht="18" customHeight="1">
      <c r="B29" s="31" t="s">
        <v>206</v>
      </c>
      <c r="C29" s="31"/>
      <c r="D29" s="31"/>
      <c r="E29" s="31"/>
      <c r="F29" s="31"/>
      <c r="G29" s="31"/>
      <c r="H29" s="31"/>
      <c r="I29" s="31"/>
      <c r="J29" s="31"/>
      <c r="K29" s="31"/>
    </row>
    <row r="30" s="1" customFormat="1" ht="5.25" customHeight="1"/>
    <row r="31" spans="2:12" s="1" customFormat="1" ht="60.7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" t="s">
        <v>10</v>
      </c>
    </row>
    <row r="32" spans="2:12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470</v>
      </c>
      <c r="H32" s="25"/>
      <c r="I32" s="46">
        <f>ROUND((G32*H32),2)</f>
        <v>0</v>
      </c>
      <c r="J32" s="5">
        <v>8</v>
      </c>
      <c r="K32" s="46">
        <f>ROUND((I32*J32/100),2)</f>
        <v>0</v>
      </c>
      <c r="L32" s="46">
        <f>K32+I32</f>
        <v>0</v>
      </c>
    </row>
    <row r="33" spans="2:12" s="1" customFormat="1" ht="19.5" customHeight="1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2517</v>
      </c>
      <c r="H33" s="25"/>
      <c r="I33" s="46">
        <f>ROUND((G33*H33),2)</f>
        <v>0</v>
      </c>
      <c r="J33" s="5">
        <v>8</v>
      </c>
      <c r="K33" s="46">
        <f>ROUND((I33*J33/100),2)</f>
        <v>0</v>
      </c>
      <c r="L33" s="46">
        <f>K33+I33</f>
        <v>0</v>
      </c>
    </row>
    <row r="34" s="1" customFormat="1" ht="3" customHeight="1"/>
    <row r="35" spans="2:11" s="1" customFormat="1" ht="18" customHeight="1">
      <c r="B35" s="31" t="s">
        <v>207</v>
      </c>
      <c r="C35" s="31"/>
      <c r="D35" s="31"/>
      <c r="E35" s="31"/>
      <c r="F35" s="31"/>
      <c r="G35" s="31"/>
      <c r="H35" s="31"/>
      <c r="I35" s="31"/>
      <c r="J35" s="31"/>
      <c r="K35" s="31"/>
    </row>
    <row r="36" s="1" customFormat="1" ht="5.25" customHeight="1"/>
    <row r="37" spans="2:12" s="1" customFormat="1" ht="58.5" customHeight="1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3" t="s">
        <v>10</v>
      </c>
    </row>
    <row r="38" spans="2:12" s="1" customFormat="1" ht="19.5" customHeight="1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161</v>
      </c>
      <c r="H38" s="25"/>
      <c r="I38" s="46">
        <f>ROUND((G38*H38),2)</f>
        <v>0</v>
      </c>
      <c r="J38" s="5">
        <v>8</v>
      </c>
      <c r="K38" s="46">
        <f>ROUND((I38*J38/100),2)</f>
        <v>0</v>
      </c>
      <c r="L38" s="46">
        <f>K38+I38</f>
        <v>0</v>
      </c>
    </row>
    <row r="39" spans="2:12" s="1" customFormat="1" ht="19.5" customHeight="1">
      <c r="B39" s="5">
        <v>4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1271</v>
      </c>
      <c r="H39" s="25"/>
      <c r="I39" s="46">
        <f>ROUND((G39*H39),2)</f>
        <v>0</v>
      </c>
      <c r="J39" s="5">
        <v>8</v>
      </c>
      <c r="K39" s="46">
        <f>ROUND((I39*J39/100),2)</f>
        <v>0</v>
      </c>
      <c r="L39" s="46">
        <f>K39+I39</f>
        <v>0</v>
      </c>
    </row>
    <row r="40" s="1" customFormat="1" ht="3" customHeight="1"/>
    <row r="41" spans="2:11" s="1" customFormat="1" ht="18" customHeight="1">
      <c r="B41" s="31" t="s">
        <v>208</v>
      </c>
      <c r="C41" s="31"/>
      <c r="D41" s="31"/>
      <c r="E41" s="31"/>
      <c r="F41" s="31"/>
      <c r="G41" s="31"/>
      <c r="H41" s="31"/>
      <c r="I41" s="31"/>
      <c r="J41" s="31"/>
      <c r="K41" s="31"/>
    </row>
    <row r="42" s="1" customFormat="1" ht="5.25" customHeight="1"/>
    <row r="43" spans="2:12" s="1" customFormat="1" ht="61.5" customHeight="1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3" t="s">
        <v>10</v>
      </c>
    </row>
    <row r="44" spans="2:12" s="1" customFormat="1" ht="19.5" customHeight="1">
      <c r="B44" s="5">
        <v>5</v>
      </c>
      <c r="C44" s="6" t="s">
        <v>15</v>
      </c>
      <c r="D44" s="6" t="s">
        <v>16</v>
      </c>
      <c r="E44" s="7" t="s">
        <v>17</v>
      </c>
      <c r="F44" s="6" t="s">
        <v>14</v>
      </c>
      <c r="G44" s="8">
        <v>1683</v>
      </c>
      <c r="H44" s="25"/>
      <c r="I44" s="46">
        <f>ROUND((G44*H44),2)</f>
        <v>0</v>
      </c>
      <c r="J44" s="5">
        <v>8</v>
      </c>
      <c r="K44" s="46">
        <f>ROUND((I44*J44/100),2)</f>
        <v>0</v>
      </c>
      <c r="L44" s="46">
        <f>K44+I44</f>
        <v>0</v>
      </c>
    </row>
    <row r="45" s="1" customFormat="1" ht="3" customHeight="1"/>
    <row r="46" spans="2:11" s="1" customFormat="1" ht="18" customHeight="1">
      <c r="B46" s="31" t="s">
        <v>209</v>
      </c>
      <c r="C46" s="31"/>
      <c r="D46" s="31"/>
      <c r="E46" s="31"/>
      <c r="F46" s="31"/>
      <c r="G46" s="31"/>
      <c r="H46" s="31"/>
      <c r="I46" s="31"/>
      <c r="J46" s="31"/>
      <c r="K46" s="31"/>
    </row>
    <row r="47" s="1" customFormat="1" ht="5.25" customHeight="1"/>
    <row r="48" spans="2:12" s="1" customFormat="1" ht="64.5" customHeight="1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3" t="s">
        <v>10</v>
      </c>
    </row>
    <row r="49" spans="2:12" s="1" customFormat="1" ht="19.5" customHeight="1">
      <c r="B49" s="5">
        <v>6</v>
      </c>
      <c r="C49" s="6" t="s">
        <v>15</v>
      </c>
      <c r="D49" s="6" t="s">
        <v>16</v>
      </c>
      <c r="E49" s="7" t="s">
        <v>17</v>
      </c>
      <c r="F49" s="6" t="s">
        <v>14</v>
      </c>
      <c r="G49" s="8">
        <v>1335</v>
      </c>
      <c r="H49" s="25"/>
      <c r="I49" s="46">
        <f>ROUND((G49*H49),2)</f>
        <v>0</v>
      </c>
      <c r="J49" s="5">
        <v>8</v>
      </c>
      <c r="K49" s="46">
        <f>ROUND((I49*J49/100),2)</f>
        <v>0</v>
      </c>
      <c r="L49" s="46">
        <f>K49+I49</f>
        <v>0</v>
      </c>
    </row>
    <row r="50" s="1" customFormat="1" ht="3" customHeight="1"/>
    <row r="51" spans="2:11" s="1" customFormat="1" ht="18" customHeight="1">
      <c r="B51" s="31" t="s">
        <v>210</v>
      </c>
      <c r="C51" s="31"/>
      <c r="D51" s="31"/>
      <c r="E51" s="31"/>
      <c r="F51" s="31"/>
      <c r="G51" s="31"/>
      <c r="H51" s="31"/>
      <c r="I51" s="31"/>
      <c r="J51" s="31"/>
      <c r="K51" s="31"/>
    </row>
    <row r="52" s="1" customFormat="1" ht="5.25" customHeight="1"/>
    <row r="53" spans="2:12" s="1" customFormat="1" ht="60.75" customHeight="1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3" t="s">
        <v>10</v>
      </c>
    </row>
    <row r="54" spans="2:12" s="1" customFormat="1" ht="19.5" customHeight="1">
      <c r="B54" s="5">
        <v>7</v>
      </c>
      <c r="C54" s="6" t="s">
        <v>15</v>
      </c>
      <c r="D54" s="6" t="s">
        <v>16</v>
      </c>
      <c r="E54" s="7" t="s">
        <v>17</v>
      </c>
      <c r="F54" s="6" t="s">
        <v>14</v>
      </c>
      <c r="G54" s="8">
        <v>1587</v>
      </c>
      <c r="H54" s="25"/>
      <c r="I54" s="46">
        <f>ROUND((G54*H54),2)</f>
        <v>0</v>
      </c>
      <c r="J54" s="5">
        <v>8</v>
      </c>
      <c r="K54" s="46">
        <f>ROUND((I54*J54/100),2)</f>
        <v>0</v>
      </c>
      <c r="L54" s="46">
        <f>K54+I54</f>
        <v>0</v>
      </c>
    </row>
    <row r="55" s="1" customFormat="1" ht="9" customHeight="1"/>
    <row r="56" spans="2:12" s="1" customFormat="1" ht="60.75" customHeight="1">
      <c r="B56" s="2" t="s">
        <v>0</v>
      </c>
      <c r="C56" s="3" t="s">
        <v>1</v>
      </c>
      <c r="D56" s="4" t="s">
        <v>2</v>
      </c>
      <c r="E56" s="4" t="s">
        <v>3</v>
      </c>
      <c r="F56" s="4" t="s">
        <v>4</v>
      </c>
      <c r="G56" s="4" t="s">
        <v>5</v>
      </c>
      <c r="H56" s="4" t="s">
        <v>6</v>
      </c>
      <c r="I56" s="3" t="s">
        <v>7</v>
      </c>
      <c r="J56" s="4" t="s">
        <v>8</v>
      </c>
      <c r="K56" s="4" t="s">
        <v>9</v>
      </c>
      <c r="L56" s="3" t="s">
        <v>10</v>
      </c>
    </row>
    <row r="57" spans="2:12" s="10" customFormat="1" ht="28.5" customHeight="1">
      <c r="B57" s="11">
        <v>8</v>
      </c>
      <c r="C57" s="12" t="s">
        <v>18</v>
      </c>
      <c r="D57" s="12" t="s">
        <v>19</v>
      </c>
      <c r="E57" s="13" t="s">
        <v>20</v>
      </c>
      <c r="F57" s="12" t="s">
        <v>21</v>
      </c>
      <c r="G57" s="14">
        <v>15.769999999999998</v>
      </c>
      <c r="H57" s="25"/>
      <c r="I57" s="46">
        <f aca="true" t="shared" si="0" ref="I57:I116">ROUND((G57*H57),2)</f>
        <v>0</v>
      </c>
      <c r="J57" s="15">
        <v>8</v>
      </c>
      <c r="K57" s="46">
        <f aca="true" t="shared" si="1" ref="K57:K116">ROUND((I57*J57/100),2)</f>
        <v>0</v>
      </c>
      <c r="L57" s="46">
        <f aca="true" t="shared" si="2" ref="L57:L116">K57+I57</f>
        <v>0</v>
      </c>
    </row>
    <row r="58" spans="2:12" s="10" customFormat="1" ht="19.5" customHeight="1">
      <c r="B58" s="11">
        <f>B57+1</f>
        <v>9</v>
      </c>
      <c r="C58" s="12" t="s">
        <v>22</v>
      </c>
      <c r="D58" s="12" t="s">
        <v>23</v>
      </c>
      <c r="E58" s="13" t="s">
        <v>24</v>
      </c>
      <c r="F58" s="12" t="s">
        <v>21</v>
      </c>
      <c r="G58" s="14">
        <v>1.06</v>
      </c>
      <c r="H58" s="25"/>
      <c r="I58" s="46">
        <f t="shared" si="0"/>
        <v>0</v>
      </c>
      <c r="J58" s="15">
        <v>8</v>
      </c>
      <c r="K58" s="46">
        <f t="shared" si="1"/>
        <v>0</v>
      </c>
      <c r="L58" s="46">
        <f t="shared" si="2"/>
        <v>0</v>
      </c>
    </row>
    <row r="59" spans="2:12" s="10" customFormat="1" ht="39" customHeight="1">
      <c r="B59" s="11">
        <f aca="true" t="shared" si="3" ref="B59:B119">B58+1</f>
        <v>10</v>
      </c>
      <c r="C59" s="16" t="s">
        <v>232</v>
      </c>
      <c r="D59" s="17" t="s">
        <v>25</v>
      </c>
      <c r="E59" s="18" t="s">
        <v>26</v>
      </c>
      <c r="F59" s="16" t="s">
        <v>21</v>
      </c>
      <c r="G59" s="9">
        <v>8</v>
      </c>
      <c r="H59" s="26"/>
      <c r="I59" s="46">
        <f t="shared" si="0"/>
        <v>0</v>
      </c>
      <c r="J59" s="19">
        <v>8</v>
      </c>
      <c r="K59" s="46">
        <f t="shared" si="1"/>
        <v>0</v>
      </c>
      <c r="L59" s="46">
        <f t="shared" si="2"/>
        <v>0</v>
      </c>
    </row>
    <row r="60" spans="2:12" s="10" customFormat="1" ht="19.5" customHeight="1">
      <c r="B60" s="11">
        <f t="shared" si="3"/>
        <v>11</v>
      </c>
      <c r="C60" s="12" t="s">
        <v>27</v>
      </c>
      <c r="D60" s="12" t="s">
        <v>28</v>
      </c>
      <c r="E60" s="13" t="s">
        <v>29</v>
      </c>
      <c r="F60" s="12" t="s">
        <v>21</v>
      </c>
      <c r="G60" s="14">
        <v>1</v>
      </c>
      <c r="H60" s="25"/>
      <c r="I60" s="46">
        <f t="shared" si="0"/>
        <v>0</v>
      </c>
      <c r="J60" s="15">
        <v>8</v>
      </c>
      <c r="K60" s="46">
        <f t="shared" si="1"/>
        <v>0</v>
      </c>
      <c r="L60" s="46">
        <f t="shared" si="2"/>
        <v>0</v>
      </c>
    </row>
    <row r="61" spans="2:12" s="10" customFormat="1" ht="19.5" customHeight="1">
      <c r="B61" s="11">
        <f t="shared" si="3"/>
        <v>12</v>
      </c>
      <c r="C61" s="12" t="s">
        <v>30</v>
      </c>
      <c r="D61" s="12" t="s">
        <v>31</v>
      </c>
      <c r="E61" s="13" t="s">
        <v>32</v>
      </c>
      <c r="F61" s="12" t="s">
        <v>21</v>
      </c>
      <c r="G61" s="14">
        <v>4.529999999999999</v>
      </c>
      <c r="H61" s="25"/>
      <c r="I61" s="46">
        <f t="shared" si="0"/>
        <v>0</v>
      </c>
      <c r="J61" s="15">
        <v>8</v>
      </c>
      <c r="K61" s="46">
        <f t="shared" si="1"/>
        <v>0</v>
      </c>
      <c r="L61" s="46">
        <f t="shared" si="2"/>
        <v>0</v>
      </c>
    </row>
    <row r="62" spans="2:12" s="10" customFormat="1" ht="19.5" customHeight="1">
      <c r="B62" s="11">
        <f t="shared" si="3"/>
        <v>13</v>
      </c>
      <c r="C62" s="12" t="s">
        <v>33</v>
      </c>
      <c r="D62" s="12" t="s">
        <v>34</v>
      </c>
      <c r="E62" s="13" t="s">
        <v>35</v>
      </c>
      <c r="F62" s="12" t="s">
        <v>36</v>
      </c>
      <c r="G62" s="14">
        <v>2.36</v>
      </c>
      <c r="H62" s="25"/>
      <c r="I62" s="46">
        <f t="shared" si="0"/>
        <v>0</v>
      </c>
      <c r="J62" s="15">
        <v>8</v>
      </c>
      <c r="K62" s="46">
        <f t="shared" si="1"/>
        <v>0</v>
      </c>
      <c r="L62" s="46">
        <f t="shared" si="2"/>
        <v>0</v>
      </c>
    </row>
    <row r="63" spans="2:12" s="10" customFormat="1" ht="19.5" customHeight="1">
      <c r="B63" s="11">
        <f t="shared" si="3"/>
        <v>14</v>
      </c>
      <c r="C63" s="12" t="s">
        <v>37</v>
      </c>
      <c r="D63" s="12" t="s">
        <v>38</v>
      </c>
      <c r="E63" s="13" t="s">
        <v>39</v>
      </c>
      <c r="F63" s="12" t="s">
        <v>40</v>
      </c>
      <c r="G63" s="14">
        <v>36.86</v>
      </c>
      <c r="H63" s="25"/>
      <c r="I63" s="46">
        <f t="shared" si="0"/>
        <v>0</v>
      </c>
      <c r="J63" s="15">
        <v>8</v>
      </c>
      <c r="K63" s="46">
        <f t="shared" si="1"/>
        <v>0</v>
      </c>
      <c r="L63" s="46">
        <f t="shared" si="2"/>
        <v>0</v>
      </c>
    </row>
    <row r="64" spans="2:12" s="10" customFormat="1" ht="19.5" customHeight="1">
      <c r="B64" s="11">
        <f t="shared" si="3"/>
        <v>15</v>
      </c>
      <c r="C64" s="12" t="s">
        <v>41</v>
      </c>
      <c r="D64" s="12" t="s">
        <v>42</v>
      </c>
      <c r="E64" s="13" t="s">
        <v>43</v>
      </c>
      <c r="F64" s="12" t="s">
        <v>40</v>
      </c>
      <c r="G64" s="14">
        <v>1</v>
      </c>
      <c r="H64" s="25"/>
      <c r="I64" s="46">
        <f t="shared" si="0"/>
        <v>0</v>
      </c>
      <c r="J64" s="15">
        <v>8</v>
      </c>
      <c r="K64" s="46">
        <f t="shared" si="1"/>
        <v>0</v>
      </c>
      <c r="L64" s="46">
        <f t="shared" si="2"/>
        <v>0</v>
      </c>
    </row>
    <row r="65" spans="2:12" s="10" customFormat="1" ht="28.5" customHeight="1">
      <c r="B65" s="11">
        <f t="shared" si="3"/>
        <v>16</v>
      </c>
      <c r="C65" s="12" t="s">
        <v>44</v>
      </c>
      <c r="D65" s="12" t="s">
        <v>45</v>
      </c>
      <c r="E65" s="13" t="s">
        <v>46</v>
      </c>
      <c r="F65" s="12" t="s">
        <v>40</v>
      </c>
      <c r="G65" s="14">
        <v>0.8</v>
      </c>
      <c r="H65" s="25"/>
      <c r="I65" s="46">
        <f t="shared" si="0"/>
        <v>0</v>
      </c>
      <c r="J65" s="15">
        <v>8</v>
      </c>
      <c r="K65" s="46">
        <f t="shared" si="1"/>
        <v>0</v>
      </c>
      <c r="L65" s="46">
        <f t="shared" si="2"/>
        <v>0</v>
      </c>
    </row>
    <row r="66" spans="2:12" s="10" customFormat="1" ht="19.5" customHeight="1">
      <c r="B66" s="11">
        <f t="shared" si="3"/>
        <v>17</v>
      </c>
      <c r="C66" s="12" t="s">
        <v>47</v>
      </c>
      <c r="D66" s="12" t="s">
        <v>48</v>
      </c>
      <c r="E66" s="13" t="s">
        <v>49</v>
      </c>
      <c r="F66" s="12" t="s">
        <v>36</v>
      </c>
      <c r="G66" s="14">
        <v>2.36</v>
      </c>
      <c r="H66" s="25"/>
      <c r="I66" s="46">
        <f t="shared" si="0"/>
        <v>0</v>
      </c>
      <c r="J66" s="15">
        <v>8</v>
      </c>
      <c r="K66" s="46">
        <f t="shared" si="1"/>
        <v>0</v>
      </c>
      <c r="L66" s="46">
        <f t="shared" si="2"/>
        <v>0</v>
      </c>
    </row>
    <row r="67" spans="2:12" s="10" customFormat="1" ht="19.5" customHeight="1">
      <c r="B67" s="11">
        <f t="shared" si="3"/>
        <v>18</v>
      </c>
      <c r="C67" s="12" t="s">
        <v>50</v>
      </c>
      <c r="D67" s="12" t="s">
        <v>51</v>
      </c>
      <c r="E67" s="13" t="s">
        <v>52</v>
      </c>
      <c r="F67" s="12" t="s">
        <v>40</v>
      </c>
      <c r="G67" s="14">
        <v>38.66</v>
      </c>
      <c r="H67" s="25"/>
      <c r="I67" s="46">
        <f t="shared" si="0"/>
        <v>0</v>
      </c>
      <c r="J67" s="15">
        <v>8</v>
      </c>
      <c r="K67" s="46">
        <f t="shared" si="1"/>
        <v>0</v>
      </c>
      <c r="L67" s="46">
        <f t="shared" si="2"/>
        <v>0</v>
      </c>
    </row>
    <row r="68" spans="2:12" s="10" customFormat="1" ht="19.5" customHeight="1">
      <c r="B68" s="11">
        <f t="shared" si="3"/>
        <v>19</v>
      </c>
      <c r="C68" s="12" t="s">
        <v>53</v>
      </c>
      <c r="D68" s="12" t="s">
        <v>54</v>
      </c>
      <c r="E68" s="13" t="s">
        <v>55</v>
      </c>
      <c r="F68" s="12" t="s">
        <v>14</v>
      </c>
      <c r="G68" s="14">
        <v>143</v>
      </c>
      <c r="H68" s="25"/>
      <c r="I68" s="46">
        <f t="shared" si="0"/>
        <v>0</v>
      </c>
      <c r="J68" s="15">
        <v>8</v>
      </c>
      <c r="K68" s="46">
        <f t="shared" si="1"/>
        <v>0</v>
      </c>
      <c r="L68" s="46">
        <f t="shared" si="2"/>
        <v>0</v>
      </c>
    </row>
    <row r="69" spans="2:12" s="10" customFormat="1" ht="19.5" customHeight="1">
      <c r="B69" s="11">
        <f t="shared" si="3"/>
        <v>20</v>
      </c>
      <c r="C69" s="12" t="s">
        <v>56</v>
      </c>
      <c r="D69" s="12" t="s">
        <v>57</v>
      </c>
      <c r="E69" s="13" t="s">
        <v>58</v>
      </c>
      <c r="F69" s="12" t="s">
        <v>36</v>
      </c>
      <c r="G69" s="14">
        <v>4.8</v>
      </c>
      <c r="H69" s="25"/>
      <c r="I69" s="46">
        <f t="shared" si="0"/>
        <v>0</v>
      </c>
      <c r="J69" s="15">
        <v>8</v>
      </c>
      <c r="K69" s="46">
        <f t="shared" si="1"/>
        <v>0</v>
      </c>
      <c r="L69" s="46">
        <f t="shared" si="2"/>
        <v>0</v>
      </c>
    </row>
    <row r="70" spans="2:12" s="10" customFormat="1" ht="28.5" customHeight="1">
      <c r="B70" s="11">
        <f t="shared" si="3"/>
        <v>21</v>
      </c>
      <c r="C70" s="12" t="s">
        <v>59</v>
      </c>
      <c r="D70" s="12" t="s">
        <v>60</v>
      </c>
      <c r="E70" s="13" t="s">
        <v>61</v>
      </c>
      <c r="F70" s="12" t="s">
        <v>36</v>
      </c>
      <c r="G70" s="14">
        <v>112.24</v>
      </c>
      <c r="H70" s="25"/>
      <c r="I70" s="46">
        <f t="shared" si="0"/>
        <v>0</v>
      </c>
      <c r="J70" s="15">
        <v>8</v>
      </c>
      <c r="K70" s="46">
        <f t="shared" si="1"/>
        <v>0</v>
      </c>
      <c r="L70" s="46">
        <f t="shared" si="2"/>
        <v>0</v>
      </c>
    </row>
    <row r="71" spans="2:12" s="10" customFormat="1" ht="28.5" customHeight="1">
      <c r="B71" s="11">
        <f t="shared" si="3"/>
        <v>22</v>
      </c>
      <c r="C71" s="12" t="s">
        <v>62</v>
      </c>
      <c r="D71" s="12" t="s">
        <v>63</v>
      </c>
      <c r="E71" s="13" t="s">
        <v>64</v>
      </c>
      <c r="F71" s="12" t="s">
        <v>36</v>
      </c>
      <c r="G71" s="14">
        <v>6.26</v>
      </c>
      <c r="H71" s="25"/>
      <c r="I71" s="46">
        <f t="shared" si="0"/>
        <v>0</v>
      </c>
      <c r="J71" s="15">
        <v>8</v>
      </c>
      <c r="K71" s="46">
        <f t="shared" si="1"/>
        <v>0</v>
      </c>
      <c r="L71" s="46">
        <f t="shared" si="2"/>
        <v>0</v>
      </c>
    </row>
    <row r="72" spans="2:12" s="10" customFormat="1" ht="28.5" customHeight="1">
      <c r="B72" s="11">
        <f t="shared" si="3"/>
        <v>23</v>
      </c>
      <c r="C72" s="16" t="s">
        <v>233</v>
      </c>
      <c r="D72" s="17" t="s">
        <v>234</v>
      </c>
      <c r="E72" s="18" t="s">
        <v>235</v>
      </c>
      <c r="F72" s="16" t="s">
        <v>21</v>
      </c>
      <c r="G72" s="9">
        <v>3</v>
      </c>
      <c r="H72" s="26"/>
      <c r="I72" s="46">
        <f>ROUND((G72*H72),2)</f>
        <v>0</v>
      </c>
      <c r="J72" s="19">
        <v>8</v>
      </c>
      <c r="K72" s="46">
        <f>ROUND((I72*J72/100),2)</f>
        <v>0</v>
      </c>
      <c r="L72" s="46">
        <f>K72+I72</f>
        <v>0</v>
      </c>
    </row>
    <row r="73" spans="2:12" s="10" customFormat="1" ht="28.5" customHeight="1">
      <c r="B73" s="11">
        <f t="shared" si="3"/>
        <v>24</v>
      </c>
      <c r="C73" s="16" t="s">
        <v>65</v>
      </c>
      <c r="D73" s="16" t="s">
        <v>66</v>
      </c>
      <c r="E73" s="20" t="s">
        <v>67</v>
      </c>
      <c r="F73" s="16" t="s">
        <v>36</v>
      </c>
      <c r="G73" s="9">
        <v>100</v>
      </c>
      <c r="H73" s="26"/>
      <c r="I73" s="46">
        <f>ROUND((G73*H73),2)</f>
        <v>0</v>
      </c>
      <c r="J73" s="19">
        <v>8</v>
      </c>
      <c r="K73" s="46">
        <f>ROUND((I73*J73/100),2)</f>
        <v>0</v>
      </c>
      <c r="L73" s="46">
        <f>K73+I73</f>
        <v>0</v>
      </c>
    </row>
    <row r="74" spans="2:12" s="10" customFormat="1" ht="19.5" customHeight="1">
      <c r="B74" s="11">
        <f t="shared" si="3"/>
        <v>25</v>
      </c>
      <c r="C74" s="12" t="s">
        <v>68</v>
      </c>
      <c r="D74" s="12" t="s">
        <v>69</v>
      </c>
      <c r="E74" s="13" t="s">
        <v>70</v>
      </c>
      <c r="F74" s="12" t="s">
        <v>40</v>
      </c>
      <c r="G74" s="14">
        <v>18.900000000000006</v>
      </c>
      <c r="H74" s="25"/>
      <c r="I74" s="46">
        <f t="shared" si="0"/>
        <v>0</v>
      </c>
      <c r="J74" s="15">
        <v>8</v>
      </c>
      <c r="K74" s="46">
        <f t="shared" si="1"/>
        <v>0</v>
      </c>
      <c r="L74" s="46">
        <f t="shared" si="2"/>
        <v>0</v>
      </c>
    </row>
    <row r="75" spans="2:12" s="10" customFormat="1" ht="19.5" customHeight="1">
      <c r="B75" s="11">
        <f t="shared" si="3"/>
        <v>26</v>
      </c>
      <c r="C75" s="12" t="s">
        <v>71</v>
      </c>
      <c r="D75" s="12" t="s">
        <v>72</v>
      </c>
      <c r="E75" s="13" t="s">
        <v>73</v>
      </c>
      <c r="F75" s="12" t="s">
        <v>40</v>
      </c>
      <c r="G75" s="14">
        <v>132.75000000000003</v>
      </c>
      <c r="H75" s="25"/>
      <c r="I75" s="46">
        <f t="shared" si="0"/>
        <v>0</v>
      </c>
      <c r="J75" s="15">
        <v>8</v>
      </c>
      <c r="K75" s="46">
        <f t="shared" si="1"/>
        <v>0</v>
      </c>
      <c r="L75" s="46">
        <f t="shared" si="2"/>
        <v>0</v>
      </c>
    </row>
    <row r="76" spans="2:12" s="10" customFormat="1" ht="19.5" customHeight="1">
      <c r="B76" s="11">
        <f t="shared" si="3"/>
        <v>27</v>
      </c>
      <c r="C76" s="12" t="s">
        <v>74</v>
      </c>
      <c r="D76" s="12" t="s">
        <v>75</v>
      </c>
      <c r="E76" s="13" t="s">
        <v>76</v>
      </c>
      <c r="F76" s="12" t="s">
        <v>40</v>
      </c>
      <c r="G76" s="14">
        <v>15.28</v>
      </c>
      <c r="H76" s="25"/>
      <c r="I76" s="46">
        <f t="shared" si="0"/>
        <v>0</v>
      </c>
      <c r="J76" s="15">
        <v>8</v>
      </c>
      <c r="K76" s="46">
        <f t="shared" si="1"/>
        <v>0</v>
      </c>
      <c r="L76" s="46">
        <f t="shared" si="2"/>
        <v>0</v>
      </c>
    </row>
    <row r="77" spans="2:12" s="10" customFormat="1" ht="28.5" customHeight="1">
      <c r="B77" s="11">
        <f t="shared" si="3"/>
        <v>28</v>
      </c>
      <c r="C77" s="12" t="s">
        <v>77</v>
      </c>
      <c r="D77" s="12" t="s">
        <v>78</v>
      </c>
      <c r="E77" s="13" t="s">
        <v>79</v>
      </c>
      <c r="F77" s="12" t="s">
        <v>40</v>
      </c>
      <c r="G77" s="14">
        <v>11</v>
      </c>
      <c r="H77" s="25"/>
      <c r="I77" s="46">
        <f t="shared" si="0"/>
        <v>0</v>
      </c>
      <c r="J77" s="15">
        <v>8</v>
      </c>
      <c r="K77" s="46">
        <f t="shared" si="1"/>
        <v>0</v>
      </c>
      <c r="L77" s="46">
        <f t="shared" si="2"/>
        <v>0</v>
      </c>
    </row>
    <row r="78" spans="2:12" s="10" customFormat="1" ht="19.5" customHeight="1">
      <c r="B78" s="11">
        <f t="shared" si="3"/>
        <v>29</v>
      </c>
      <c r="C78" s="12" t="s">
        <v>80</v>
      </c>
      <c r="D78" s="12" t="s">
        <v>81</v>
      </c>
      <c r="E78" s="13" t="s">
        <v>82</v>
      </c>
      <c r="F78" s="12" t="s">
        <v>40</v>
      </c>
      <c r="G78" s="14">
        <v>30.64</v>
      </c>
      <c r="H78" s="25"/>
      <c r="I78" s="46">
        <f t="shared" si="0"/>
        <v>0</v>
      </c>
      <c r="J78" s="15">
        <v>8</v>
      </c>
      <c r="K78" s="46">
        <f t="shared" si="1"/>
        <v>0</v>
      </c>
      <c r="L78" s="46">
        <f t="shared" si="2"/>
        <v>0</v>
      </c>
    </row>
    <row r="79" spans="2:12" s="10" customFormat="1" ht="19.5" customHeight="1">
      <c r="B79" s="11">
        <f t="shared" si="3"/>
        <v>30</v>
      </c>
      <c r="C79" s="16" t="s">
        <v>236</v>
      </c>
      <c r="D79" s="17" t="s">
        <v>237</v>
      </c>
      <c r="E79" s="18" t="s">
        <v>238</v>
      </c>
      <c r="F79" s="16" t="s">
        <v>40</v>
      </c>
      <c r="G79" s="9">
        <v>3.05</v>
      </c>
      <c r="H79" s="26"/>
      <c r="I79" s="46">
        <f>ROUND((G79*H79),2)</f>
        <v>0</v>
      </c>
      <c r="J79" s="19">
        <v>8</v>
      </c>
      <c r="K79" s="46">
        <f>ROUND((I79*J79/100),2)</f>
        <v>0</v>
      </c>
      <c r="L79" s="46">
        <f>K79+I79</f>
        <v>0</v>
      </c>
    </row>
    <row r="80" spans="2:12" s="10" customFormat="1" ht="19.5" customHeight="1">
      <c r="B80" s="11">
        <f t="shared" si="3"/>
        <v>31</v>
      </c>
      <c r="C80" s="12" t="s">
        <v>83</v>
      </c>
      <c r="D80" s="12" t="s">
        <v>84</v>
      </c>
      <c r="E80" s="13" t="s">
        <v>85</v>
      </c>
      <c r="F80" s="12" t="s">
        <v>40</v>
      </c>
      <c r="G80" s="14">
        <v>225.93999999999997</v>
      </c>
      <c r="H80" s="25"/>
      <c r="I80" s="46">
        <f t="shared" si="0"/>
        <v>0</v>
      </c>
      <c r="J80" s="15">
        <v>8</v>
      </c>
      <c r="K80" s="46">
        <f t="shared" si="1"/>
        <v>0</v>
      </c>
      <c r="L80" s="46">
        <f t="shared" si="2"/>
        <v>0</v>
      </c>
    </row>
    <row r="81" spans="2:12" s="10" customFormat="1" ht="28.5" customHeight="1">
      <c r="B81" s="11">
        <f t="shared" si="3"/>
        <v>32</v>
      </c>
      <c r="C81" s="12" t="s">
        <v>86</v>
      </c>
      <c r="D81" s="12" t="s">
        <v>87</v>
      </c>
      <c r="E81" s="13" t="s">
        <v>88</v>
      </c>
      <c r="F81" s="12" t="s">
        <v>21</v>
      </c>
      <c r="G81" s="14">
        <v>16</v>
      </c>
      <c r="H81" s="25"/>
      <c r="I81" s="46">
        <f t="shared" si="0"/>
        <v>0</v>
      </c>
      <c r="J81" s="15">
        <v>8</v>
      </c>
      <c r="K81" s="46">
        <f t="shared" si="1"/>
        <v>0</v>
      </c>
      <c r="L81" s="46">
        <f t="shared" si="2"/>
        <v>0</v>
      </c>
    </row>
    <row r="82" spans="2:12" s="10" customFormat="1" ht="28.5" customHeight="1">
      <c r="B82" s="11">
        <f t="shared" si="3"/>
        <v>33</v>
      </c>
      <c r="C82" s="12" t="s">
        <v>89</v>
      </c>
      <c r="D82" s="12" t="s">
        <v>90</v>
      </c>
      <c r="E82" s="13" t="s">
        <v>91</v>
      </c>
      <c r="F82" s="12" t="s">
        <v>21</v>
      </c>
      <c r="G82" s="14">
        <v>1.61</v>
      </c>
      <c r="H82" s="25"/>
      <c r="I82" s="46">
        <f t="shared" si="0"/>
        <v>0</v>
      </c>
      <c r="J82" s="15">
        <v>8</v>
      </c>
      <c r="K82" s="46">
        <f t="shared" si="1"/>
        <v>0</v>
      </c>
      <c r="L82" s="46">
        <f t="shared" si="2"/>
        <v>0</v>
      </c>
    </row>
    <row r="83" spans="2:12" s="10" customFormat="1" ht="28.5" customHeight="1">
      <c r="B83" s="11">
        <f t="shared" si="3"/>
        <v>34</v>
      </c>
      <c r="C83" s="16" t="s">
        <v>92</v>
      </c>
      <c r="D83" s="16" t="s">
        <v>93</v>
      </c>
      <c r="E83" s="20" t="s">
        <v>94</v>
      </c>
      <c r="F83" s="16" t="s">
        <v>21</v>
      </c>
      <c r="G83" s="9">
        <v>1.77</v>
      </c>
      <c r="H83" s="26"/>
      <c r="I83" s="46">
        <f t="shared" si="0"/>
        <v>0</v>
      </c>
      <c r="J83" s="19">
        <v>8</v>
      </c>
      <c r="K83" s="46">
        <f t="shared" si="1"/>
        <v>0</v>
      </c>
      <c r="L83" s="46">
        <f t="shared" si="2"/>
        <v>0</v>
      </c>
    </row>
    <row r="84" spans="2:12" s="10" customFormat="1" ht="19.5" customHeight="1">
      <c r="B84" s="11">
        <f t="shared" si="3"/>
        <v>35</v>
      </c>
      <c r="C84" s="12" t="s">
        <v>95</v>
      </c>
      <c r="D84" s="12" t="s">
        <v>96</v>
      </c>
      <c r="E84" s="13" t="s">
        <v>97</v>
      </c>
      <c r="F84" s="12" t="s">
        <v>21</v>
      </c>
      <c r="G84" s="14">
        <v>7.290000000000001</v>
      </c>
      <c r="H84" s="25"/>
      <c r="I84" s="46">
        <f t="shared" si="0"/>
        <v>0</v>
      </c>
      <c r="J84" s="15">
        <v>8</v>
      </c>
      <c r="K84" s="46">
        <f t="shared" si="1"/>
        <v>0</v>
      </c>
      <c r="L84" s="46">
        <f t="shared" si="2"/>
        <v>0</v>
      </c>
    </row>
    <row r="85" spans="2:12" s="10" customFormat="1" ht="19.5" customHeight="1">
      <c r="B85" s="11">
        <f t="shared" si="3"/>
        <v>36</v>
      </c>
      <c r="C85" s="12" t="s">
        <v>98</v>
      </c>
      <c r="D85" s="12" t="s">
        <v>99</v>
      </c>
      <c r="E85" s="13" t="s">
        <v>100</v>
      </c>
      <c r="F85" s="12" t="s">
        <v>21</v>
      </c>
      <c r="G85" s="14">
        <v>19.790000000000003</v>
      </c>
      <c r="H85" s="25"/>
      <c r="I85" s="46">
        <f t="shared" si="0"/>
        <v>0</v>
      </c>
      <c r="J85" s="15">
        <v>8</v>
      </c>
      <c r="K85" s="46">
        <f t="shared" si="1"/>
        <v>0</v>
      </c>
      <c r="L85" s="46">
        <f t="shared" si="2"/>
        <v>0</v>
      </c>
    </row>
    <row r="86" spans="2:12" s="10" customFormat="1" ht="19.5" customHeight="1">
      <c r="B86" s="11">
        <f t="shared" si="3"/>
        <v>37</v>
      </c>
      <c r="C86" s="12" t="s">
        <v>101</v>
      </c>
      <c r="D86" s="12" t="s">
        <v>102</v>
      </c>
      <c r="E86" s="13" t="s">
        <v>103</v>
      </c>
      <c r="F86" s="12" t="s">
        <v>21</v>
      </c>
      <c r="G86" s="14">
        <v>28.51</v>
      </c>
      <c r="H86" s="25"/>
      <c r="I86" s="46">
        <f t="shared" si="0"/>
        <v>0</v>
      </c>
      <c r="J86" s="15">
        <v>8</v>
      </c>
      <c r="K86" s="46">
        <f t="shared" si="1"/>
        <v>0</v>
      </c>
      <c r="L86" s="46">
        <f t="shared" si="2"/>
        <v>0</v>
      </c>
    </row>
    <row r="87" spans="2:12" s="10" customFormat="1" ht="28.5" customHeight="1">
      <c r="B87" s="11">
        <f t="shared" si="3"/>
        <v>38</v>
      </c>
      <c r="C87" s="12" t="s">
        <v>104</v>
      </c>
      <c r="D87" s="12" t="s">
        <v>105</v>
      </c>
      <c r="E87" s="13" t="s">
        <v>106</v>
      </c>
      <c r="F87" s="12" t="s">
        <v>21</v>
      </c>
      <c r="G87" s="14">
        <v>11.150000000000002</v>
      </c>
      <c r="H87" s="25"/>
      <c r="I87" s="46">
        <f t="shared" si="0"/>
        <v>0</v>
      </c>
      <c r="J87" s="15">
        <v>8</v>
      </c>
      <c r="K87" s="46">
        <f t="shared" si="1"/>
        <v>0</v>
      </c>
      <c r="L87" s="46">
        <f t="shared" si="2"/>
        <v>0</v>
      </c>
    </row>
    <row r="88" spans="2:12" s="10" customFormat="1" ht="28.5" customHeight="1">
      <c r="B88" s="11">
        <f t="shared" si="3"/>
        <v>39</v>
      </c>
      <c r="C88" s="12" t="s">
        <v>107</v>
      </c>
      <c r="D88" s="12" t="s">
        <v>108</v>
      </c>
      <c r="E88" s="13" t="s">
        <v>109</v>
      </c>
      <c r="F88" s="12" t="s">
        <v>40</v>
      </c>
      <c r="G88" s="14">
        <v>26.1</v>
      </c>
      <c r="H88" s="25"/>
      <c r="I88" s="46">
        <f t="shared" si="0"/>
        <v>0</v>
      </c>
      <c r="J88" s="15">
        <v>8</v>
      </c>
      <c r="K88" s="46">
        <f t="shared" si="1"/>
        <v>0</v>
      </c>
      <c r="L88" s="46">
        <f t="shared" si="2"/>
        <v>0</v>
      </c>
    </row>
    <row r="89" spans="2:12" s="10" customFormat="1" ht="19.5" customHeight="1">
      <c r="B89" s="11">
        <f t="shared" si="3"/>
        <v>40</v>
      </c>
      <c r="C89" s="12" t="s">
        <v>110</v>
      </c>
      <c r="D89" s="12" t="s">
        <v>111</v>
      </c>
      <c r="E89" s="13" t="s">
        <v>112</v>
      </c>
      <c r="F89" s="12" t="s">
        <v>113</v>
      </c>
      <c r="G89" s="14">
        <v>316</v>
      </c>
      <c r="H89" s="25"/>
      <c r="I89" s="46">
        <f t="shared" si="0"/>
        <v>0</v>
      </c>
      <c r="J89" s="15">
        <v>8</v>
      </c>
      <c r="K89" s="46">
        <f t="shared" si="1"/>
        <v>0</v>
      </c>
      <c r="L89" s="46">
        <f t="shared" si="2"/>
        <v>0</v>
      </c>
    </row>
    <row r="90" spans="2:12" s="10" customFormat="1" ht="28.5" customHeight="1">
      <c r="B90" s="11">
        <f t="shared" si="3"/>
        <v>41</v>
      </c>
      <c r="C90" s="12" t="s">
        <v>114</v>
      </c>
      <c r="D90" s="12" t="s">
        <v>115</v>
      </c>
      <c r="E90" s="13" t="s">
        <v>116</v>
      </c>
      <c r="F90" s="12" t="s">
        <v>113</v>
      </c>
      <c r="G90" s="14">
        <v>29</v>
      </c>
      <c r="H90" s="25"/>
      <c r="I90" s="46">
        <f t="shared" si="0"/>
        <v>0</v>
      </c>
      <c r="J90" s="15">
        <v>8</v>
      </c>
      <c r="K90" s="46">
        <f t="shared" si="1"/>
        <v>0</v>
      </c>
      <c r="L90" s="46">
        <f t="shared" si="2"/>
        <v>0</v>
      </c>
    </row>
    <row r="91" spans="2:12" s="10" customFormat="1" ht="19.5" customHeight="1">
      <c r="B91" s="11">
        <f t="shared" si="3"/>
        <v>42</v>
      </c>
      <c r="C91" s="12" t="s">
        <v>117</v>
      </c>
      <c r="D91" s="12" t="s">
        <v>118</v>
      </c>
      <c r="E91" s="13" t="s">
        <v>119</v>
      </c>
      <c r="F91" s="12" t="s">
        <v>120</v>
      </c>
      <c r="G91" s="14">
        <v>42.3</v>
      </c>
      <c r="H91" s="25"/>
      <c r="I91" s="46">
        <f t="shared" si="0"/>
        <v>0</v>
      </c>
      <c r="J91" s="15">
        <v>23</v>
      </c>
      <c r="K91" s="46">
        <f t="shared" si="1"/>
        <v>0</v>
      </c>
      <c r="L91" s="46">
        <f t="shared" si="2"/>
        <v>0</v>
      </c>
    </row>
    <row r="92" spans="2:12" s="10" customFormat="1" ht="19.5" customHeight="1">
      <c r="B92" s="11">
        <f t="shared" si="3"/>
        <v>43</v>
      </c>
      <c r="C92" s="12" t="s">
        <v>121</v>
      </c>
      <c r="D92" s="12" t="s">
        <v>122</v>
      </c>
      <c r="E92" s="13" t="s">
        <v>123</v>
      </c>
      <c r="F92" s="12" t="s">
        <v>113</v>
      </c>
      <c r="G92" s="14">
        <v>1245</v>
      </c>
      <c r="H92" s="25"/>
      <c r="I92" s="46">
        <f t="shared" si="0"/>
        <v>0</v>
      </c>
      <c r="J92" s="15">
        <v>23</v>
      </c>
      <c r="K92" s="46">
        <f t="shared" si="1"/>
        <v>0</v>
      </c>
      <c r="L92" s="46">
        <f t="shared" si="2"/>
        <v>0</v>
      </c>
    </row>
    <row r="93" spans="2:12" s="10" customFormat="1" ht="19.5" customHeight="1">
      <c r="B93" s="11">
        <f t="shared" si="3"/>
        <v>44</v>
      </c>
      <c r="C93" s="12" t="s">
        <v>124</v>
      </c>
      <c r="D93" s="12" t="s">
        <v>125</v>
      </c>
      <c r="E93" s="13" t="s">
        <v>126</v>
      </c>
      <c r="F93" s="12" t="s">
        <v>113</v>
      </c>
      <c r="G93" s="14">
        <v>140</v>
      </c>
      <c r="H93" s="25"/>
      <c r="I93" s="46">
        <f t="shared" si="0"/>
        <v>0</v>
      </c>
      <c r="J93" s="15">
        <v>23</v>
      </c>
      <c r="K93" s="46">
        <f t="shared" si="1"/>
        <v>0</v>
      </c>
      <c r="L93" s="46">
        <f t="shared" si="2"/>
        <v>0</v>
      </c>
    </row>
    <row r="94" spans="2:12" s="10" customFormat="1" ht="19.5" customHeight="1">
      <c r="B94" s="11">
        <f t="shared" si="3"/>
        <v>45</v>
      </c>
      <c r="C94" s="12" t="s">
        <v>127</v>
      </c>
      <c r="D94" s="12" t="s">
        <v>128</v>
      </c>
      <c r="E94" s="13" t="s">
        <v>129</v>
      </c>
      <c r="F94" s="12" t="s">
        <v>120</v>
      </c>
      <c r="G94" s="14">
        <v>82</v>
      </c>
      <c r="H94" s="25"/>
      <c r="I94" s="46">
        <f t="shared" si="0"/>
        <v>0</v>
      </c>
      <c r="J94" s="15">
        <v>23</v>
      </c>
      <c r="K94" s="46">
        <f t="shared" si="1"/>
        <v>0</v>
      </c>
      <c r="L94" s="46">
        <f t="shared" si="2"/>
        <v>0</v>
      </c>
    </row>
    <row r="95" spans="2:12" s="10" customFormat="1" ht="19.5" customHeight="1">
      <c r="B95" s="11">
        <f t="shared" si="3"/>
        <v>46</v>
      </c>
      <c r="C95" s="12" t="s">
        <v>130</v>
      </c>
      <c r="D95" s="12" t="s">
        <v>131</v>
      </c>
      <c r="E95" s="13" t="s">
        <v>132</v>
      </c>
      <c r="F95" s="12" t="s">
        <v>133</v>
      </c>
      <c r="G95" s="14">
        <v>110</v>
      </c>
      <c r="H95" s="25"/>
      <c r="I95" s="46">
        <f t="shared" si="0"/>
        <v>0</v>
      </c>
      <c r="J95" s="15">
        <v>23</v>
      </c>
      <c r="K95" s="46">
        <f t="shared" si="1"/>
        <v>0</v>
      </c>
      <c r="L95" s="46">
        <f t="shared" si="2"/>
        <v>0</v>
      </c>
    </row>
    <row r="96" spans="2:12" s="10" customFormat="1" ht="19.5" customHeight="1">
      <c r="B96" s="11">
        <f t="shared" si="3"/>
        <v>47</v>
      </c>
      <c r="C96" s="12" t="s">
        <v>134</v>
      </c>
      <c r="D96" s="12" t="s">
        <v>135</v>
      </c>
      <c r="E96" s="13" t="s">
        <v>136</v>
      </c>
      <c r="F96" s="12" t="s">
        <v>137</v>
      </c>
      <c r="G96" s="14">
        <v>5</v>
      </c>
      <c r="H96" s="25"/>
      <c r="I96" s="46">
        <f t="shared" si="0"/>
        <v>0</v>
      </c>
      <c r="J96" s="15">
        <v>8</v>
      </c>
      <c r="K96" s="46">
        <f t="shared" si="1"/>
        <v>0</v>
      </c>
      <c r="L96" s="46">
        <f t="shared" si="2"/>
        <v>0</v>
      </c>
    </row>
    <row r="97" spans="2:12" s="10" customFormat="1" ht="28.5" customHeight="1">
      <c r="B97" s="11">
        <f t="shared" si="3"/>
        <v>48</v>
      </c>
      <c r="C97" s="12" t="s">
        <v>138</v>
      </c>
      <c r="D97" s="12" t="s">
        <v>139</v>
      </c>
      <c r="E97" s="13" t="s">
        <v>140</v>
      </c>
      <c r="F97" s="12" t="s">
        <v>137</v>
      </c>
      <c r="G97" s="14">
        <v>5</v>
      </c>
      <c r="H97" s="25"/>
      <c r="I97" s="46">
        <f t="shared" si="0"/>
        <v>0</v>
      </c>
      <c r="J97" s="15">
        <v>8</v>
      </c>
      <c r="K97" s="46">
        <f t="shared" si="1"/>
        <v>0</v>
      </c>
      <c r="L97" s="46">
        <f t="shared" si="2"/>
        <v>0</v>
      </c>
    </row>
    <row r="98" spans="2:12" s="10" customFormat="1" ht="28.5" customHeight="1">
      <c r="B98" s="11">
        <f t="shared" si="3"/>
        <v>49</v>
      </c>
      <c r="C98" s="12" t="s">
        <v>141</v>
      </c>
      <c r="D98" s="12" t="s">
        <v>142</v>
      </c>
      <c r="E98" s="13" t="s">
        <v>143</v>
      </c>
      <c r="F98" s="12" t="s">
        <v>113</v>
      </c>
      <c r="G98" s="14">
        <v>60</v>
      </c>
      <c r="H98" s="25"/>
      <c r="I98" s="46">
        <f t="shared" si="0"/>
        <v>0</v>
      </c>
      <c r="J98" s="15">
        <v>8</v>
      </c>
      <c r="K98" s="46">
        <f t="shared" si="1"/>
        <v>0</v>
      </c>
      <c r="L98" s="46">
        <f t="shared" si="2"/>
        <v>0</v>
      </c>
    </row>
    <row r="99" spans="2:12" s="10" customFormat="1" ht="28.5" customHeight="1">
      <c r="B99" s="11">
        <f t="shared" si="3"/>
        <v>50</v>
      </c>
      <c r="C99" s="12" t="s">
        <v>144</v>
      </c>
      <c r="D99" s="12" t="s">
        <v>145</v>
      </c>
      <c r="E99" s="13" t="s">
        <v>146</v>
      </c>
      <c r="F99" s="12" t="s">
        <v>113</v>
      </c>
      <c r="G99" s="14">
        <v>210</v>
      </c>
      <c r="H99" s="25"/>
      <c r="I99" s="46">
        <f t="shared" si="0"/>
        <v>0</v>
      </c>
      <c r="J99" s="15">
        <v>8</v>
      </c>
      <c r="K99" s="46">
        <f t="shared" si="1"/>
        <v>0</v>
      </c>
      <c r="L99" s="46">
        <f t="shared" si="2"/>
        <v>0</v>
      </c>
    </row>
    <row r="100" spans="2:12" s="10" customFormat="1" ht="19.5" customHeight="1">
      <c r="B100" s="11">
        <f t="shared" si="3"/>
        <v>51</v>
      </c>
      <c r="C100" s="12" t="s">
        <v>147</v>
      </c>
      <c r="D100" s="12" t="s">
        <v>148</v>
      </c>
      <c r="E100" s="13" t="s">
        <v>149</v>
      </c>
      <c r="F100" s="12" t="s">
        <v>113</v>
      </c>
      <c r="G100" s="14">
        <v>140</v>
      </c>
      <c r="H100" s="25"/>
      <c r="I100" s="46">
        <f t="shared" si="0"/>
        <v>0</v>
      </c>
      <c r="J100" s="15">
        <v>8</v>
      </c>
      <c r="K100" s="46">
        <f t="shared" si="1"/>
        <v>0</v>
      </c>
      <c r="L100" s="46">
        <f t="shared" si="2"/>
        <v>0</v>
      </c>
    </row>
    <row r="101" spans="2:12" s="10" customFormat="1" ht="28.5" customHeight="1">
      <c r="B101" s="11">
        <f t="shared" si="3"/>
        <v>52</v>
      </c>
      <c r="C101" s="12" t="s">
        <v>150</v>
      </c>
      <c r="D101" s="12" t="s">
        <v>151</v>
      </c>
      <c r="E101" s="13" t="s">
        <v>152</v>
      </c>
      <c r="F101" s="12" t="s">
        <v>113</v>
      </c>
      <c r="G101" s="14">
        <v>316</v>
      </c>
      <c r="H101" s="25"/>
      <c r="I101" s="46">
        <f t="shared" si="0"/>
        <v>0</v>
      </c>
      <c r="J101" s="15">
        <v>8</v>
      </c>
      <c r="K101" s="46">
        <f t="shared" si="1"/>
        <v>0</v>
      </c>
      <c r="L101" s="46">
        <f t="shared" si="2"/>
        <v>0</v>
      </c>
    </row>
    <row r="102" spans="2:12" s="10" customFormat="1" ht="19.5" customHeight="1">
      <c r="B102" s="11">
        <f t="shared" si="3"/>
        <v>53</v>
      </c>
      <c r="C102" s="12" t="s">
        <v>153</v>
      </c>
      <c r="D102" s="12" t="s">
        <v>154</v>
      </c>
      <c r="E102" s="13" t="s">
        <v>155</v>
      </c>
      <c r="F102" s="12" t="s">
        <v>21</v>
      </c>
      <c r="G102" s="14">
        <v>1.01</v>
      </c>
      <c r="H102" s="25"/>
      <c r="I102" s="46">
        <f t="shared" si="0"/>
        <v>0</v>
      </c>
      <c r="J102" s="15">
        <v>8</v>
      </c>
      <c r="K102" s="46">
        <f t="shared" si="1"/>
        <v>0</v>
      </c>
      <c r="L102" s="46">
        <f t="shared" si="2"/>
        <v>0</v>
      </c>
    </row>
    <row r="103" spans="2:12" s="10" customFormat="1" ht="19.5" customHeight="1">
      <c r="B103" s="11">
        <f t="shared" si="3"/>
        <v>54</v>
      </c>
      <c r="C103" s="12" t="s">
        <v>156</v>
      </c>
      <c r="D103" s="12" t="s">
        <v>157</v>
      </c>
      <c r="E103" s="13" t="s">
        <v>158</v>
      </c>
      <c r="F103" s="12" t="s">
        <v>21</v>
      </c>
      <c r="G103" s="14">
        <v>22.409999999999993</v>
      </c>
      <c r="H103" s="25"/>
      <c r="I103" s="46">
        <f t="shared" si="0"/>
        <v>0</v>
      </c>
      <c r="J103" s="15">
        <v>8</v>
      </c>
      <c r="K103" s="46">
        <f t="shared" si="1"/>
        <v>0</v>
      </c>
      <c r="L103" s="46">
        <f t="shared" si="2"/>
        <v>0</v>
      </c>
    </row>
    <row r="104" spans="2:12" s="10" customFormat="1" ht="28.5" customHeight="1">
      <c r="B104" s="11">
        <f t="shared" si="3"/>
        <v>55</v>
      </c>
      <c r="C104" s="12" t="s">
        <v>159</v>
      </c>
      <c r="D104" s="12" t="s">
        <v>160</v>
      </c>
      <c r="E104" s="13" t="s">
        <v>161</v>
      </c>
      <c r="F104" s="12" t="s">
        <v>133</v>
      </c>
      <c r="G104" s="14">
        <v>70</v>
      </c>
      <c r="H104" s="25"/>
      <c r="I104" s="46">
        <f t="shared" si="0"/>
        <v>0</v>
      </c>
      <c r="J104" s="15">
        <v>8</v>
      </c>
      <c r="K104" s="46">
        <f t="shared" si="1"/>
        <v>0</v>
      </c>
      <c r="L104" s="46">
        <f t="shared" si="2"/>
        <v>0</v>
      </c>
    </row>
    <row r="105" spans="2:12" s="10" customFormat="1" ht="19.5" customHeight="1">
      <c r="B105" s="11">
        <f t="shared" si="3"/>
        <v>56</v>
      </c>
      <c r="C105" s="12" t="s">
        <v>162</v>
      </c>
      <c r="D105" s="12" t="s">
        <v>163</v>
      </c>
      <c r="E105" s="13" t="s">
        <v>164</v>
      </c>
      <c r="F105" s="12" t="s">
        <v>21</v>
      </c>
      <c r="G105" s="14">
        <v>0.4</v>
      </c>
      <c r="H105" s="25"/>
      <c r="I105" s="46">
        <f t="shared" si="0"/>
        <v>0</v>
      </c>
      <c r="J105" s="15">
        <v>8</v>
      </c>
      <c r="K105" s="46">
        <f t="shared" si="1"/>
        <v>0</v>
      </c>
      <c r="L105" s="46">
        <f t="shared" si="2"/>
        <v>0</v>
      </c>
    </row>
    <row r="106" spans="2:12" s="10" customFormat="1" ht="38.25" customHeight="1">
      <c r="B106" s="11">
        <f t="shared" si="3"/>
        <v>57</v>
      </c>
      <c r="C106" s="12" t="s">
        <v>165</v>
      </c>
      <c r="D106" s="12" t="s">
        <v>166</v>
      </c>
      <c r="E106" s="13" t="s">
        <v>167</v>
      </c>
      <c r="F106" s="12" t="s">
        <v>21</v>
      </c>
      <c r="G106" s="14">
        <v>0.4</v>
      </c>
      <c r="H106" s="25"/>
      <c r="I106" s="46">
        <f t="shared" si="0"/>
        <v>0</v>
      </c>
      <c r="J106" s="15">
        <v>8</v>
      </c>
      <c r="K106" s="46">
        <f t="shared" si="1"/>
        <v>0</v>
      </c>
      <c r="L106" s="46">
        <f t="shared" si="2"/>
        <v>0</v>
      </c>
    </row>
    <row r="107" spans="2:12" s="10" customFormat="1" ht="19.5" customHeight="1">
      <c r="B107" s="11">
        <f t="shared" si="3"/>
        <v>58</v>
      </c>
      <c r="C107" s="12" t="s">
        <v>168</v>
      </c>
      <c r="D107" s="12" t="s">
        <v>169</v>
      </c>
      <c r="E107" s="13" t="s">
        <v>170</v>
      </c>
      <c r="F107" s="12" t="s">
        <v>21</v>
      </c>
      <c r="G107" s="14">
        <v>0.4</v>
      </c>
      <c r="H107" s="25"/>
      <c r="I107" s="46">
        <f t="shared" si="0"/>
        <v>0</v>
      </c>
      <c r="J107" s="15">
        <v>8</v>
      </c>
      <c r="K107" s="46">
        <f t="shared" si="1"/>
        <v>0</v>
      </c>
      <c r="L107" s="46">
        <f t="shared" si="2"/>
        <v>0</v>
      </c>
    </row>
    <row r="108" spans="2:12" s="10" customFormat="1" ht="19.5" customHeight="1">
      <c r="B108" s="11">
        <f t="shared" si="3"/>
        <v>59</v>
      </c>
      <c r="C108" s="12" t="s">
        <v>171</v>
      </c>
      <c r="D108" s="12" t="s">
        <v>172</v>
      </c>
      <c r="E108" s="13" t="s">
        <v>173</v>
      </c>
      <c r="F108" s="12" t="s">
        <v>120</v>
      </c>
      <c r="G108" s="14">
        <v>1</v>
      </c>
      <c r="H108" s="25"/>
      <c r="I108" s="46">
        <f t="shared" si="0"/>
        <v>0</v>
      </c>
      <c r="J108" s="15">
        <v>23</v>
      </c>
      <c r="K108" s="46">
        <f t="shared" si="1"/>
        <v>0</v>
      </c>
      <c r="L108" s="46">
        <f t="shared" si="2"/>
        <v>0</v>
      </c>
    </row>
    <row r="109" spans="2:12" s="10" customFormat="1" ht="19.5" customHeight="1">
      <c r="B109" s="11">
        <f t="shared" si="3"/>
        <v>60</v>
      </c>
      <c r="C109" s="21">
        <v>206</v>
      </c>
      <c r="D109" s="17" t="s">
        <v>239</v>
      </c>
      <c r="E109" s="18" t="s">
        <v>240</v>
      </c>
      <c r="F109" s="16" t="s">
        <v>40</v>
      </c>
      <c r="G109" s="9">
        <v>0.11</v>
      </c>
      <c r="H109" s="26"/>
      <c r="I109" s="46">
        <f t="shared" si="0"/>
        <v>0</v>
      </c>
      <c r="J109" s="19">
        <v>8</v>
      </c>
      <c r="K109" s="46">
        <f t="shared" si="1"/>
        <v>0</v>
      </c>
      <c r="L109" s="46">
        <f t="shared" si="2"/>
        <v>0</v>
      </c>
    </row>
    <row r="110" spans="2:12" s="10" customFormat="1" ht="19.5" customHeight="1">
      <c r="B110" s="11">
        <f t="shared" si="3"/>
        <v>61</v>
      </c>
      <c r="C110" s="12" t="s">
        <v>174</v>
      </c>
      <c r="D110" s="12" t="s">
        <v>175</v>
      </c>
      <c r="E110" s="13" t="s">
        <v>176</v>
      </c>
      <c r="F110" s="12" t="s">
        <v>133</v>
      </c>
      <c r="G110" s="14">
        <v>1931</v>
      </c>
      <c r="H110" s="25"/>
      <c r="I110" s="46">
        <f t="shared" si="0"/>
        <v>0</v>
      </c>
      <c r="J110" s="15">
        <v>8</v>
      </c>
      <c r="K110" s="46">
        <f t="shared" si="1"/>
        <v>0</v>
      </c>
      <c r="L110" s="46">
        <f t="shared" si="2"/>
        <v>0</v>
      </c>
    </row>
    <row r="111" spans="2:12" s="10" customFormat="1" ht="19.5" customHeight="1">
      <c r="B111" s="11">
        <f t="shared" si="3"/>
        <v>62</v>
      </c>
      <c r="C111" s="12" t="s">
        <v>177</v>
      </c>
      <c r="D111" s="12" t="s">
        <v>178</v>
      </c>
      <c r="E111" s="13" t="s">
        <v>179</v>
      </c>
      <c r="F111" s="12" t="s">
        <v>133</v>
      </c>
      <c r="G111" s="14">
        <v>399</v>
      </c>
      <c r="H111" s="25"/>
      <c r="I111" s="46">
        <f t="shared" si="0"/>
        <v>0</v>
      </c>
      <c r="J111" s="15">
        <v>8</v>
      </c>
      <c r="K111" s="46">
        <f t="shared" si="1"/>
        <v>0</v>
      </c>
      <c r="L111" s="46">
        <f t="shared" si="2"/>
        <v>0</v>
      </c>
    </row>
    <row r="112" spans="2:12" s="10" customFormat="1" ht="19.5" customHeight="1">
      <c r="B112" s="11">
        <f t="shared" si="3"/>
        <v>63</v>
      </c>
      <c r="C112" s="12" t="s">
        <v>180</v>
      </c>
      <c r="D112" s="12" t="s">
        <v>181</v>
      </c>
      <c r="E112" s="13" t="s">
        <v>182</v>
      </c>
      <c r="F112" s="12" t="s">
        <v>133</v>
      </c>
      <c r="G112" s="14">
        <v>234</v>
      </c>
      <c r="H112" s="25"/>
      <c r="I112" s="46">
        <f t="shared" si="0"/>
        <v>0</v>
      </c>
      <c r="J112" s="15">
        <v>8</v>
      </c>
      <c r="K112" s="46">
        <f t="shared" si="1"/>
        <v>0</v>
      </c>
      <c r="L112" s="46">
        <f t="shared" si="2"/>
        <v>0</v>
      </c>
    </row>
    <row r="113" spans="2:12" s="10" customFormat="1" ht="19.5" customHeight="1">
      <c r="B113" s="11">
        <f t="shared" si="3"/>
        <v>64</v>
      </c>
      <c r="C113" s="12" t="s">
        <v>183</v>
      </c>
      <c r="D113" s="12" t="s">
        <v>184</v>
      </c>
      <c r="E113" s="13" t="s">
        <v>185</v>
      </c>
      <c r="F113" s="12" t="s">
        <v>133</v>
      </c>
      <c r="G113" s="22">
        <v>10</v>
      </c>
      <c r="H113" s="27"/>
      <c r="I113" s="46">
        <f t="shared" si="0"/>
        <v>0</v>
      </c>
      <c r="J113" s="23">
        <v>8</v>
      </c>
      <c r="K113" s="46">
        <f t="shared" si="1"/>
        <v>0</v>
      </c>
      <c r="L113" s="46">
        <f t="shared" si="2"/>
        <v>0</v>
      </c>
    </row>
    <row r="114" spans="2:12" s="10" customFormat="1" ht="19.5" customHeight="1">
      <c r="B114" s="11">
        <f t="shared" si="3"/>
        <v>65</v>
      </c>
      <c r="C114" s="12" t="s">
        <v>186</v>
      </c>
      <c r="D114" s="12" t="s">
        <v>187</v>
      </c>
      <c r="E114" s="13" t="s">
        <v>188</v>
      </c>
      <c r="F114" s="12" t="s">
        <v>133</v>
      </c>
      <c r="G114" s="14">
        <v>32</v>
      </c>
      <c r="H114" s="25"/>
      <c r="I114" s="46">
        <f t="shared" si="0"/>
        <v>0</v>
      </c>
      <c r="J114" s="15">
        <v>23</v>
      </c>
      <c r="K114" s="46">
        <f t="shared" si="1"/>
        <v>0</v>
      </c>
      <c r="L114" s="46">
        <f t="shared" si="2"/>
        <v>0</v>
      </c>
    </row>
    <row r="115" spans="2:12" s="10" customFormat="1" ht="19.5" customHeight="1">
      <c r="B115" s="11">
        <f t="shared" si="3"/>
        <v>66</v>
      </c>
      <c r="C115" s="12" t="s">
        <v>189</v>
      </c>
      <c r="D115" s="12" t="s">
        <v>190</v>
      </c>
      <c r="E115" s="13" t="s">
        <v>191</v>
      </c>
      <c r="F115" s="12" t="s">
        <v>133</v>
      </c>
      <c r="G115" s="14">
        <v>90</v>
      </c>
      <c r="H115" s="25"/>
      <c r="I115" s="46">
        <f t="shared" si="0"/>
        <v>0</v>
      </c>
      <c r="J115" s="15">
        <v>8</v>
      </c>
      <c r="K115" s="46">
        <f t="shared" si="1"/>
        <v>0</v>
      </c>
      <c r="L115" s="46">
        <f t="shared" si="2"/>
        <v>0</v>
      </c>
    </row>
    <row r="116" spans="2:12" s="10" customFormat="1" ht="19.5" customHeight="1">
      <c r="B116" s="11">
        <f t="shared" si="3"/>
        <v>67</v>
      </c>
      <c r="C116" s="12" t="s">
        <v>192</v>
      </c>
      <c r="D116" s="12" t="s">
        <v>193</v>
      </c>
      <c r="E116" s="13" t="s">
        <v>191</v>
      </c>
      <c r="F116" s="12" t="s">
        <v>133</v>
      </c>
      <c r="G116" s="14">
        <v>50</v>
      </c>
      <c r="H116" s="25"/>
      <c r="I116" s="46">
        <f t="shared" si="0"/>
        <v>0</v>
      </c>
      <c r="J116" s="15">
        <v>23</v>
      </c>
      <c r="K116" s="46">
        <f t="shared" si="1"/>
        <v>0</v>
      </c>
      <c r="L116" s="46">
        <f t="shared" si="2"/>
        <v>0</v>
      </c>
    </row>
    <row r="117" spans="2:12" s="10" customFormat="1" ht="19.5" customHeight="1">
      <c r="B117" s="11">
        <f t="shared" si="3"/>
        <v>68</v>
      </c>
      <c r="C117" s="12" t="s">
        <v>194</v>
      </c>
      <c r="D117" s="12" t="s">
        <v>195</v>
      </c>
      <c r="E117" s="13" t="s">
        <v>196</v>
      </c>
      <c r="F117" s="12" t="s">
        <v>133</v>
      </c>
      <c r="G117" s="14">
        <v>370</v>
      </c>
      <c r="H117" s="25"/>
      <c r="I117" s="46">
        <f>ROUND((G117*H117),2)</f>
        <v>0</v>
      </c>
      <c r="J117" s="15">
        <v>8</v>
      </c>
      <c r="K117" s="46">
        <f>ROUND((I117*J117/100),2)</f>
        <v>0</v>
      </c>
      <c r="L117" s="46">
        <f>K117+I117</f>
        <v>0</v>
      </c>
    </row>
    <row r="118" spans="2:12" s="10" customFormat="1" ht="19.5" customHeight="1">
      <c r="B118" s="11">
        <f t="shared" si="3"/>
        <v>69</v>
      </c>
      <c r="C118" s="16" t="s">
        <v>241</v>
      </c>
      <c r="D118" s="17" t="s">
        <v>242</v>
      </c>
      <c r="E118" s="18" t="s">
        <v>243</v>
      </c>
      <c r="F118" s="16" t="s">
        <v>133</v>
      </c>
      <c r="G118" s="9">
        <v>10</v>
      </c>
      <c r="H118" s="26"/>
      <c r="I118" s="46">
        <f>ROUND((G118*H118),2)</f>
        <v>0</v>
      </c>
      <c r="J118" s="19">
        <v>23</v>
      </c>
      <c r="K118" s="46">
        <f>ROUND((I118*J118/100),2)</f>
        <v>0</v>
      </c>
      <c r="L118" s="46">
        <f>K118+I118</f>
        <v>0</v>
      </c>
    </row>
    <row r="119" spans="2:12" s="10" customFormat="1" ht="48" customHeight="1">
      <c r="B119" s="11">
        <f t="shared" si="3"/>
        <v>70</v>
      </c>
      <c r="C119" s="16" t="s">
        <v>244</v>
      </c>
      <c r="D119" s="16" t="s">
        <v>245</v>
      </c>
      <c r="E119" s="20" t="s">
        <v>246</v>
      </c>
      <c r="F119" s="16" t="s">
        <v>197</v>
      </c>
      <c r="G119" s="9">
        <v>3.5</v>
      </c>
      <c r="H119" s="26"/>
      <c r="I119" s="46">
        <f>ROUND((G119*H119),2)</f>
        <v>0</v>
      </c>
      <c r="J119" s="19">
        <v>8</v>
      </c>
      <c r="K119" s="46">
        <f>ROUND((I119*J119/100),2)</f>
        <v>0</v>
      </c>
      <c r="L119" s="46">
        <f>K119+I119</f>
        <v>0</v>
      </c>
    </row>
    <row r="120" s="1" customFormat="1" ht="54" customHeight="1"/>
    <row r="121" spans="2:12" s="1" customFormat="1" ht="21" customHeight="1">
      <c r="B121" s="44" t="s">
        <v>198</v>
      </c>
      <c r="C121" s="44"/>
      <c r="D121" s="44"/>
      <c r="E121" s="44"/>
      <c r="F121" s="47">
        <f>SUM(I57:I119,I54,I49,I44,I38:I39,I32:I33)</f>
        <v>0</v>
      </c>
      <c r="G121" s="48"/>
      <c r="H121" s="48"/>
      <c r="I121" s="48"/>
      <c r="J121" s="48"/>
      <c r="K121" s="48"/>
      <c r="L121" s="49"/>
    </row>
    <row r="122" spans="2:12" s="1" customFormat="1" ht="21" customHeight="1">
      <c r="B122" s="44" t="s">
        <v>199</v>
      </c>
      <c r="C122" s="44"/>
      <c r="D122" s="44"/>
      <c r="E122" s="44"/>
      <c r="F122" s="50">
        <f>SUM(L57:L119,L54,L49,L44,L38:L39,L32:L33)</f>
        <v>0</v>
      </c>
      <c r="G122" s="51"/>
      <c r="H122" s="51"/>
      <c r="I122" s="51"/>
      <c r="J122" s="51"/>
      <c r="K122" s="51"/>
      <c r="L122" s="52"/>
    </row>
    <row r="123" s="1" customFormat="1" ht="11.25" customHeight="1"/>
    <row r="124" spans="2:12" s="1" customFormat="1" ht="60" customHeight="1">
      <c r="B124" s="29" t="s">
        <v>220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="1" customFormat="1" ht="2.25" customHeight="1"/>
    <row r="126" spans="2:12" s="1" customFormat="1" ht="87" customHeight="1">
      <c r="B126" s="30" t="s">
        <v>221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</row>
    <row r="127" s="1" customFormat="1" ht="5.25" customHeight="1"/>
    <row r="128" spans="2:12" s="1" customFormat="1" ht="104.25" customHeight="1">
      <c r="B128" s="29" t="s">
        <v>222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="1" customFormat="1" ht="5.25" customHeight="1"/>
    <row r="130" spans="2:12" s="1" customFormat="1" ht="36.75" customHeight="1">
      <c r="B130" s="42" t="s">
        <v>212</v>
      </c>
      <c r="C130" s="42"/>
      <c r="D130" s="42"/>
      <c r="E130" s="42"/>
      <c r="F130" s="45" t="s">
        <v>213</v>
      </c>
      <c r="G130" s="45"/>
      <c r="H130" s="45"/>
      <c r="I130" s="45"/>
      <c r="J130" s="45"/>
      <c r="K130" s="45"/>
      <c r="L130" s="45"/>
    </row>
    <row r="131" spans="2:12" s="1" customFormat="1" ht="27.75" customHeight="1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2:12" s="1" customFormat="1" ht="27.75" customHeight="1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2:12" s="1" customFormat="1" ht="27.75" customHeight="1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2:12" s="1" customFormat="1" ht="27.75" customHeight="1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="1" customFormat="1" ht="2.25" customHeight="1"/>
    <row r="136" spans="2:12" s="1" customFormat="1" ht="184.5" customHeight="1">
      <c r="B136" s="30" t="s">
        <v>223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="1" customFormat="1" ht="2.25" customHeight="1"/>
    <row r="138" spans="2:12" s="1" customFormat="1" ht="33" customHeight="1">
      <c r="B138" s="35" t="s">
        <v>224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</row>
    <row r="139" s="1" customFormat="1" ht="2.25" customHeight="1"/>
    <row r="140" spans="2:12" s="1" customFormat="1" ht="36.75" customHeight="1">
      <c r="B140" s="42" t="s">
        <v>214</v>
      </c>
      <c r="C140" s="42"/>
      <c r="D140" s="42"/>
      <c r="E140" s="42"/>
      <c r="F140" s="43" t="s">
        <v>215</v>
      </c>
      <c r="G140" s="43"/>
      <c r="H140" s="43"/>
      <c r="I140" s="43"/>
      <c r="J140" s="43"/>
      <c r="K140" s="43"/>
      <c r="L140" s="43"/>
    </row>
    <row r="141" spans="2:12" s="1" customFormat="1" ht="27.75" customHeight="1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2:12" s="1" customFormat="1" ht="27.75" customHeight="1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2:12" s="1" customFormat="1" ht="27.75" customHeight="1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2:12" s="1" customFormat="1" ht="27.75" customHeight="1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="1" customFormat="1" ht="2.25" customHeight="1"/>
    <row r="146" spans="2:12" s="1" customFormat="1" ht="127.5" customHeight="1">
      <c r="B146" s="30" t="s">
        <v>225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="1" customFormat="1" ht="2.25" customHeight="1"/>
    <row r="148" spans="2:12" s="1" customFormat="1" ht="74.25" customHeight="1">
      <c r="B148" s="30" t="s">
        <v>226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</row>
    <row r="149" spans="2:12" s="1" customFormat="1" ht="2.25" customHeight="1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2:12" s="1" customFormat="1" ht="46.5" customHeight="1">
      <c r="B150" s="29" t="s">
        <v>227</v>
      </c>
      <c r="C150" s="29"/>
      <c r="D150" s="29"/>
      <c r="E150" s="29"/>
      <c r="F150" s="29"/>
      <c r="G150" s="29"/>
      <c r="H150" s="29"/>
      <c r="I150" s="29"/>
      <c r="J150" s="29"/>
      <c r="K150" s="29"/>
      <c r="L150" s="29"/>
    </row>
    <row r="151" s="1" customFormat="1" ht="2.25" customHeight="1"/>
    <row r="152" spans="2:12" s="1" customFormat="1" ht="33" customHeight="1">
      <c r="B152" s="29" t="s">
        <v>228</v>
      </c>
      <c r="C152" s="29"/>
      <c r="D152" s="29"/>
      <c r="E152" s="29"/>
      <c r="F152" s="29"/>
      <c r="G152" s="29"/>
      <c r="H152" s="29"/>
      <c r="I152" s="29"/>
      <c r="J152" s="29"/>
      <c r="K152" s="29"/>
      <c r="L152" s="29"/>
    </row>
    <row r="153" s="1" customFormat="1" ht="2.25" customHeight="1"/>
    <row r="154" spans="2:12" s="1" customFormat="1" ht="114" customHeight="1">
      <c r="B154" s="29" t="s">
        <v>229</v>
      </c>
      <c r="C154" s="29"/>
      <c r="D154" s="29"/>
      <c r="E154" s="29"/>
      <c r="F154" s="29"/>
      <c r="G154" s="29"/>
      <c r="H154" s="29"/>
      <c r="I154" s="29"/>
      <c r="J154" s="29"/>
      <c r="K154" s="29"/>
      <c r="L154" s="29"/>
    </row>
    <row r="155" s="1" customFormat="1" ht="2.25" customHeight="1"/>
    <row r="156" spans="2:12" s="1" customFormat="1" ht="88.5" customHeight="1">
      <c r="B156" s="30" t="s">
        <v>230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</row>
    <row r="157" s="1" customFormat="1" ht="84.75" customHeight="1"/>
    <row r="158" spans="9:10" s="1" customFormat="1" ht="17.25" customHeight="1">
      <c r="I158" s="32" t="s">
        <v>211</v>
      </c>
      <c r="J158" s="32"/>
    </row>
    <row r="159" s="1" customFormat="1" ht="141.75" customHeight="1"/>
    <row r="160" spans="2:10" s="1" customFormat="1" ht="79.5" customHeight="1">
      <c r="B160" s="33" t="s">
        <v>231</v>
      </c>
      <c r="C160" s="33"/>
      <c r="D160" s="33"/>
      <c r="E160" s="33"/>
      <c r="F160" s="33"/>
      <c r="G160" s="33"/>
      <c r="H160" s="33"/>
      <c r="I160" s="33"/>
      <c r="J160" s="33"/>
    </row>
  </sheetData>
  <sheetProtection password="9F2D" sheet="1"/>
  <mergeCells count="51">
    <mergeCell ref="B121:E121"/>
    <mergeCell ref="B122:E122"/>
    <mergeCell ref="B130:E130"/>
    <mergeCell ref="F130:L130"/>
    <mergeCell ref="B124:L124"/>
    <mergeCell ref="B126:L126"/>
    <mergeCell ref="B128:L128"/>
    <mergeCell ref="B136:L136"/>
    <mergeCell ref="B138:L138"/>
    <mergeCell ref="B131:E131"/>
    <mergeCell ref="F131:L131"/>
    <mergeCell ref="B132:E132"/>
    <mergeCell ref="F132:L132"/>
    <mergeCell ref="B133:E133"/>
    <mergeCell ref="F133:L133"/>
    <mergeCell ref="B143:E143"/>
    <mergeCell ref="F143:L143"/>
    <mergeCell ref="B144:E144"/>
    <mergeCell ref="F144:L144"/>
    <mergeCell ref="B134:E134"/>
    <mergeCell ref="F134:L134"/>
    <mergeCell ref="B140:E140"/>
    <mergeCell ref="F140:L140"/>
    <mergeCell ref="B141:E141"/>
    <mergeCell ref="F141:L141"/>
    <mergeCell ref="I2:L2"/>
    <mergeCell ref="B4:D4"/>
    <mergeCell ref="B6:D6"/>
    <mergeCell ref="B8:D8"/>
    <mergeCell ref="B10:D11"/>
    <mergeCell ref="G11:L12"/>
    <mergeCell ref="B150:L150"/>
    <mergeCell ref="B152:L152"/>
    <mergeCell ref="E14:G14"/>
    <mergeCell ref="B24:L24"/>
    <mergeCell ref="B26:L26"/>
    <mergeCell ref="B29:K29"/>
    <mergeCell ref="B35:K35"/>
    <mergeCell ref="B41:K41"/>
    <mergeCell ref="B142:E142"/>
    <mergeCell ref="F142:L142"/>
    <mergeCell ref="B154:L154"/>
    <mergeCell ref="B156:L156"/>
    <mergeCell ref="B46:K46"/>
    <mergeCell ref="B51:K51"/>
    <mergeCell ref="I158:J158"/>
    <mergeCell ref="B160:J160"/>
    <mergeCell ref="F121:L121"/>
    <mergeCell ref="F122:L122"/>
    <mergeCell ref="B146:L146"/>
    <mergeCell ref="B148:L14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1224 N.Toruń Sebastian Chmiel</cp:lastModifiedBy>
  <dcterms:modified xsi:type="dcterms:W3CDTF">2023-10-16T10:22:17Z</dcterms:modified>
  <cp:category/>
  <cp:version/>
  <cp:contentType/>
  <cp:contentStatus/>
</cp:coreProperties>
</file>