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activeTab="0"/>
  </bookViews>
  <sheets>
    <sheet name="Formularz_szczeg_wyceny" sheetId="1" r:id="rId1"/>
  </sheets>
  <definedNames/>
  <calcPr fullCalcOnLoad="1"/>
</workbook>
</file>

<file path=xl/sharedStrings.xml><?xml version="1.0" encoding="utf-8"?>
<sst xmlns="http://schemas.openxmlformats.org/spreadsheetml/2006/main" count="89" uniqueCount="44">
  <si>
    <t>Lp.</t>
  </si>
  <si>
    <t>Nazwa pozycji</t>
  </si>
  <si>
    <t xml:space="preserve">Stawka podatku VAT  </t>
  </si>
  <si>
    <t>Wartość podatku VAT</t>
  </si>
  <si>
    <t xml:space="preserve">Uwagi </t>
  </si>
  <si>
    <t>Serwis kontenerów sanitarnych</t>
  </si>
  <si>
    <t>Wartość usługi brutto
 w czasie trwania umowy</t>
  </si>
  <si>
    <t>Planowana ilość dni serwisowania
w roku</t>
  </si>
  <si>
    <t>Planowana ilość dni wynajmu 
w roku</t>
  </si>
  <si>
    <t xml:space="preserve">Ilość kontenerów sanitarnych do serwisowania </t>
  </si>
  <si>
    <t>Opróżnianie zbiorników na fekalia</t>
  </si>
  <si>
    <t>Ilość zbiorników na fekalia</t>
  </si>
  <si>
    <t>Planowana ilość opróżnień</t>
  </si>
  <si>
    <t>Wynajem kontenerów sanitarnych</t>
  </si>
  <si>
    <t>Prawo opcji</t>
  </si>
  <si>
    <t>Cena netto wynajmu 
1 szt. kontenera
za 1 dzień 
obowiązująca zarówno
w zakresie zamówienia podstawowego jak 
i prawa opcji</t>
  </si>
  <si>
    <t>Zamówienie podstawowe</t>
  </si>
  <si>
    <t>Cena netto za 
za 1 opróżnienie zbiornika
 obowiązująca zarówno
w zakresie zamówienia podstawowego jak 
i prawa opcji</t>
  </si>
  <si>
    <t>Cena netto za 
1 serwis 
za 1 dzień obowiązująca zarówno
w zakresie zamówienia podstawowego jak
i prawa opcji</t>
  </si>
  <si>
    <t>Uzupełnianie zbiorników na wodę</t>
  </si>
  <si>
    <t>Planowana ilość uzupełnień</t>
  </si>
  <si>
    <t>Cena netto za 
za 1 uzupełnienie wodą zbiornika
 obowiązująca zarówno
w zakresie zamówienia podstawowego jak 
i prawa opcji</t>
  </si>
  <si>
    <t>Ilość zbiorników do uzupełnienia 
w wodę</t>
  </si>
  <si>
    <t>RAZEM 2022</t>
  </si>
  <si>
    <t>2022 rok</t>
  </si>
  <si>
    <t xml:space="preserve">Wartość usługi netto
</t>
  </si>
  <si>
    <t>Wartość usługi netto</t>
  </si>
  <si>
    <t>Zamówienie podstawowe
(kol. 3x4x6)</t>
  </si>
  <si>
    <t>Prawo opcji
(kol. 3x5x6)</t>
  </si>
  <si>
    <t>Zamówienie podstawowe
(kol. 7x9)</t>
  </si>
  <si>
    <t>Prawo opcji
(kol. 8x9)</t>
  </si>
  <si>
    <t>Zamówienie podstawowe
(kol. 7+10)</t>
  </si>
  <si>
    <t>Prawo opcji
(kol. 8+11)</t>
  </si>
  <si>
    <t xml:space="preserve"> </t>
  </si>
  <si>
    <t>Opróżnianie zbiorników na fekalia Wykonawcy i Zamawiającego</t>
  </si>
  <si>
    <t>Serwis kontenerów  Wykonawcy
 i Zamawiającego</t>
  </si>
  <si>
    <t>Uzupełnienie zbiorników na wodę (woda Wykonawcy)</t>
  </si>
  <si>
    <r>
      <t xml:space="preserve">Wynajem kontenerów sanitarnych natryskowo-umywalkowych (pięć natrysków i pięć umywalek) lub natryskowych (10-cio stanowiskowych) </t>
    </r>
    <r>
      <rPr>
        <u val="single"/>
        <sz val="10"/>
        <color indexed="8"/>
        <rFont val="Arial"/>
        <family val="2"/>
      </rPr>
      <t>wraz ze</t>
    </r>
    <r>
      <rPr>
        <sz val="10"/>
        <color indexed="8"/>
        <rFont val="Arial"/>
        <family val="2"/>
      </rPr>
      <t xml:space="preserve"> zbiornikiem na wodę 
i zbiornikiem na nieczystości płynne</t>
    </r>
  </si>
  <si>
    <r>
      <t xml:space="preserve">Wynajem kontenerów sanitarnych natryskowo-umywalkowych 
(pięć natrysków i pięć umywalek) lub natryskowych (10-cio stanowiskowych) </t>
    </r>
    <r>
      <rPr>
        <u val="single"/>
        <sz val="10"/>
        <color indexed="8"/>
        <rFont val="Arial"/>
        <family val="2"/>
      </rPr>
      <t>bez</t>
    </r>
    <r>
      <rPr>
        <sz val="10"/>
        <color indexed="8"/>
        <rFont val="Arial"/>
        <family val="2"/>
      </rPr>
      <t xml:space="preserve"> zbiornika na wodę i zbiornika na nieczystości płynne</t>
    </r>
  </si>
  <si>
    <t>Szacowana ilość kontenerów do jednorazowego wynajęcia</t>
  </si>
  <si>
    <t>zbiornik 
o pojemności
7 m3</t>
  </si>
  <si>
    <t xml:space="preserve">Wynajem kontenera sanitarnego damsko-męski
o podwyższonym standardzie
ze zbiornikiem na wodę 
i zbiornikiem na fekalia wraz 
z uzupełnianiem wody 
i serwisem </t>
  </si>
  <si>
    <t>Niniejszy formularz posiada wprowadzone formuły które automatycznie wyliczą wartość netto i brutto. Wymagane jest wprowadzenie przez Wykonawcę jedynie "Ceny netto  wynajmu 1 szt kontenera za 1 dzień…" oraz stawki VAT</t>
  </si>
  <si>
    <t>Formularz szczegółowej wyceny - Wynajem i serwis kontenerów  sanitarnych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</si>
</sst>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#,##0.00\ &quot;zł&quot;"/>
    <numFmt numFmtId="168" formatCode="#,##0.000"/>
    <numFmt numFmtId="169" formatCode="#,##0.0"/>
    <numFmt numFmtId="170" formatCode="0.0"/>
    <numFmt numFmtId="171" formatCode="#,##0.000\ &quot;zł&quot;"/>
    <numFmt numFmtId="172" formatCode="0.000"/>
    <numFmt numFmtId="173" formatCode="[$-415]dddd\,\ d\ mmmm\ yyyy"/>
  </numFmts>
  <fonts count="6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8"/>
      <color theme="1"/>
      <name val="Arial"/>
      <family val="2"/>
    </font>
    <font>
      <i/>
      <sz val="10"/>
      <color rgb="FFFF0000"/>
      <name val="Arial"/>
      <family val="2"/>
    </font>
    <font>
      <b/>
      <u val="single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44" fontId="52" fillId="0" borderId="0" xfId="58" applyFont="1" applyFill="1" applyAlignment="1">
      <alignment/>
    </xf>
    <xf numFmtId="167" fontId="52" fillId="0" borderId="0" xfId="0" applyNumberFormat="1" applyFont="1" applyFill="1" applyAlignment="1">
      <alignment vertical="center"/>
    </xf>
    <xf numFmtId="0" fontId="52" fillId="0" borderId="10" xfId="0" applyFont="1" applyFill="1" applyBorder="1" applyAlignment="1">
      <alignment wrapText="1"/>
    </xf>
    <xf numFmtId="167" fontId="52" fillId="0" borderId="0" xfId="0" applyNumberFormat="1" applyFont="1" applyFill="1" applyAlignment="1">
      <alignment/>
    </xf>
    <xf numFmtId="0" fontId="52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right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44" fontId="55" fillId="0" borderId="0" xfId="58" applyFont="1" applyFill="1" applyBorder="1" applyAlignment="1">
      <alignment horizontal="center" vertical="center" wrapText="1"/>
    </xf>
    <xf numFmtId="167" fontId="56" fillId="0" borderId="0" xfId="0" applyNumberFormat="1" applyFont="1" applyFill="1" applyBorder="1" applyAlignment="1">
      <alignment horizontal="right" vertical="center" wrapText="1"/>
    </xf>
    <xf numFmtId="9" fontId="55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 wrapText="1"/>
    </xf>
    <xf numFmtId="167" fontId="52" fillId="0" borderId="0" xfId="0" applyNumberFormat="1" applyFont="1" applyAlignment="1">
      <alignment/>
    </xf>
    <xf numFmtId="44" fontId="54" fillId="0" borderId="0" xfId="58" applyFont="1" applyFill="1" applyAlignment="1">
      <alignment/>
    </xf>
    <xf numFmtId="167" fontId="52" fillId="0" borderId="0" xfId="0" applyNumberFormat="1" applyFont="1" applyFill="1" applyAlignment="1">
      <alignment horizontal="center"/>
    </xf>
    <xf numFmtId="44" fontId="52" fillId="0" borderId="0" xfId="58" applyFont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wrapText="1"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44" fontId="58" fillId="0" borderId="0" xfId="58" applyFont="1" applyFill="1" applyAlignment="1">
      <alignment/>
    </xf>
    <xf numFmtId="167" fontId="58" fillId="0" borderId="0" xfId="0" applyNumberFormat="1" applyFont="1" applyAlignment="1">
      <alignment/>
    </xf>
    <xf numFmtId="167" fontId="58" fillId="0" borderId="0" xfId="0" applyNumberFormat="1" applyFont="1" applyFill="1" applyAlignment="1">
      <alignment/>
    </xf>
    <xf numFmtId="44" fontId="58" fillId="0" borderId="0" xfId="0" applyNumberFormat="1" applyFont="1" applyFill="1" applyAlignment="1">
      <alignment/>
    </xf>
    <xf numFmtId="44" fontId="59" fillId="0" borderId="0" xfId="58" applyFont="1" applyFill="1" applyAlignment="1">
      <alignment/>
    </xf>
    <xf numFmtId="44" fontId="59" fillId="0" borderId="0" xfId="0" applyNumberFormat="1" applyFont="1" applyFill="1" applyAlignment="1">
      <alignment/>
    </xf>
    <xf numFmtId="167" fontId="58" fillId="0" borderId="0" xfId="0" applyNumberFormat="1" applyFont="1" applyFill="1" applyAlignment="1">
      <alignment vertical="center"/>
    </xf>
    <xf numFmtId="44" fontId="58" fillId="0" borderId="12" xfId="58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167" fontId="58" fillId="0" borderId="16" xfId="0" applyNumberFormat="1" applyFont="1" applyFill="1" applyBorder="1" applyAlignment="1">
      <alignment horizontal="center" vertical="center" wrapText="1"/>
    </xf>
    <xf numFmtId="3" fontId="58" fillId="0" borderId="16" xfId="0" applyNumberFormat="1" applyFont="1" applyFill="1" applyBorder="1" applyAlignment="1">
      <alignment horizontal="center" vertical="center" wrapText="1"/>
    </xf>
    <xf numFmtId="0" fontId="58" fillId="0" borderId="16" xfId="58" applyNumberFormat="1" applyFont="1" applyFill="1" applyBorder="1" applyAlignment="1">
      <alignment horizontal="center" vertical="center" wrapText="1"/>
    </xf>
    <xf numFmtId="167" fontId="58" fillId="0" borderId="16" xfId="0" applyNumberFormat="1" applyFont="1" applyFill="1" applyBorder="1" applyAlignment="1">
      <alignment vertical="center" wrapText="1"/>
    </xf>
    <xf numFmtId="9" fontId="58" fillId="0" borderId="16" xfId="0" applyNumberFormat="1" applyFont="1" applyFill="1" applyBorder="1" applyAlignment="1">
      <alignment horizontal="center" vertical="center" wrapText="1"/>
    </xf>
    <xf numFmtId="167" fontId="58" fillId="0" borderId="16" xfId="0" applyNumberFormat="1" applyFont="1" applyFill="1" applyBorder="1" applyAlignment="1">
      <alignment vertical="center"/>
    </xf>
    <xf numFmtId="0" fontId="59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67" fontId="58" fillId="0" borderId="19" xfId="0" applyNumberFormat="1" applyFont="1" applyFill="1" applyBorder="1" applyAlignment="1">
      <alignment vertical="center" wrapText="1"/>
    </xf>
    <xf numFmtId="9" fontId="58" fillId="0" borderId="19" xfId="0" applyNumberFormat="1" applyFont="1" applyFill="1" applyBorder="1" applyAlignment="1">
      <alignment horizontal="center" vertical="center" wrapText="1"/>
    </xf>
    <xf numFmtId="167" fontId="58" fillId="0" borderId="19" xfId="0" applyNumberFormat="1" applyFont="1" applyFill="1" applyBorder="1" applyAlignment="1">
      <alignment horizontal="center" vertical="center" wrapText="1"/>
    </xf>
    <xf numFmtId="167" fontId="58" fillId="0" borderId="19" xfId="0" applyNumberFormat="1" applyFont="1" applyFill="1" applyBorder="1" applyAlignment="1">
      <alignment vertical="center"/>
    </xf>
    <xf numFmtId="44" fontId="58" fillId="0" borderId="16" xfId="58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167" fontId="60" fillId="0" borderId="19" xfId="0" applyNumberFormat="1" applyFont="1" applyFill="1" applyBorder="1" applyAlignment="1">
      <alignment horizontal="right" vertical="center" wrapText="1"/>
    </xf>
    <xf numFmtId="9" fontId="61" fillId="0" borderId="16" xfId="0" applyNumberFormat="1" applyFont="1" applyFill="1" applyBorder="1" applyAlignment="1">
      <alignment horizontal="center" vertical="center" wrapText="1"/>
    </xf>
    <xf numFmtId="44" fontId="58" fillId="0" borderId="21" xfId="58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3" fontId="58" fillId="0" borderId="19" xfId="0" applyNumberFormat="1" applyFont="1" applyFill="1" applyBorder="1" applyAlignment="1">
      <alignment horizontal="center" vertical="center" wrapText="1"/>
    </xf>
    <xf numFmtId="0" fontId="58" fillId="0" borderId="19" xfId="58" applyNumberFormat="1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wrapText="1"/>
    </xf>
    <xf numFmtId="0" fontId="63" fillId="0" borderId="0" xfId="0" applyFont="1" applyFill="1" applyAlignment="1">
      <alignment/>
    </xf>
    <xf numFmtId="167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167" fontId="52" fillId="0" borderId="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Alignment="1">
      <alignment/>
    </xf>
    <xf numFmtId="0" fontId="59" fillId="0" borderId="0" xfId="0" applyFont="1" applyFill="1" applyAlignment="1">
      <alignment/>
    </xf>
    <xf numFmtId="167" fontId="58" fillId="0" borderId="22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7" fontId="58" fillId="0" borderId="14" xfId="0" applyNumberFormat="1" applyFont="1" applyBorder="1" applyAlignment="1">
      <alignment horizontal="center" vertical="center" wrapText="1"/>
    </xf>
    <xf numFmtId="167" fontId="58" fillId="0" borderId="20" xfId="0" applyNumberFormat="1" applyFont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167" fontId="58" fillId="0" borderId="28" xfId="0" applyNumberFormat="1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0" fontId="58" fillId="0" borderId="35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0" fillId="33" borderId="38" xfId="0" applyFont="1" applyFill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70" zoomScaleNormal="70" zoomScalePageLayoutView="0" workbookViewId="0" topLeftCell="A1">
      <selection activeCell="A1" sqref="A1:N2"/>
    </sheetView>
  </sheetViews>
  <sheetFormatPr defaultColWidth="9.140625" defaultRowHeight="12.75"/>
  <cols>
    <col min="1" max="1" width="5.28125" style="1" customWidth="1"/>
    <col min="2" max="2" width="28.57421875" style="1" customWidth="1"/>
    <col min="3" max="3" width="21.8515625" style="1" customWidth="1"/>
    <col min="4" max="4" width="13.00390625" style="18" customWidth="1"/>
    <col min="5" max="5" width="12.140625" style="1" customWidth="1"/>
    <col min="6" max="6" width="18.140625" style="1" customWidth="1"/>
    <col min="7" max="7" width="18.57421875" style="15" customWidth="1"/>
    <col min="8" max="8" width="18.7109375" style="15" customWidth="1"/>
    <col min="9" max="9" width="12.7109375" style="1" customWidth="1"/>
    <col min="10" max="10" width="15.7109375" style="1" customWidth="1"/>
    <col min="11" max="11" width="15.421875" style="15" customWidth="1"/>
    <col min="12" max="12" width="18.140625" style="15" customWidth="1"/>
    <col min="13" max="13" width="15.7109375" style="15" customWidth="1"/>
    <col min="14" max="14" width="15.421875" style="1" customWidth="1"/>
    <col min="15" max="15" width="9.140625" style="1" customWidth="1"/>
    <col min="16" max="17" width="12.140625" style="1" bestFit="1" customWidth="1"/>
    <col min="18" max="16384" width="9.140625" style="1" customWidth="1"/>
  </cols>
  <sheetData>
    <row r="1" spans="1:14" ht="15" customHeight="1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33" customHeight="1" thickBo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s="2" customFormat="1" ht="76.5" customHeight="1" thickBot="1">
      <c r="A3" s="68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P3" s="4"/>
    </row>
    <row r="4" spans="1:16" s="2" customFormat="1" ht="18.75" customHeight="1" thickBot="1">
      <c r="A4" s="101" t="s">
        <v>24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P4" s="4"/>
    </row>
    <row r="5" spans="1:16" s="21" customFormat="1" ht="39.75" customHeight="1" thickBot="1">
      <c r="A5" s="104" t="s">
        <v>13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6"/>
      <c r="P5" s="29"/>
    </row>
    <row r="6" spans="1:16" s="21" customFormat="1" ht="92.25" customHeight="1">
      <c r="A6" s="79" t="s">
        <v>0</v>
      </c>
      <c r="B6" s="81" t="s">
        <v>1</v>
      </c>
      <c r="C6" s="81" t="s">
        <v>39</v>
      </c>
      <c r="D6" s="81" t="s">
        <v>8</v>
      </c>
      <c r="E6" s="81"/>
      <c r="F6" s="81" t="s">
        <v>15</v>
      </c>
      <c r="G6" s="76" t="s">
        <v>26</v>
      </c>
      <c r="H6" s="76"/>
      <c r="I6" s="87" t="s">
        <v>2</v>
      </c>
      <c r="J6" s="76" t="s">
        <v>3</v>
      </c>
      <c r="K6" s="76"/>
      <c r="L6" s="76" t="s">
        <v>6</v>
      </c>
      <c r="M6" s="76"/>
      <c r="N6" s="77" t="s">
        <v>4</v>
      </c>
      <c r="P6" s="29"/>
    </row>
    <row r="7" spans="1:16" s="21" customFormat="1" ht="57.75" customHeight="1" thickBot="1">
      <c r="A7" s="107"/>
      <c r="B7" s="91"/>
      <c r="C7" s="91"/>
      <c r="D7" s="51" t="s">
        <v>16</v>
      </c>
      <c r="E7" s="52" t="s">
        <v>14</v>
      </c>
      <c r="F7" s="91"/>
      <c r="G7" s="52" t="s">
        <v>27</v>
      </c>
      <c r="H7" s="52" t="s">
        <v>28</v>
      </c>
      <c r="I7" s="110"/>
      <c r="J7" s="52" t="s">
        <v>29</v>
      </c>
      <c r="K7" s="52" t="s">
        <v>30</v>
      </c>
      <c r="L7" s="52" t="s">
        <v>31</v>
      </c>
      <c r="M7" s="52" t="s">
        <v>32</v>
      </c>
      <c r="N7" s="98"/>
      <c r="P7" s="29"/>
    </row>
    <row r="8" spans="1:15" s="2" customFormat="1" ht="109.5" customHeight="1" thickBot="1">
      <c r="A8" s="55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6">
        <v>12</v>
      </c>
      <c r="M8" s="56">
        <v>13</v>
      </c>
      <c r="N8" s="57">
        <v>14</v>
      </c>
      <c r="O8" s="2" t="s">
        <v>33</v>
      </c>
    </row>
    <row r="9" spans="1:14" s="2" customFormat="1" ht="117.75" customHeight="1" thickBot="1">
      <c r="A9" s="41">
        <v>1</v>
      </c>
      <c r="B9" s="42" t="s">
        <v>38</v>
      </c>
      <c r="C9" s="53">
        <v>10</v>
      </c>
      <c r="D9" s="54">
        <v>70</v>
      </c>
      <c r="E9" s="53">
        <v>56</v>
      </c>
      <c r="F9" s="45"/>
      <c r="G9" s="43">
        <f>ROUND(C9*D9*F9,2)</f>
        <v>0</v>
      </c>
      <c r="H9" s="43">
        <f>ROUND(C9*E9*F9,2)</f>
        <v>0</v>
      </c>
      <c r="I9" s="44"/>
      <c r="J9" s="45">
        <f>ROUND(G9*I9,2)</f>
        <v>0</v>
      </c>
      <c r="K9" s="46">
        <f>ROUND(H9*I9,2)</f>
        <v>0</v>
      </c>
      <c r="L9" s="46">
        <f aca="true" t="shared" si="0" ref="L9:M11">ROUND(G9+J9,2)</f>
        <v>0</v>
      </c>
      <c r="M9" s="46">
        <f t="shared" si="0"/>
        <v>0</v>
      </c>
      <c r="N9" s="58"/>
    </row>
    <row r="10" spans="1:14" s="2" customFormat="1" ht="96.75" customHeight="1" thickBot="1">
      <c r="A10" s="32">
        <v>2</v>
      </c>
      <c r="B10" s="33" t="s">
        <v>37</v>
      </c>
      <c r="C10" s="36">
        <v>30</v>
      </c>
      <c r="D10" s="37">
        <v>70</v>
      </c>
      <c r="E10" s="36">
        <v>56</v>
      </c>
      <c r="F10" s="35"/>
      <c r="G10" s="38">
        <f>ROUND(C10*D10*F10,2)</f>
        <v>0</v>
      </c>
      <c r="H10" s="38">
        <f>ROUND(C10*E10*F10,2)</f>
        <v>0</v>
      </c>
      <c r="I10" s="39"/>
      <c r="J10" s="35">
        <f>ROUND(G10*I10,2)</f>
        <v>0</v>
      </c>
      <c r="K10" s="40">
        <f>ROUND(H10*I10,2)</f>
        <v>0</v>
      </c>
      <c r="L10" s="40">
        <f t="shared" si="0"/>
        <v>0</v>
      </c>
      <c r="M10" s="40">
        <f t="shared" si="0"/>
        <v>0</v>
      </c>
      <c r="N10" s="5"/>
    </row>
    <row r="11" spans="1:14" s="2" customFormat="1" ht="40.5" customHeight="1" thickBot="1">
      <c r="A11" s="34">
        <v>3</v>
      </c>
      <c r="B11" s="33" t="s">
        <v>41</v>
      </c>
      <c r="C11" s="36">
        <v>2</v>
      </c>
      <c r="D11" s="37">
        <v>6</v>
      </c>
      <c r="E11" s="36">
        <v>5</v>
      </c>
      <c r="F11" s="35"/>
      <c r="G11" s="38">
        <f>ROUND(C11*D11*F11,2)</f>
        <v>0</v>
      </c>
      <c r="H11" s="38">
        <f>ROUND(C11*E11*F11,2)</f>
        <v>0</v>
      </c>
      <c r="I11" s="39"/>
      <c r="J11" s="35">
        <f>ROUND(G11*I11,2)</f>
        <v>0</v>
      </c>
      <c r="K11" s="40">
        <f>ROUND(H11*I11,2)</f>
        <v>0</v>
      </c>
      <c r="L11" s="40">
        <f t="shared" si="0"/>
        <v>0</v>
      </c>
      <c r="M11" s="40">
        <f t="shared" si="0"/>
        <v>0</v>
      </c>
      <c r="N11" s="5"/>
    </row>
    <row r="12" spans="1:14" s="2" customFormat="1" ht="67.5" customHeight="1" thickBot="1">
      <c r="A12" s="94" t="s">
        <v>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1:14" s="2" customFormat="1" ht="78.75" customHeight="1">
      <c r="A13" s="79" t="s">
        <v>0</v>
      </c>
      <c r="B13" s="81" t="s">
        <v>1</v>
      </c>
      <c r="C13" s="81" t="s">
        <v>9</v>
      </c>
      <c r="D13" s="81" t="s">
        <v>7</v>
      </c>
      <c r="E13" s="81"/>
      <c r="F13" s="81" t="s">
        <v>18</v>
      </c>
      <c r="G13" s="76" t="s">
        <v>25</v>
      </c>
      <c r="H13" s="76"/>
      <c r="I13" s="87" t="s">
        <v>2</v>
      </c>
      <c r="J13" s="76" t="s">
        <v>3</v>
      </c>
      <c r="K13" s="76"/>
      <c r="L13" s="76" t="s">
        <v>6</v>
      </c>
      <c r="M13" s="76"/>
      <c r="N13" s="77" t="s">
        <v>4</v>
      </c>
    </row>
    <row r="14" spans="1:14" s="59" customFormat="1" ht="51" customHeight="1" thickBot="1">
      <c r="A14" s="80"/>
      <c r="B14" s="82"/>
      <c r="C14" s="82"/>
      <c r="D14" s="30" t="s">
        <v>16</v>
      </c>
      <c r="E14" s="31" t="s">
        <v>14</v>
      </c>
      <c r="F14" s="82"/>
      <c r="G14" s="52" t="s">
        <v>27</v>
      </c>
      <c r="H14" s="52" t="s">
        <v>28</v>
      </c>
      <c r="I14" s="88"/>
      <c r="J14" s="52" t="s">
        <v>29</v>
      </c>
      <c r="K14" s="52" t="s">
        <v>30</v>
      </c>
      <c r="L14" s="52" t="s">
        <v>31</v>
      </c>
      <c r="M14" s="52" t="s">
        <v>32</v>
      </c>
      <c r="N14" s="78"/>
    </row>
    <row r="15" spans="1:14" s="2" customFormat="1" ht="37.5" customHeight="1" thickBot="1">
      <c r="A15" s="55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7">
        <v>14</v>
      </c>
    </row>
    <row r="16" spans="1:14" s="2" customFormat="1" ht="25.5" customHeight="1" thickBot="1">
      <c r="A16" s="41">
        <v>4</v>
      </c>
      <c r="B16" s="42" t="s">
        <v>35</v>
      </c>
      <c r="C16" s="36">
        <v>40</v>
      </c>
      <c r="D16" s="37">
        <v>50</v>
      </c>
      <c r="E16" s="36">
        <v>40</v>
      </c>
      <c r="F16" s="67"/>
      <c r="G16" s="43">
        <f>ROUND(C16*D16*F16,2)</f>
        <v>0</v>
      </c>
      <c r="H16" s="43">
        <f>ROUND(C16*E16*F16,2)</f>
        <v>0</v>
      </c>
      <c r="I16" s="44"/>
      <c r="J16" s="45">
        <f>ROUND(G16*I16,2)</f>
        <v>0</v>
      </c>
      <c r="K16" s="46">
        <f>ROUND(H16*I16,2)</f>
        <v>0</v>
      </c>
      <c r="L16" s="46">
        <f>ROUND(G16+J16,2)</f>
        <v>0</v>
      </c>
      <c r="M16" s="46">
        <f>ROUND(H16+K16,2)</f>
        <v>0</v>
      </c>
      <c r="N16" s="7"/>
    </row>
    <row r="17" spans="1:14" s="2" customFormat="1" ht="60" customHeight="1" thickBot="1">
      <c r="A17" s="94" t="s">
        <v>19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</row>
    <row r="18" spans="1:14" s="2" customFormat="1" ht="60" customHeight="1" thickBot="1">
      <c r="A18" s="83" t="s">
        <v>0</v>
      </c>
      <c r="B18" s="85" t="s">
        <v>1</v>
      </c>
      <c r="C18" s="85" t="s">
        <v>22</v>
      </c>
      <c r="D18" s="108" t="s">
        <v>20</v>
      </c>
      <c r="E18" s="109"/>
      <c r="F18" s="85" t="s">
        <v>21</v>
      </c>
      <c r="G18" s="71" t="s">
        <v>25</v>
      </c>
      <c r="H18" s="72"/>
      <c r="I18" s="89" t="s">
        <v>2</v>
      </c>
      <c r="J18" s="71" t="s">
        <v>3</v>
      </c>
      <c r="K18" s="72"/>
      <c r="L18" s="71" t="s">
        <v>6</v>
      </c>
      <c r="M18" s="72"/>
      <c r="N18" s="92" t="s">
        <v>4</v>
      </c>
    </row>
    <row r="19" spans="1:14" s="59" customFormat="1" ht="83.25" customHeight="1" thickBot="1">
      <c r="A19" s="84"/>
      <c r="B19" s="86"/>
      <c r="C19" s="86"/>
      <c r="D19" s="47" t="s">
        <v>16</v>
      </c>
      <c r="E19" s="48" t="s">
        <v>14</v>
      </c>
      <c r="F19" s="86"/>
      <c r="G19" s="52" t="s">
        <v>27</v>
      </c>
      <c r="H19" s="52" t="s">
        <v>28</v>
      </c>
      <c r="I19" s="90"/>
      <c r="J19" s="52" t="s">
        <v>29</v>
      </c>
      <c r="K19" s="52" t="s">
        <v>30</v>
      </c>
      <c r="L19" s="52" t="s">
        <v>31</v>
      </c>
      <c r="M19" s="52" t="s">
        <v>32</v>
      </c>
      <c r="N19" s="93"/>
    </row>
    <row r="20" spans="1:14" s="2" customFormat="1" ht="44.25" customHeight="1" thickBot="1">
      <c r="A20" s="55">
        <v>1</v>
      </c>
      <c r="B20" s="56">
        <v>2</v>
      </c>
      <c r="C20" s="56">
        <v>3</v>
      </c>
      <c r="D20" s="56">
        <v>4</v>
      </c>
      <c r="E20" s="56">
        <v>5</v>
      </c>
      <c r="F20" s="56">
        <v>6</v>
      </c>
      <c r="G20" s="56">
        <v>7</v>
      </c>
      <c r="H20" s="56">
        <v>8</v>
      </c>
      <c r="I20" s="56">
        <v>9</v>
      </c>
      <c r="J20" s="56">
        <v>10</v>
      </c>
      <c r="K20" s="56">
        <v>11</v>
      </c>
      <c r="L20" s="56">
        <v>12</v>
      </c>
      <c r="M20" s="56">
        <v>13</v>
      </c>
      <c r="N20" s="57">
        <v>14</v>
      </c>
    </row>
    <row r="21" spans="1:14" ht="28.5" customHeight="1" thickBot="1">
      <c r="A21" s="32">
        <v>5</v>
      </c>
      <c r="B21" s="33" t="s">
        <v>36</v>
      </c>
      <c r="C21" s="36">
        <v>15</v>
      </c>
      <c r="D21" s="37">
        <v>10</v>
      </c>
      <c r="E21" s="36">
        <v>8</v>
      </c>
      <c r="F21" s="35"/>
      <c r="G21" s="38">
        <f>ROUND(C21*D21*F21,2)</f>
        <v>0</v>
      </c>
      <c r="H21" s="38">
        <f>ROUND(C21*E21*F21,20)</f>
        <v>0</v>
      </c>
      <c r="I21" s="39"/>
      <c r="J21" s="35">
        <f>ROUND(G21*I21,2)</f>
        <v>0</v>
      </c>
      <c r="K21" s="40">
        <f>ROUND(H21*I21,2)</f>
        <v>0</v>
      </c>
      <c r="L21" s="40">
        <f>ROUND(G21+J21,2)</f>
        <v>0</v>
      </c>
      <c r="M21" s="40">
        <f>ROUND(H21+K21,2)</f>
        <v>0</v>
      </c>
      <c r="N21" s="63" t="s">
        <v>40</v>
      </c>
    </row>
    <row r="22" spans="1:14" s="22" customFormat="1" ht="66" customHeight="1" thickBot="1">
      <c r="A22" s="94" t="s">
        <v>10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6"/>
    </row>
    <row r="23" spans="1:14" s="22" customFormat="1" ht="66" customHeight="1">
      <c r="A23" s="79" t="s">
        <v>0</v>
      </c>
      <c r="B23" s="81" t="s">
        <v>1</v>
      </c>
      <c r="C23" s="81" t="s">
        <v>11</v>
      </c>
      <c r="D23" s="81" t="s">
        <v>12</v>
      </c>
      <c r="E23" s="81"/>
      <c r="F23" s="81" t="s">
        <v>17</v>
      </c>
      <c r="G23" s="76" t="s">
        <v>25</v>
      </c>
      <c r="H23" s="76"/>
      <c r="I23" s="87" t="s">
        <v>2</v>
      </c>
      <c r="J23" s="76" t="s">
        <v>3</v>
      </c>
      <c r="K23" s="76"/>
      <c r="L23" s="76" t="s">
        <v>6</v>
      </c>
      <c r="M23" s="76"/>
      <c r="N23" s="77" t="s">
        <v>4</v>
      </c>
    </row>
    <row r="24" spans="1:14" ht="63" customHeight="1" thickBot="1">
      <c r="A24" s="80"/>
      <c r="B24" s="82"/>
      <c r="C24" s="82"/>
      <c r="D24" s="30" t="s">
        <v>16</v>
      </c>
      <c r="E24" s="31" t="s">
        <v>14</v>
      </c>
      <c r="F24" s="82"/>
      <c r="G24" s="52" t="s">
        <v>27</v>
      </c>
      <c r="H24" s="52" t="s">
        <v>28</v>
      </c>
      <c r="I24" s="88"/>
      <c r="J24" s="52" t="s">
        <v>29</v>
      </c>
      <c r="K24" s="52" t="s">
        <v>30</v>
      </c>
      <c r="L24" s="52" t="s">
        <v>31</v>
      </c>
      <c r="M24" s="52" t="s">
        <v>32</v>
      </c>
      <c r="N24" s="78"/>
    </row>
    <row r="25" spans="1:14" ht="47.25" customHeight="1" thickBot="1">
      <c r="A25" s="55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7">
        <v>14</v>
      </c>
    </row>
    <row r="26" spans="1:14" s="9" customFormat="1" ht="25.5" customHeight="1" thickBot="1">
      <c r="A26" s="32">
        <v>6</v>
      </c>
      <c r="B26" s="33" t="s">
        <v>34</v>
      </c>
      <c r="C26" s="36">
        <v>30</v>
      </c>
      <c r="D26" s="37">
        <v>10</v>
      </c>
      <c r="E26" s="36">
        <v>8</v>
      </c>
      <c r="F26" s="35"/>
      <c r="G26" s="38">
        <f>ROUND(C26*D26*F26,2)</f>
        <v>0</v>
      </c>
      <c r="H26" s="38">
        <f>ROUND(C26*E26*F26,2)</f>
        <v>0</v>
      </c>
      <c r="I26" s="39"/>
      <c r="J26" s="35">
        <f>ROUND(G26*I26,2)</f>
        <v>0</v>
      </c>
      <c r="K26" s="40">
        <f>ROUND(H26*I26,20)</f>
        <v>0</v>
      </c>
      <c r="L26" s="40">
        <f>ROUND(G26+J26,2)</f>
        <v>0</v>
      </c>
      <c r="M26" s="40">
        <f>ROUND(H26+K26,2)</f>
        <v>0</v>
      </c>
      <c r="N26" s="63" t="s">
        <v>40</v>
      </c>
    </row>
    <row r="27" spans="1:14" s="9" customFormat="1" ht="25.5" customHeight="1" thickBot="1">
      <c r="A27" s="73" t="s">
        <v>23</v>
      </c>
      <c r="B27" s="74"/>
      <c r="C27" s="74"/>
      <c r="D27" s="74"/>
      <c r="E27" s="74"/>
      <c r="F27" s="75"/>
      <c r="G27" s="49">
        <f>ROUND(G9+G11+G16+G26+G21+G10,2)</f>
        <v>0</v>
      </c>
      <c r="H27" s="49">
        <f>ROUND(H9+H11+H16+H26+H21+H10,2)</f>
        <v>0</v>
      </c>
      <c r="I27" s="50"/>
      <c r="J27" s="49">
        <f>ROUND(J9+J11+J16+J26+J21+J10,2)</f>
        <v>0</v>
      </c>
      <c r="K27" s="49">
        <f>ROUND(K9+K11+K16+K26+K21+K10,2)</f>
        <v>0</v>
      </c>
      <c r="L27" s="49">
        <f>ROUND(L9+L11+L16+L26+L21+L10,2)</f>
        <v>0</v>
      </c>
      <c r="M27" s="49">
        <f>ROUND(M9+M11+M16+M26+M21+M10,2)</f>
        <v>0</v>
      </c>
      <c r="N27" s="8"/>
    </row>
    <row r="28" spans="1:14" ht="15">
      <c r="A28" s="10"/>
      <c r="B28" s="19"/>
      <c r="C28" s="10"/>
      <c r="D28" s="11"/>
      <c r="E28" s="10"/>
      <c r="F28" s="10"/>
      <c r="G28" s="12"/>
      <c r="H28" s="12"/>
      <c r="I28" s="13"/>
      <c r="J28" s="64"/>
      <c r="K28" s="64"/>
      <c r="L28" s="64"/>
      <c r="M28" s="64"/>
      <c r="N28" s="14"/>
    </row>
    <row r="29" spans="2:13" ht="12.75">
      <c r="B29" s="20"/>
      <c r="C29" s="2"/>
      <c r="D29" s="3"/>
      <c r="E29" s="2"/>
      <c r="F29" s="2"/>
      <c r="J29"/>
      <c r="K29" s="65"/>
      <c r="L29" s="65"/>
      <c r="M29" s="65"/>
    </row>
    <row r="30" spans="2:13" ht="12.75">
      <c r="B30" s="21"/>
      <c r="C30" s="2"/>
      <c r="D30" s="3"/>
      <c r="E30" s="2"/>
      <c r="F30" s="2"/>
      <c r="H30" s="60"/>
      <c r="I30" s="61"/>
      <c r="J30"/>
      <c r="K30" s="65"/>
      <c r="L30" s="65"/>
      <c r="M30" s="65"/>
    </row>
    <row r="31" spans="1:13" ht="12.75">
      <c r="A31" s="22"/>
      <c r="B31" s="21"/>
      <c r="C31" s="2"/>
      <c r="D31" s="3"/>
      <c r="E31" s="2"/>
      <c r="F31" s="2"/>
      <c r="H31" s="60"/>
      <c r="I31" s="62"/>
      <c r="J31"/>
      <c r="K31" s="65"/>
      <c r="L31" s="65"/>
      <c r="M31" s="65"/>
    </row>
    <row r="32" spans="2:13" ht="12.75">
      <c r="B32" s="21"/>
      <c r="C32" s="26"/>
      <c r="D32" s="23"/>
      <c r="E32" s="2"/>
      <c r="F32" s="2"/>
      <c r="H32" s="60"/>
      <c r="I32" s="60"/>
      <c r="J32"/>
      <c r="K32" s="97"/>
      <c r="L32" s="97"/>
      <c r="M32" s="65"/>
    </row>
    <row r="33" spans="2:13" ht="12.75">
      <c r="B33" s="21"/>
      <c r="C33" s="26"/>
      <c r="D33" s="23"/>
      <c r="E33" s="2"/>
      <c r="F33" s="2"/>
      <c r="H33" s="60"/>
      <c r="I33" s="60"/>
      <c r="J33"/>
      <c r="K33" s="65"/>
      <c r="L33" s="65"/>
      <c r="M33" s="65"/>
    </row>
    <row r="34" spans="2:13" ht="12.75">
      <c r="B34" s="21"/>
      <c r="C34" s="26"/>
      <c r="D34" s="23"/>
      <c r="E34" s="2"/>
      <c r="F34" s="2"/>
      <c r="H34" s="60"/>
      <c r="I34" s="60"/>
      <c r="J34"/>
      <c r="K34" s="65"/>
      <c r="L34" s="65"/>
      <c r="M34" s="65"/>
    </row>
    <row r="35" spans="2:13" ht="12.75">
      <c r="B35" s="66"/>
      <c r="C35" s="66"/>
      <c r="D35" s="27"/>
      <c r="E35" s="28"/>
      <c r="F35" s="2"/>
      <c r="H35" s="60"/>
      <c r="I35" s="60"/>
      <c r="J35"/>
      <c r="K35" s="65"/>
      <c r="L35" s="65"/>
      <c r="M35" s="65"/>
    </row>
    <row r="36" spans="1:14" s="22" customFormat="1" ht="12.75">
      <c r="A36" s="1"/>
      <c r="B36" s="2"/>
      <c r="C36" s="2"/>
      <c r="D36" s="3"/>
      <c r="E36" s="2"/>
      <c r="F36" s="2"/>
      <c r="G36" s="15"/>
      <c r="H36" s="60"/>
      <c r="I36" s="60"/>
      <c r="J36"/>
      <c r="K36" s="65"/>
      <c r="L36" s="65"/>
      <c r="M36" s="65"/>
      <c r="N36" s="1"/>
    </row>
    <row r="37" spans="1:14" ht="12.75">
      <c r="A37" s="22"/>
      <c r="B37" s="21"/>
      <c r="C37" s="21"/>
      <c r="D37" s="23"/>
      <c r="E37" s="21"/>
      <c r="F37" s="21"/>
      <c r="G37" s="24"/>
      <c r="H37" s="60"/>
      <c r="I37" s="60"/>
      <c r="J37" s="22"/>
      <c r="K37" s="24"/>
      <c r="L37" s="24"/>
      <c r="M37" s="24"/>
      <c r="N37" s="22"/>
    </row>
    <row r="38" spans="2:9" ht="12.75">
      <c r="B38" s="21"/>
      <c r="C38" s="26"/>
      <c r="D38" s="23"/>
      <c r="E38" s="2"/>
      <c r="F38" s="2"/>
      <c r="H38" s="60"/>
      <c r="I38" s="60"/>
    </row>
    <row r="39" spans="2:9" ht="12.75">
      <c r="B39" s="21"/>
      <c r="C39" s="26"/>
      <c r="D39" s="23"/>
      <c r="E39" s="2"/>
      <c r="F39" s="2"/>
      <c r="H39" s="60"/>
      <c r="I39" s="60"/>
    </row>
    <row r="40" spans="2:9" ht="12.75">
      <c r="B40" s="21"/>
      <c r="C40" s="26"/>
      <c r="D40" s="23"/>
      <c r="E40" s="2"/>
      <c r="F40" s="2"/>
      <c r="H40" s="60"/>
      <c r="I40" s="60"/>
    </row>
    <row r="41" spans="2:9" ht="12.75">
      <c r="B41" s="66"/>
      <c r="C41" s="66"/>
      <c r="D41" s="16"/>
      <c r="E41" s="28"/>
      <c r="F41" s="2"/>
      <c r="H41" s="60"/>
      <c r="I41" s="60"/>
    </row>
    <row r="42" spans="1:14" s="22" customFormat="1" ht="12.75">
      <c r="A42" s="1"/>
      <c r="B42" s="2"/>
      <c r="C42" s="17"/>
      <c r="D42" s="3"/>
      <c r="E42" s="2"/>
      <c r="F42" s="2"/>
      <c r="G42" s="15"/>
      <c r="H42" s="60"/>
      <c r="I42" s="60"/>
      <c r="J42" s="1"/>
      <c r="K42" s="15"/>
      <c r="L42" s="15"/>
      <c r="M42" s="15"/>
      <c r="N42" s="1"/>
    </row>
    <row r="43" spans="1:14" ht="12.75">
      <c r="A43" s="22"/>
      <c r="B43" s="21"/>
      <c r="C43" s="25"/>
      <c r="D43" s="23"/>
      <c r="E43" s="21"/>
      <c r="F43" s="21"/>
      <c r="G43" s="24"/>
      <c r="H43" s="60"/>
      <c r="I43" s="60"/>
      <c r="J43" s="22"/>
      <c r="K43" s="24"/>
      <c r="L43" s="24"/>
      <c r="M43" s="24"/>
      <c r="N43" s="22"/>
    </row>
    <row r="44" spans="2:9" ht="12.75">
      <c r="B44" s="21"/>
      <c r="C44" s="26"/>
      <c r="D44" s="23"/>
      <c r="E44" s="2"/>
      <c r="F44" s="2"/>
      <c r="H44" s="60"/>
      <c r="I44" s="60"/>
    </row>
    <row r="45" spans="2:9" ht="12.75">
      <c r="B45" s="21"/>
      <c r="C45" s="26"/>
      <c r="D45" s="23"/>
      <c r="E45" s="2"/>
      <c r="F45" s="2"/>
      <c r="H45" s="60"/>
      <c r="I45" s="60"/>
    </row>
    <row r="46" spans="2:9" ht="12.75">
      <c r="B46" s="21"/>
      <c r="C46" s="26"/>
      <c r="D46" s="23"/>
      <c r="E46" s="2"/>
      <c r="F46" s="2"/>
      <c r="H46" s="60"/>
      <c r="I46" s="60"/>
    </row>
    <row r="47" spans="2:9" ht="12.75">
      <c r="B47" s="66"/>
      <c r="C47" s="66"/>
      <c r="D47" s="16"/>
      <c r="E47" s="28"/>
      <c r="F47" s="2"/>
      <c r="H47" s="60"/>
      <c r="I47" s="60"/>
    </row>
    <row r="48" spans="1:14" s="22" customFormat="1" ht="12.75">
      <c r="A48" s="1"/>
      <c r="B48" s="2"/>
      <c r="C48" s="6"/>
      <c r="D48" s="3"/>
      <c r="E48" s="2"/>
      <c r="F48" s="2"/>
      <c r="G48" s="15"/>
      <c r="H48" s="60"/>
      <c r="I48" s="60"/>
      <c r="J48" s="1"/>
      <c r="K48" s="15"/>
      <c r="L48" s="15"/>
      <c r="M48" s="15"/>
      <c r="N48" s="1"/>
    </row>
    <row r="49" spans="1:14" ht="12.75">
      <c r="A49" s="22"/>
      <c r="B49" s="21"/>
      <c r="C49" s="25"/>
      <c r="D49" s="23"/>
      <c r="E49" s="21"/>
      <c r="F49" s="21"/>
      <c r="G49" s="24"/>
      <c r="H49" s="60"/>
      <c r="I49" s="60"/>
      <c r="J49" s="22"/>
      <c r="K49" s="24"/>
      <c r="L49" s="24"/>
      <c r="M49" s="24"/>
      <c r="N49" s="22"/>
    </row>
    <row r="50" spans="2:9" ht="12.75">
      <c r="B50" s="21"/>
      <c r="C50" s="26"/>
      <c r="D50" s="23"/>
      <c r="E50" s="2"/>
      <c r="F50" s="2"/>
      <c r="H50" s="60"/>
      <c r="I50" s="60"/>
    </row>
    <row r="51" spans="2:9" ht="12.75">
      <c r="B51" s="21"/>
      <c r="C51" s="26"/>
      <c r="D51" s="23"/>
      <c r="E51" s="2"/>
      <c r="F51" s="2"/>
      <c r="H51" s="60"/>
      <c r="I51" s="60"/>
    </row>
    <row r="52" spans="2:9" ht="12.75">
      <c r="B52" s="21"/>
      <c r="C52" s="26"/>
      <c r="D52" s="23"/>
      <c r="E52" s="2"/>
      <c r="F52" s="2"/>
      <c r="H52" s="60"/>
      <c r="I52" s="60"/>
    </row>
    <row r="53" spans="2:9" ht="12.75">
      <c r="B53" s="66"/>
      <c r="C53" s="66"/>
      <c r="D53" s="16"/>
      <c r="E53" s="28"/>
      <c r="F53" s="2"/>
      <c r="H53" s="60"/>
      <c r="I53" s="60"/>
    </row>
    <row r="54" spans="1:14" s="22" customFormat="1" ht="12.75">
      <c r="A54" s="1"/>
      <c r="B54" s="2"/>
      <c r="C54" s="6"/>
      <c r="D54" s="3"/>
      <c r="E54" s="2"/>
      <c r="F54" s="2"/>
      <c r="G54" s="15"/>
      <c r="H54" s="60"/>
      <c r="I54" s="60"/>
      <c r="J54" s="1"/>
      <c r="K54" s="15"/>
      <c r="L54" s="15"/>
      <c r="M54" s="15"/>
      <c r="N54" s="1"/>
    </row>
    <row r="55" spans="1:14" ht="12.75">
      <c r="A55" s="22"/>
      <c r="B55" s="21"/>
      <c r="C55" s="21"/>
      <c r="D55" s="23"/>
      <c r="E55" s="21"/>
      <c r="F55" s="21"/>
      <c r="G55" s="24"/>
      <c r="H55" s="60"/>
      <c r="I55" s="60"/>
      <c r="J55" s="22"/>
      <c r="K55" s="24"/>
      <c r="L55" s="24"/>
      <c r="M55" s="24"/>
      <c r="N55" s="22"/>
    </row>
    <row r="56" spans="2:9" ht="12.75">
      <c r="B56" s="21"/>
      <c r="C56" s="26"/>
      <c r="D56" s="23"/>
      <c r="E56" s="2"/>
      <c r="F56" s="2"/>
      <c r="H56" s="60"/>
      <c r="I56" s="60"/>
    </row>
    <row r="57" spans="2:9" ht="12.75">
      <c r="B57" s="21"/>
      <c r="C57" s="26"/>
      <c r="D57" s="23"/>
      <c r="E57" s="2"/>
      <c r="F57" s="2"/>
      <c r="H57" s="60"/>
      <c r="I57" s="60"/>
    </row>
    <row r="58" spans="2:9" ht="12.75">
      <c r="B58" s="21"/>
      <c r="C58" s="26"/>
      <c r="D58" s="23"/>
      <c r="E58" s="2"/>
      <c r="F58" s="2"/>
      <c r="H58" s="60"/>
      <c r="I58" s="60"/>
    </row>
    <row r="59" spans="2:9" ht="12.75">
      <c r="B59" s="66"/>
      <c r="C59" s="66"/>
      <c r="D59" s="16"/>
      <c r="E59" s="28"/>
      <c r="F59" s="2"/>
      <c r="H59" s="60"/>
      <c r="I59" s="60"/>
    </row>
    <row r="60" spans="2:9" ht="12.75">
      <c r="B60" s="2"/>
      <c r="C60" s="2"/>
      <c r="D60" s="16"/>
      <c r="E60" s="2"/>
      <c r="F60" s="2"/>
      <c r="H60" s="60"/>
      <c r="I60" s="60"/>
    </row>
    <row r="61" spans="1:14" s="22" customFormat="1" ht="12.75">
      <c r="A61" s="1"/>
      <c r="B61" s="2"/>
      <c r="C61" s="6"/>
      <c r="D61" s="3"/>
      <c r="E61" s="2"/>
      <c r="F61" s="2"/>
      <c r="G61" s="15"/>
      <c r="H61" s="60"/>
      <c r="I61" s="60"/>
      <c r="J61" s="1"/>
      <c r="K61" s="15"/>
      <c r="L61" s="15"/>
      <c r="M61" s="15"/>
      <c r="N61" s="1"/>
    </row>
    <row r="62" spans="1:14" ht="12.75">
      <c r="A62" s="22"/>
      <c r="B62" s="21"/>
      <c r="C62" s="21"/>
      <c r="D62" s="23"/>
      <c r="E62" s="21"/>
      <c r="F62" s="21"/>
      <c r="G62" s="24"/>
      <c r="H62" s="60"/>
      <c r="I62" s="60"/>
      <c r="J62" s="22"/>
      <c r="K62" s="24"/>
      <c r="L62" s="24"/>
      <c r="M62" s="24"/>
      <c r="N62" s="22"/>
    </row>
    <row r="63" spans="2:9" ht="12.75">
      <c r="B63" s="21"/>
      <c r="C63" s="26"/>
      <c r="D63" s="23"/>
      <c r="E63" s="2"/>
      <c r="F63" s="2"/>
      <c r="H63" s="60"/>
      <c r="I63" s="60"/>
    </row>
    <row r="64" spans="2:9" ht="12.75">
      <c r="B64" s="21"/>
      <c r="C64" s="26"/>
      <c r="D64" s="23"/>
      <c r="E64" s="2"/>
      <c r="F64" s="2"/>
      <c r="H64" s="60"/>
      <c r="I64" s="60"/>
    </row>
    <row r="65" spans="2:9" ht="12.75">
      <c r="B65" s="21"/>
      <c r="C65" s="26"/>
      <c r="D65" s="23"/>
      <c r="F65" s="2"/>
      <c r="H65" s="60"/>
      <c r="I65" s="60"/>
    </row>
    <row r="66" spans="2:9" ht="12.75">
      <c r="B66" s="66"/>
      <c r="C66" s="66"/>
      <c r="D66" s="16"/>
      <c r="E66" s="28"/>
      <c r="F66" s="2"/>
      <c r="H66" s="60"/>
      <c r="I66" s="60"/>
    </row>
  </sheetData>
  <sheetProtection/>
  <mergeCells count="49">
    <mergeCell ref="A1:N2"/>
    <mergeCell ref="A4:N4"/>
    <mergeCell ref="A5:N5"/>
    <mergeCell ref="A6:A7"/>
    <mergeCell ref="B6:B7"/>
    <mergeCell ref="D18:E18"/>
    <mergeCell ref="F18:F19"/>
    <mergeCell ref="J6:K6"/>
    <mergeCell ref="G6:H6"/>
    <mergeCell ref="I6:I7"/>
    <mergeCell ref="K32:L32"/>
    <mergeCell ref="F13:F14"/>
    <mergeCell ref="G13:H13"/>
    <mergeCell ref="L6:M6"/>
    <mergeCell ref="N6:N7"/>
    <mergeCell ref="A12:N12"/>
    <mergeCell ref="A13:A14"/>
    <mergeCell ref="B13:B14"/>
    <mergeCell ref="C13:C14"/>
    <mergeCell ref="D13:E13"/>
    <mergeCell ref="C6:C7"/>
    <mergeCell ref="D6:E6"/>
    <mergeCell ref="F6:F7"/>
    <mergeCell ref="N18:N19"/>
    <mergeCell ref="A22:N22"/>
    <mergeCell ref="I13:I14"/>
    <mergeCell ref="J13:K13"/>
    <mergeCell ref="L13:M13"/>
    <mergeCell ref="N13:N14"/>
    <mergeCell ref="A17:N17"/>
    <mergeCell ref="A18:A19"/>
    <mergeCell ref="B18:B19"/>
    <mergeCell ref="C18:C19"/>
    <mergeCell ref="I23:I24"/>
    <mergeCell ref="G23:H23"/>
    <mergeCell ref="G18:H18"/>
    <mergeCell ref="I18:I19"/>
    <mergeCell ref="D23:E23"/>
    <mergeCell ref="F23:F24"/>
    <mergeCell ref="A3:N3"/>
    <mergeCell ref="J18:K18"/>
    <mergeCell ref="L18:M18"/>
    <mergeCell ref="A27:F27"/>
    <mergeCell ref="J23:K23"/>
    <mergeCell ref="L23:M23"/>
    <mergeCell ref="N23:N24"/>
    <mergeCell ref="A23:A24"/>
    <mergeCell ref="B23:B24"/>
    <mergeCell ref="C23:C24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RZI LUBLIN</dc:creator>
  <cp:keywords/>
  <dc:description/>
  <cp:lastModifiedBy>Karkut Sławomir</cp:lastModifiedBy>
  <cp:lastPrinted>2021-07-09T05:42:21Z</cp:lastPrinted>
  <dcterms:created xsi:type="dcterms:W3CDTF">2009-11-13T07:37:36Z</dcterms:created>
  <dcterms:modified xsi:type="dcterms:W3CDTF">2021-10-22T07:20:46Z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bd1ae8db-a986-4b46-a17f-af7b0d6138c1</vt:lpwstr>
  </property>
  <property fmtid="{D5CDD505-2E9C-101B-9397-08002B2CF9AE}" pid="3" name="bjSaver">
    <vt:lpwstr>fPfHid9hVZuLRSD7cfNTN96hb6IKaQ6t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