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defaultThemeVersion="124226"/>
  <xr:revisionPtr revIDLastSave="0" documentId="13_ncr:1_{525B3C39-4527-4057-95B2-E0AD85DC6F2F}" xr6:coauthVersionLast="36" xr6:coauthVersionMax="36" xr10:uidLastSave="{00000000-0000-0000-0000-000000000000}"/>
  <bookViews>
    <workbookView xWindow="0" yWindow="0" windowWidth="21570" windowHeight="7200" xr2:uid="{00000000-000D-0000-FFFF-FFFF00000000}"/>
  </bookViews>
  <sheets>
    <sheet name="ZADANIE 1" sheetId="14" r:id="rId1"/>
    <sheet name="ZADANIE 2" sheetId="7" r:id="rId2"/>
  </sheets>
  <definedNames>
    <definedName name="_xlnm._FilterDatabase" localSheetId="0" hidden="1">'ZADANIE 1'!$A$8:$H$43</definedName>
    <definedName name="_xlnm._FilterDatabase" localSheetId="1" hidden="1">'ZADANIE 2'!$A$9:$H$37</definedName>
  </definedNames>
  <calcPr calcId="191029"/>
</workbook>
</file>

<file path=xl/calcChain.xml><?xml version="1.0" encoding="utf-8"?>
<calcChain xmlns="http://schemas.openxmlformats.org/spreadsheetml/2006/main">
  <c r="E55" i="14" l="1"/>
  <c r="E54" i="14"/>
  <c r="E53" i="14"/>
  <c r="E50" i="7"/>
  <c r="E49" i="7"/>
  <c r="E48" i="7"/>
  <c r="E47" i="7"/>
  <c r="F42" i="14" l="1"/>
  <c r="G42" i="14"/>
  <c r="H42" i="14"/>
  <c r="G37" i="7" l="1"/>
  <c r="F11" i="7"/>
  <c r="F37" i="7" s="1"/>
  <c r="F12" i="7"/>
  <c r="F13" i="7"/>
  <c r="F14" i="7"/>
  <c r="F15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10" i="7"/>
  <c r="F12" i="14"/>
  <c r="G43" i="14" l="1"/>
  <c r="C48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10" i="7"/>
  <c r="F16" i="7" l="1"/>
  <c r="F13" i="14"/>
  <c r="F4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0" i="14"/>
  <c r="G20" i="14" s="1"/>
  <c r="F21" i="14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 s="1"/>
  <c r="F31" i="14"/>
  <c r="G31" i="14" s="1"/>
  <c r="F32" i="14"/>
  <c r="G32" i="14" s="1"/>
  <c r="F33" i="14"/>
  <c r="G33" i="14" s="1"/>
  <c r="F34" i="14"/>
  <c r="G34" i="14" s="1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G12" i="14"/>
  <c r="G16" i="7" l="1"/>
  <c r="G36" i="7" s="1"/>
  <c r="F36" i="7"/>
  <c r="H13" i="14"/>
  <c r="H43" i="14"/>
  <c r="H11" i="7"/>
  <c r="H37" i="7" s="1"/>
  <c r="H16" i="7"/>
  <c r="H18" i="7"/>
  <c r="H19" i="7"/>
  <c r="H20" i="7"/>
  <c r="H22" i="7"/>
  <c r="H23" i="7"/>
  <c r="H24" i="7"/>
  <c r="H27" i="7"/>
  <c r="H29" i="7"/>
  <c r="H30" i="7"/>
  <c r="H32" i="7"/>
  <c r="H14" i="14"/>
  <c r="H15" i="14"/>
  <c r="H16" i="14"/>
  <c r="H20" i="14"/>
  <c r="H21" i="14"/>
  <c r="H22" i="14"/>
  <c r="H23" i="14"/>
  <c r="H25" i="14"/>
  <c r="H26" i="14"/>
  <c r="H27" i="14"/>
  <c r="H28" i="14"/>
  <c r="H30" i="14"/>
  <c r="H31" i="14"/>
  <c r="H32" i="14"/>
  <c r="H37" i="14"/>
  <c r="H38" i="14"/>
  <c r="H12" i="14"/>
  <c r="H21" i="7"/>
  <c r="H13" i="7"/>
  <c r="H19" i="14"/>
  <c r="H10" i="7"/>
  <c r="H40" i="14"/>
  <c r="H36" i="14"/>
  <c r="H34" i="14"/>
  <c r="H29" i="14"/>
  <c r="H17" i="14"/>
  <c r="H28" i="7" l="1"/>
  <c r="H34" i="7"/>
  <c r="H33" i="7"/>
  <c r="H14" i="7"/>
  <c r="H26" i="7"/>
  <c r="H17" i="7"/>
  <c r="H31" i="7"/>
  <c r="H15" i="7"/>
  <c r="C47" i="7"/>
  <c r="H25" i="7"/>
  <c r="C49" i="7"/>
  <c r="H12" i="7"/>
  <c r="H35" i="14"/>
  <c r="H18" i="14"/>
  <c r="C54" i="14"/>
  <c r="H39" i="14"/>
  <c r="H33" i="14"/>
  <c r="H41" i="14"/>
  <c r="H35" i="7" l="1"/>
  <c r="C53" i="14"/>
  <c r="H24" i="14"/>
  <c r="C55" i="14" s="1"/>
  <c r="H36" i="7" l="1"/>
  <c r="C50" i="7" s="1"/>
</calcChain>
</file>

<file path=xl/sharedStrings.xml><?xml version="1.0" encoding="utf-8"?>
<sst xmlns="http://schemas.openxmlformats.org/spreadsheetml/2006/main" count="117" uniqueCount="80">
  <si>
    <t>Wartość brutto</t>
  </si>
  <si>
    <t>Lp.</t>
  </si>
  <si>
    <t>Nazwa usługi</t>
  </si>
  <si>
    <t>Przegląd techniczny, wydanie ekspertyzy (wydawana, jeżeli wartość naprawy urządzenia przekracza 50% wartości zakupu nowego urządzenia)</t>
  </si>
  <si>
    <t xml:space="preserve">1. miernik prędkości typu Ultra Lyte LTI 20-20 200 LR w ilości 5 sztuk </t>
  </si>
  <si>
    <t>cena części wraz z kosztem robocizny</t>
  </si>
  <si>
    <t>(kol.3 x kol. 4 x kol. 5)</t>
  </si>
  <si>
    <t>Wymiana tylnego panela</t>
  </si>
  <si>
    <t>Wymiana panela klawiatury</t>
  </si>
  <si>
    <t>Wymiana nakładki klucza</t>
  </si>
  <si>
    <t>Wymiana panela wyświetlacza</t>
  </si>
  <si>
    <t xml:space="preserve">Wymiana okna wyświetlania </t>
  </si>
  <si>
    <t>Wymiana panela wyzwalania</t>
  </si>
  <si>
    <t>Wymiana sygnalizatora dźwiękowego</t>
  </si>
  <si>
    <t>Wymiana wspornika na ramię</t>
  </si>
  <si>
    <t>Wymiana spustu /naprawa</t>
  </si>
  <si>
    <t>Wymiana uchwytu rękojeści</t>
  </si>
  <si>
    <t>Wymiana odbiornika</t>
  </si>
  <si>
    <t>Wymiana nadajnika</t>
  </si>
  <si>
    <t>Wymiana płyty głównej procesora CPU</t>
  </si>
  <si>
    <t>Wymiana płyty zasilania</t>
  </si>
  <si>
    <t>Wymiana pokrętła wspornika na ramię</t>
  </si>
  <si>
    <t>Wymiana kabla CPU do wyświetlacza</t>
  </si>
  <si>
    <t>Wymiana szybki wyświetlacza</t>
  </si>
  <si>
    <t>Wymiana celownika</t>
  </si>
  <si>
    <t>Łączna wartość</t>
  </si>
  <si>
    <t>w tym kwota zwolniona z VAT</t>
  </si>
  <si>
    <t xml:space="preserve">Wartość netto </t>
  </si>
  <si>
    <t>/słownie/</t>
  </si>
  <si>
    <t>Wartość podatku VAT  (23%)</t>
  </si>
  <si>
    <t>3. miernik prędkości typu Ultra Lyte TRUSPEED LTI20-20 100LR w ilości 1 sztuka</t>
  </si>
  <si>
    <t>wymiana filtra polaryzacyjnego</t>
  </si>
  <si>
    <t>wymiana zakrętki pojemnika baterii</t>
  </si>
  <si>
    <t>czyszczenie styku połączeń między modułami</t>
  </si>
  <si>
    <t xml:space="preserve">wymiana pokrywy magazynka </t>
  </si>
  <si>
    <t>naprawa gwintu magazynka baterii</t>
  </si>
  <si>
    <t>naprawa gwintów mocujących</t>
  </si>
  <si>
    <t>wymiana gumowej osłony</t>
  </si>
  <si>
    <t>Wymiana klawiatury (guma)</t>
  </si>
  <si>
    <t>Wymiana spustu</t>
  </si>
  <si>
    <t>wymiana magazynku baterii</t>
  </si>
  <si>
    <t>wymiana gumowej osłony przód/tył</t>
  </si>
  <si>
    <t>wymiana bloku spustowego</t>
  </si>
  <si>
    <t>wymiana mikroprzełącznika spustu</t>
  </si>
  <si>
    <t>wymina baterii (akumulatora)</t>
  </si>
  <si>
    <t>wymiana gumowej osłony lunety</t>
  </si>
  <si>
    <t>wymiana gumowej osłony baterii</t>
  </si>
  <si>
    <t>wymiana osłony obiektywu</t>
  </si>
  <si>
    <t>wymiana elementu antypoślizgowego rękojeści</t>
  </si>
  <si>
    <t>wymiana obudowy</t>
  </si>
  <si>
    <t>Wymiana płytki zatrzaskowej wspornika na ramię</t>
  </si>
  <si>
    <t>Wymiana nakłąadek ochronnych na panel przedni i tylni</t>
  </si>
  <si>
    <t>FORMULARZ ASORTYMENTOWO-CENOWY- ZADANIE 1</t>
  </si>
  <si>
    <t>FORMULARZ ASORTYMENTOWO-CENOWY- ZADANIE 2</t>
  </si>
  <si>
    <t>ZADANIE NR  1- świadczenia usług przeglądów, konserwacji, napraw i legalizacji laserowych mierników prędkości typu Ultra Lyte LTI 20-20 :</t>
  </si>
  <si>
    <t>wymiana lunety powiekszającej 3,5 x</t>
  </si>
  <si>
    <t>wymiana mocowania filtra polar do celownika</t>
  </si>
  <si>
    <t>wymiana osłona przeciwsłoneczna ekranu</t>
  </si>
  <si>
    <t>wymiana mocowania lunety 3,5 x do celownika</t>
  </si>
  <si>
    <t>zw</t>
  </si>
  <si>
    <t>Usługa podstawowa obejmująca wykonanie wszelkich czynności serwisowych zawierających przegląd, naprawę, kalibrację,  wraz z wydaniem świadectwa legalizacji</t>
  </si>
  <si>
    <t xml:space="preserve">Legalizacja </t>
  </si>
  <si>
    <t>Usługa podstawowa obejmująca wykonanie wszelkich czynności serwisowych zawierających przegląd, naprawę, kalibrację wraz z wydaniem świadectwa legalizacji</t>
  </si>
  <si>
    <t>Przewidywana ilość usług w okresie 12 miesięcy</t>
  </si>
  <si>
    <t>ZADANIE NR 2 - świadczenia usług przeglądów, konserwacji, napraw i legalizacji laserowych mierników prędkości typu Ultra Lyte LTI 20/20 TruCAM z rejestracją obrazu Ultra Lyte LTI 20-20 TruCAM z rejestracją obrazu</t>
  </si>
  <si>
    <t>Ilość urządzeń (szt.)</t>
  </si>
  <si>
    <t>Cena jednostkowa netto (zł)</t>
  </si>
  <si>
    <t>Wartość netto (zł)</t>
  </si>
  <si>
    <t>Wartość Podatku VAT (zł)</t>
  </si>
  <si>
    <t>Wartość brutto (zł)</t>
  </si>
  <si>
    <t>Oświadczamy, że:</t>
  </si>
  <si>
    <t xml:space="preserve">1) minimalny okres gwarancji wynosi:                        </t>
  </si>
  <si>
    <t xml:space="preserve">    12 miesięcy na części zamienne</t>
  </si>
  <si>
    <t xml:space="preserve">      6 miesięcy na wykonane naprawy</t>
  </si>
  <si>
    <t>2) Ceny jednostkowe wskazane w kolumnie nr 5 zawierają wszystkie koszty związane z wykonaniem kompleksowej usługi, tj. cenę wymiany, naprawy wraz   z ceną ewentualnych części zamiennych oraz transport.</t>
  </si>
  <si>
    <t>2) Ceny jednostkowe wskazane w kolumnie nr 5 zawierają wszystkie koszty związane z wykonaniem kompleksowej usługi, tj. cenę wymiany, naprawy wraz z ceną ewentualnych części zamiennych oraz transport.</t>
  </si>
  <si>
    <t>Załącznik nr 2.1 do SWZ</t>
  </si>
  <si>
    <t>Załącznik nr 2.2 do SWZ</t>
  </si>
  <si>
    <t>2. miernik prędkości typu Ultra Lyte LTI 20-20 100 LR w ilosci 36 sztuk</t>
  </si>
  <si>
    <t>FZ-2380/59/22/MB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</si>
</sst>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/>
    </xf>
    <xf numFmtId="44" fontId="7" fillId="0" borderId="8" xfId="0" applyNumberFormat="1" applyFont="1" applyBorder="1" applyAlignment="1">
      <alignment horizontal="left" vertical="center" wrapText="1"/>
    </xf>
    <xf numFmtId="44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44" fontId="7" fillId="0" borderId="0" xfId="0" applyNumberFormat="1" applyFont="1" applyBorder="1" applyAlignment="1">
      <alignment horizontal="left" vertical="center" wrapText="1"/>
    </xf>
    <xf numFmtId="44" fontId="7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1" fillId="0" borderId="3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Fill="1" applyAlignment="1"/>
    <xf numFmtId="0" fontId="10" fillId="0" borderId="0" xfId="0" applyFont="1" applyAlignment="1">
      <alignment wrapText="1"/>
    </xf>
    <xf numFmtId="4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vertical="center" wrapText="1"/>
    </xf>
    <xf numFmtId="44" fontId="1" fillId="0" borderId="9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/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7" fillId="0" borderId="0" xfId="0" applyFont="1" applyFill="1" applyAlignment="1"/>
    <xf numFmtId="0" fontId="1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44" fontId="1" fillId="0" borderId="3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left" vertical="center" wrapText="1"/>
    </xf>
    <xf numFmtId="44" fontId="14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H2" sqref="H2"/>
    </sheetView>
  </sheetViews>
  <sheetFormatPr defaultRowHeight="11.25" x14ac:dyDescent="0.2"/>
  <cols>
    <col min="1" max="1" width="6.42578125" style="6" customWidth="1"/>
    <col min="2" max="2" width="28.28515625" style="7" customWidth="1"/>
    <col min="3" max="3" width="12.28515625" style="6" customWidth="1"/>
    <col min="4" max="4" width="12" style="6" customWidth="1"/>
    <col min="5" max="5" width="20.85546875" style="6" customWidth="1"/>
    <col min="6" max="6" width="19.42578125" style="6" customWidth="1"/>
    <col min="7" max="7" width="18.140625" style="6" customWidth="1"/>
    <col min="8" max="8" width="26.140625" style="6" customWidth="1"/>
    <col min="9" max="16384" width="9.140625" style="6"/>
  </cols>
  <sheetData>
    <row r="1" spans="1:8" x14ac:dyDescent="0.2">
      <c r="H1" s="69" t="s">
        <v>79</v>
      </c>
    </row>
    <row r="2" spans="1:8" x14ac:dyDescent="0.2">
      <c r="B2" s="67"/>
      <c r="H2" s="69" t="s">
        <v>76</v>
      </c>
    </row>
    <row r="3" spans="1:8" ht="19.5" customHeight="1" x14ac:dyDescent="0.2">
      <c r="A3" s="82" t="s">
        <v>52</v>
      </c>
      <c r="B3" s="82"/>
      <c r="C3" s="82"/>
      <c r="D3" s="82"/>
      <c r="E3" s="82"/>
      <c r="F3" s="82"/>
      <c r="G3" s="82"/>
      <c r="H3" s="82"/>
    </row>
    <row r="4" spans="1:8" ht="24.75" customHeight="1" x14ac:dyDescent="0.2">
      <c r="A4" s="84" t="s">
        <v>54</v>
      </c>
      <c r="B4" s="84"/>
      <c r="C4" s="84"/>
      <c r="D4" s="84"/>
      <c r="E4" s="84"/>
      <c r="F4" s="84"/>
      <c r="G4" s="84"/>
      <c r="H4" s="84"/>
    </row>
    <row r="5" spans="1:8" ht="14.25" customHeight="1" x14ac:dyDescent="0.2">
      <c r="A5" s="8"/>
      <c r="B5" s="76" t="s">
        <v>4</v>
      </c>
      <c r="C5" s="76"/>
      <c r="D5" s="76"/>
      <c r="E5" s="76"/>
      <c r="F5" s="76"/>
      <c r="G5" s="76"/>
      <c r="H5" s="76"/>
    </row>
    <row r="6" spans="1:8" ht="15.75" customHeight="1" x14ac:dyDescent="0.2">
      <c r="B6" s="76" t="s">
        <v>78</v>
      </c>
      <c r="C6" s="76"/>
      <c r="D6" s="76"/>
      <c r="E6" s="76"/>
      <c r="F6" s="76"/>
      <c r="G6" s="76"/>
      <c r="H6" s="76"/>
    </row>
    <row r="7" spans="1:8" ht="16.5" customHeight="1" x14ac:dyDescent="0.2">
      <c r="B7" s="83" t="s">
        <v>30</v>
      </c>
      <c r="C7" s="83"/>
      <c r="D7" s="83"/>
      <c r="E7" s="83"/>
      <c r="F7" s="83"/>
      <c r="G7" s="83"/>
      <c r="H7" s="83"/>
    </row>
    <row r="8" spans="1:8" ht="11.25" customHeight="1" x14ac:dyDescent="0.2">
      <c r="A8" s="77" t="s">
        <v>1</v>
      </c>
      <c r="B8" s="77" t="s">
        <v>2</v>
      </c>
      <c r="C8" s="77" t="s">
        <v>63</v>
      </c>
      <c r="D8" s="73" t="s">
        <v>65</v>
      </c>
      <c r="E8" s="73" t="s">
        <v>66</v>
      </c>
      <c r="F8" s="73" t="s">
        <v>67</v>
      </c>
      <c r="G8" s="73" t="s">
        <v>68</v>
      </c>
      <c r="H8" s="73" t="s">
        <v>69</v>
      </c>
    </row>
    <row r="9" spans="1:8" ht="12.75" customHeight="1" x14ac:dyDescent="0.2">
      <c r="A9" s="77"/>
      <c r="B9" s="77"/>
      <c r="C9" s="77"/>
      <c r="D9" s="74"/>
      <c r="E9" s="75"/>
      <c r="F9" s="74"/>
      <c r="G9" s="74"/>
      <c r="H9" s="74"/>
    </row>
    <row r="10" spans="1:8" ht="27" customHeight="1" x14ac:dyDescent="0.2">
      <c r="A10" s="77"/>
      <c r="B10" s="77"/>
      <c r="C10" s="77"/>
      <c r="D10" s="75"/>
      <c r="E10" s="2" t="s">
        <v>5</v>
      </c>
      <c r="F10" s="11" t="s">
        <v>6</v>
      </c>
      <c r="G10" s="75"/>
      <c r="H10" s="75"/>
    </row>
    <row r="11" spans="1:8" s="34" customFormat="1" ht="10.5" x14ac:dyDescent="0.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  <c r="H11" s="12">
        <v>8</v>
      </c>
    </row>
    <row r="12" spans="1:8" ht="63" customHeight="1" x14ac:dyDescent="0.2">
      <c r="A12" s="68">
        <v>1</v>
      </c>
      <c r="B12" s="35" t="s">
        <v>62</v>
      </c>
      <c r="C12" s="68">
        <v>2</v>
      </c>
      <c r="D12" s="68">
        <v>42</v>
      </c>
      <c r="E12" s="15">
        <v>0</v>
      </c>
      <c r="F12" s="15">
        <f>ROUND((C12*D12*E12),2)</f>
        <v>0</v>
      </c>
      <c r="G12" s="16">
        <f>ROUND((F12*0.23),2)</f>
        <v>0</v>
      </c>
      <c r="H12" s="64">
        <f>F12+G12</f>
        <v>0</v>
      </c>
    </row>
    <row r="13" spans="1:8" ht="24" customHeight="1" x14ac:dyDescent="0.2">
      <c r="A13" s="68">
        <v>2</v>
      </c>
      <c r="B13" s="35" t="s">
        <v>61</v>
      </c>
      <c r="C13" s="68">
        <v>2</v>
      </c>
      <c r="D13" s="68">
        <v>42</v>
      </c>
      <c r="E13" s="15">
        <v>0</v>
      </c>
      <c r="F13" s="15">
        <f t="shared" ref="F13:F41" si="0">ROUND((C13*D13*E13),2)</f>
        <v>0</v>
      </c>
      <c r="G13" s="19" t="s">
        <v>59</v>
      </c>
      <c r="H13" s="64">
        <f>F13</f>
        <v>0</v>
      </c>
    </row>
    <row r="14" spans="1:8" s="36" customFormat="1" ht="53.25" customHeight="1" x14ac:dyDescent="0.2">
      <c r="A14" s="68">
        <v>3</v>
      </c>
      <c r="B14" s="3" t="s">
        <v>3</v>
      </c>
      <c r="C14" s="17">
        <v>1</v>
      </c>
      <c r="D14" s="70">
        <v>5</v>
      </c>
      <c r="E14" s="18">
        <v>0</v>
      </c>
      <c r="F14" s="15">
        <f t="shared" si="0"/>
        <v>0</v>
      </c>
      <c r="G14" s="16">
        <f>ROUND((F14*0.23),2)</f>
        <v>0</v>
      </c>
      <c r="H14" s="64">
        <f t="shared" ref="H14:H41" si="1">F14+G14</f>
        <v>0</v>
      </c>
    </row>
    <row r="15" spans="1:8" ht="15" customHeight="1" x14ac:dyDescent="0.2">
      <c r="A15" s="68">
        <v>4</v>
      </c>
      <c r="B15" s="14" t="s">
        <v>7</v>
      </c>
      <c r="C15" s="4">
        <v>1</v>
      </c>
      <c r="D15" s="71">
        <v>2</v>
      </c>
      <c r="E15" s="19">
        <v>0</v>
      </c>
      <c r="F15" s="15">
        <f t="shared" si="0"/>
        <v>0</v>
      </c>
      <c r="G15" s="16">
        <f t="shared" ref="G15:G41" si="2">ROUND((F15*0.23),2)</f>
        <v>0</v>
      </c>
      <c r="H15" s="64">
        <f t="shared" si="1"/>
        <v>0</v>
      </c>
    </row>
    <row r="16" spans="1:8" ht="13.5" customHeight="1" x14ac:dyDescent="0.2">
      <c r="A16" s="68">
        <v>5</v>
      </c>
      <c r="B16" s="14" t="s">
        <v>8</v>
      </c>
      <c r="C16" s="4">
        <v>1</v>
      </c>
      <c r="D16" s="71">
        <v>2</v>
      </c>
      <c r="E16" s="19">
        <v>0</v>
      </c>
      <c r="F16" s="15">
        <f t="shared" si="0"/>
        <v>0</v>
      </c>
      <c r="G16" s="16">
        <f t="shared" si="2"/>
        <v>0</v>
      </c>
      <c r="H16" s="64">
        <f t="shared" si="1"/>
        <v>0</v>
      </c>
    </row>
    <row r="17" spans="1:8" ht="13.5" customHeight="1" x14ac:dyDescent="0.2">
      <c r="A17" s="68">
        <v>6</v>
      </c>
      <c r="B17" s="14" t="s">
        <v>9</v>
      </c>
      <c r="C17" s="4">
        <v>1</v>
      </c>
      <c r="D17" s="71">
        <v>2</v>
      </c>
      <c r="E17" s="19">
        <v>0</v>
      </c>
      <c r="F17" s="15">
        <f t="shared" si="0"/>
        <v>0</v>
      </c>
      <c r="G17" s="16">
        <f t="shared" si="2"/>
        <v>0</v>
      </c>
      <c r="H17" s="64">
        <f t="shared" si="1"/>
        <v>0</v>
      </c>
    </row>
    <row r="18" spans="1:8" ht="13.5" customHeight="1" x14ac:dyDescent="0.2">
      <c r="A18" s="68">
        <v>7</v>
      </c>
      <c r="B18" s="14" t="s">
        <v>10</v>
      </c>
      <c r="C18" s="4">
        <v>1</v>
      </c>
      <c r="D18" s="71">
        <v>2</v>
      </c>
      <c r="E18" s="19">
        <v>0</v>
      </c>
      <c r="F18" s="15">
        <f t="shared" si="0"/>
        <v>0</v>
      </c>
      <c r="G18" s="16">
        <f t="shared" si="2"/>
        <v>0</v>
      </c>
      <c r="H18" s="64">
        <f t="shared" si="1"/>
        <v>0</v>
      </c>
    </row>
    <row r="19" spans="1:8" ht="14.25" customHeight="1" x14ac:dyDescent="0.2">
      <c r="A19" s="68">
        <v>8</v>
      </c>
      <c r="B19" s="14" t="s">
        <v>11</v>
      </c>
      <c r="C19" s="4">
        <v>1</v>
      </c>
      <c r="D19" s="71">
        <v>2</v>
      </c>
      <c r="E19" s="19">
        <v>0</v>
      </c>
      <c r="F19" s="15">
        <f t="shared" si="0"/>
        <v>0</v>
      </c>
      <c r="G19" s="16">
        <f t="shared" si="2"/>
        <v>0</v>
      </c>
      <c r="H19" s="64">
        <f t="shared" si="1"/>
        <v>0</v>
      </c>
    </row>
    <row r="20" spans="1:8" ht="14.25" customHeight="1" x14ac:dyDescent="0.2">
      <c r="A20" s="68">
        <v>9</v>
      </c>
      <c r="B20" s="20" t="s">
        <v>12</v>
      </c>
      <c r="C20" s="4">
        <v>1</v>
      </c>
      <c r="D20" s="71">
        <v>2</v>
      </c>
      <c r="E20" s="19">
        <v>0</v>
      </c>
      <c r="F20" s="15">
        <f t="shared" si="0"/>
        <v>0</v>
      </c>
      <c r="G20" s="16">
        <f t="shared" si="2"/>
        <v>0</v>
      </c>
      <c r="H20" s="64">
        <f t="shared" si="1"/>
        <v>0</v>
      </c>
    </row>
    <row r="21" spans="1:8" ht="17.25" customHeight="1" x14ac:dyDescent="0.2">
      <c r="A21" s="68">
        <v>10</v>
      </c>
      <c r="B21" s="20" t="s">
        <v>13</v>
      </c>
      <c r="C21" s="4">
        <v>1</v>
      </c>
      <c r="D21" s="71">
        <v>2</v>
      </c>
      <c r="E21" s="19">
        <v>0</v>
      </c>
      <c r="F21" s="15">
        <f t="shared" si="0"/>
        <v>0</v>
      </c>
      <c r="G21" s="16">
        <f t="shared" si="2"/>
        <v>0</v>
      </c>
      <c r="H21" s="64">
        <f t="shared" si="1"/>
        <v>0</v>
      </c>
    </row>
    <row r="22" spans="1:8" ht="24" customHeight="1" x14ac:dyDescent="0.2">
      <c r="A22" s="68">
        <v>11</v>
      </c>
      <c r="B22" s="20" t="s">
        <v>51</v>
      </c>
      <c r="C22" s="4">
        <v>1</v>
      </c>
      <c r="D22" s="71">
        <v>2</v>
      </c>
      <c r="E22" s="19">
        <v>0</v>
      </c>
      <c r="F22" s="15">
        <f t="shared" si="0"/>
        <v>0</v>
      </c>
      <c r="G22" s="16">
        <f t="shared" si="2"/>
        <v>0</v>
      </c>
      <c r="H22" s="64">
        <f t="shared" si="1"/>
        <v>0</v>
      </c>
    </row>
    <row r="23" spans="1:8" ht="14.25" customHeight="1" x14ac:dyDescent="0.2">
      <c r="A23" s="68">
        <v>12</v>
      </c>
      <c r="B23" s="20" t="s">
        <v>14</v>
      </c>
      <c r="C23" s="4">
        <v>1</v>
      </c>
      <c r="D23" s="71">
        <v>2</v>
      </c>
      <c r="E23" s="19">
        <v>0</v>
      </c>
      <c r="F23" s="15">
        <f t="shared" si="0"/>
        <v>0</v>
      </c>
      <c r="G23" s="16">
        <f t="shared" si="2"/>
        <v>0</v>
      </c>
      <c r="H23" s="64">
        <f t="shared" si="1"/>
        <v>0</v>
      </c>
    </row>
    <row r="24" spans="1:8" ht="14.25" customHeight="1" x14ac:dyDescent="0.2">
      <c r="A24" s="68">
        <v>13</v>
      </c>
      <c r="B24" s="20" t="s">
        <v>15</v>
      </c>
      <c r="C24" s="4">
        <v>1</v>
      </c>
      <c r="D24" s="71">
        <v>2</v>
      </c>
      <c r="E24" s="19">
        <v>0</v>
      </c>
      <c r="F24" s="15">
        <f t="shared" si="0"/>
        <v>0</v>
      </c>
      <c r="G24" s="16">
        <f t="shared" si="2"/>
        <v>0</v>
      </c>
      <c r="H24" s="64">
        <f t="shared" si="1"/>
        <v>0</v>
      </c>
    </row>
    <row r="25" spans="1:8" ht="13.5" customHeight="1" x14ac:dyDescent="0.2">
      <c r="A25" s="68">
        <v>14</v>
      </c>
      <c r="B25" s="20" t="s">
        <v>16</v>
      </c>
      <c r="C25" s="4">
        <v>1</v>
      </c>
      <c r="D25" s="71">
        <v>2</v>
      </c>
      <c r="E25" s="19">
        <v>0</v>
      </c>
      <c r="F25" s="15">
        <f t="shared" si="0"/>
        <v>0</v>
      </c>
      <c r="G25" s="16">
        <f t="shared" si="2"/>
        <v>0</v>
      </c>
      <c r="H25" s="64">
        <f t="shared" si="1"/>
        <v>0</v>
      </c>
    </row>
    <row r="26" spans="1:8" ht="15" customHeight="1" x14ac:dyDescent="0.2">
      <c r="A26" s="68">
        <v>15</v>
      </c>
      <c r="B26" s="20" t="s">
        <v>17</v>
      </c>
      <c r="C26" s="4">
        <v>1</v>
      </c>
      <c r="D26" s="71">
        <v>2</v>
      </c>
      <c r="E26" s="19">
        <v>0</v>
      </c>
      <c r="F26" s="15">
        <f t="shared" si="0"/>
        <v>0</v>
      </c>
      <c r="G26" s="16">
        <f t="shared" si="2"/>
        <v>0</v>
      </c>
      <c r="H26" s="64">
        <f t="shared" si="1"/>
        <v>0</v>
      </c>
    </row>
    <row r="27" spans="1:8" ht="14.25" customHeight="1" x14ac:dyDescent="0.2">
      <c r="A27" s="68">
        <v>16</v>
      </c>
      <c r="B27" s="20" t="s">
        <v>18</v>
      </c>
      <c r="C27" s="4">
        <v>1</v>
      </c>
      <c r="D27" s="71">
        <v>2</v>
      </c>
      <c r="E27" s="19">
        <v>0</v>
      </c>
      <c r="F27" s="15">
        <f t="shared" si="0"/>
        <v>0</v>
      </c>
      <c r="G27" s="16">
        <f t="shared" si="2"/>
        <v>0</v>
      </c>
      <c r="H27" s="64">
        <f t="shared" si="1"/>
        <v>0</v>
      </c>
    </row>
    <row r="28" spans="1:8" ht="15" customHeight="1" x14ac:dyDescent="0.2">
      <c r="A28" s="68">
        <v>17</v>
      </c>
      <c r="B28" s="20" t="s">
        <v>19</v>
      </c>
      <c r="C28" s="4">
        <v>1</v>
      </c>
      <c r="D28" s="71">
        <v>1</v>
      </c>
      <c r="E28" s="19">
        <v>0</v>
      </c>
      <c r="F28" s="15">
        <f t="shared" si="0"/>
        <v>0</v>
      </c>
      <c r="G28" s="16">
        <f t="shared" si="2"/>
        <v>0</v>
      </c>
      <c r="H28" s="64">
        <f t="shared" si="1"/>
        <v>0</v>
      </c>
    </row>
    <row r="29" spans="1:8" ht="14.25" customHeight="1" x14ac:dyDescent="0.2">
      <c r="A29" s="68">
        <v>18</v>
      </c>
      <c r="B29" s="20" t="s">
        <v>20</v>
      </c>
      <c r="C29" s="4">
        <v>1</v>
      </c>
      <c r="D29" s="71">
        <v>2</v>
      </c>
      <c r="E29" s="19">
        <v>0</v>
      </c>
      <c r="F29" s="15">
        <f t="shared" si="0"/>
        <v>0</v>
      </c>
      <c r="G29" s="16">
        <f t="shared" si="2"/>
        <v>0</v>
      </c>
      <c r="H29" s="64">
        <f t="shared" si="1"/>
        <v>0</v>
      </c>
    </row>
    <row r="30" spans="1:8" ht="22.5" x14ac:dyDescent="0.2">
      <c r="A30" s="68">
        <v>19</v>
      </c>
      <c r="B30" s="20" t="s">
        <v>50</v>
      </c>
      <c r="C30" s="4">
        <v>1</v>
      </c>
      <c r="D30" s="71">
        <v>2</v>
      </c>
      <c r="E30" s="19">
        <v>0</v>
      </c>
      <c r="F30" s="15">
        <f t="shared" si="0"/>
        <v>0</v>
      </c>
      <c r="G30" s="16">
        <f t="shared" si="2"/>
        <v>0</v>
      </c>
      <c r="H30" s="64">
        <f t="shared" si="1"/>
        <v>0</v>
      </c>
    </row>
    <row r="31" spans="1:8" ht="15" customHeight="1" x14ac:dyDescent="0.2">
      <c r="A31" s="68">
        <v>20</v>
      </c>
      <c r="B31" s="20" t="s">
        <v>21</v>
      </c>
      <c r="C31" s="4">
        <v>1</v>
      </c>
      <c r="D31" s="71">
        <v>2</v>
      </c>
      <c r="E31" s="19">
        <v>0</v>
      </c>
      <c r="F31" s="15">
        <f t="shared" si="0"/>
        <v>0</v>
      </c>
      <c r="G31" s="16">
        <f t="shared" si="2"/>
        <v>0</v>
      </c>
      <c r="H31" s="64">
        <f t="shared" si="1"/>
        <v>0</v>
      </c>
    </row>
    <row r="32" spans="1:8" ht="15" customHeight="1" x14ac:dyDescent="0.2">
      <c r="A32" s="68">
        <v>21</v>
      </c>
      <c r="B32" s="20" t="s">
        <v>22</v>
      </c>
      <c r="C32" s="4">
        <v>1</v>
      </c>
      <c r="D32" s="71">
        <v>2</v>
      </c>
      <c r="E32" s="19">
        <v>0</v>
      </c>
      <c r="F32" s="15">
        <f t="shared" si="0"/>
        <v>0</v>
      </c>
      <c r="G32" s="16">
        <f t="shared" si="2"/>
        <v>0</v>
      </c>
      <c r="H32" s="64">
        <f t="shared" si="1"/>
        <v>0</v>
      </c>
    </row>
    <row r="33" spans="1:8" ht="14.25" customHeight="1" x14ac:dyDescent="0.2">
      <c r="A33" s="68">
        <v>22</v>
      </c>
      <c r="B33" s="20" t="s">
        <v>23</v>
      </c>
      <c r="C33" s="4">
        <v>1</v>
      </c>
      <c r="D33" s="71">
        <v>2</v>
      </c>
      <c r="E33" s="19">
        <v>0</v>
      </c>
      <c r="F33" s="15">
        <f t="shared" si="0"/>
        <v>0</v>
      </c>
      <c r="G33" s="16">
        <f t="shared" si="2"/>
        <v>0</v>
      </c>
      <c r="H33" s="64">
        <f t="shared" si="1"/>
        <v>0</v>
      </c>
    </row>
    <row r="34" spans="1:8" ht="14.25" customHeight="1" x14ac:dyDescent="0.2">
      <c r="A34" s="68">
        <v>23</v>
      </c>
      <c r="B34" s="20" t="s">
        <v>31</v>
      </c>
      <c r="C34" s="4">
        <v>1</v>
      </c>
      <c r="D34" s="71">
        <v>2</v>
      </c>
      <c r="E34" s="19">
        <v>0</v>
      </c>
      <c r="F34" s="15">
        <f t="shared" si="0"/>
        <v>0</v>
      </c>
      <c r="G34" s="16">
        <f t="shared" si="2"/>
        <v>0</v>
      </c>
      <c r="H34" s="64">
        <f t="shared" si="1"/>
        <v>0</v>
      </c>
    </row>
    <row r="35" spans="1:8" ht="14.25" customHeight="1" x14ac:dyDescent="0.2">
      <c r="A35" s="68">
        <v>24</v>
      </c>
      <c r="B35" s="20" t="s">
        <v>24</v>
      </c>
      <c r="C35" s="4">
        <v>1</v>
      </c>
      <c r="D35" s="71">
        <v>2</v>
      </c>
      <c r="E35" s="19">
        <v>0</v>
      </c>
      <c r="F35" s="15">
        <f t="shared" si="0"/>
        <v>0</v>
      </c>
      <c r="G35" s="16">
        <f t="shared" si="2"/>
        <v>0</v>
      </c>
      <c r="H35" s="64">
        <f t="shared" si="1"/>
        <v>0</v>
      </c>
    </row>
    <row r="36" spans="1:8" ht="14.25" customHeight="1" x14ac:dyDescent="0.2">
      <c r="A36" s="68">
        <v>25</v>
      </c>
      <c r="B36" s="20" t="s">
        <v>32</v>
      </c>
      <c r="C36" s="4">
        <v>1</v>
      </c>
      <c r="D36" s="71">
        <v>2</v>
      </c>
      <c r="E36" s="19">
        <v>0</v>
      </c>
      <c r="F36" s="15">
        <f t="shared" si="0"/>
        <v>0</v>
      </c>
      <c r="G36" s="16">
        <f t="shared" si="2"/>
        <v>0</v>
      </c>
      <c r="H36" s="64">
        <f t="shared" si="1"/>
        <v>0</v>
      </c>
    </row>
    <row r="37" spans="1:8" ht="21.75" customHeight="1" x14ac:dyDescent="0.2">
      <c r="A37" s="68">
        <v>26</v>
      </c>
      <c r="B37" s="20" t="s">
        <v>33</v>
      </c>
      <c r="C37" s="4">
        <v>1</v>
      </c>
      <c r="D37" s="71">
        <v>2</v>
      </c>
      <c r="E37" s="19">
        <v>0</v>
      </c>
      <c r="F37" s="15">
        <f t="shared" si="0"/>
        <v>0</v>
      </c>
      <c r="G37" s="16">
        <f t="shared" si="2"/>
        <v>0</v>
      </c>
      <c r="H37" s="64">
        <f t="shared" si="1"/>
        <v>0</v>
      </c>
    </row>
    <row r="38" spans="1:8" ht="14.25" customHeight="1" x14ac:dyDescent="0.2">
      <c r="A38" s="68">
        <v>27</v>
      </c>
      <c r="B38" s="20" t="s">
        <v>34</v>
      </c>
      <c r="C38" s="4">
        <v>1</v>
      </c>
      <c r="D38" s="71">
        <v>2</v>
      </c>
      <c r="E38" s="19">
        <v>0</v>
      </c>
      <c r="F38" s="15">
        <f t="shared" si="0"/>
        <v>0</v>
      </c>
      <c r="G38" s="16">
        <f t="shared" si="2"/>
        <v>0</v>
      </c>
      <c r="H38" s="64">
        <f t="shared" si="1"/>
        <v>0</v>
      </c>
    </row>
    <row r="39" spans="1:8" ht="14.25" customHeight="1" x14ac:dyDescent="0.2">
      <c r="A39" s="68">
        <v>28</v>
      </c>
      <c r="B39" s="20" t="s">
        <v>35</v>
      </c>
      <c r="C39" s="4">
        <v>1</v>
      </c>
      <c r="D39" s="71">
        <v>2</v>
      </c>
      <c r="E39" s="19">
        <v>0</v>
      </c>
      <c r="F39" s="15">
        <f t="shared" si="0"/>
        <v>0</v>
      </c>
      <c r="G39" s="16">
        <f t="shared" si="2"/>
        <v>0</v>
      </c>
      <c r="H39" s="64">
        <f t="shared" si="1"/>
        <v>0</v>
      </c>
    </row>
    <row r="40" spans="1:8" ht="14.25" customHeight="1" x14ac:dyDescent="0.2">
      <c r="A40" s="68">
        <v>29</v>
      </c>
      <c r="B40" s="20" t="s">
        <v>36</v>
      </c>
      <c r="C40" s="4">
        <v>1</v>
      </c>
      <c r="D40" s="71">
        <v>2</v>
      </c>
      <c r="E40" s="19">
        <v>0</v>
      </c>
      <c r="F40" s="15">
        <f t="shared" si="0"/>
        <v>0</v>
      </c>
      <c r="G40" s="16">
        <f t="shared" si="2"/>
        <v>0</v>
      </c>
      <c r="H40" s="64">
        <f t="shared" si="1"/>
        <v>0</v>
      </c>
    </row>
    <row r="41" spans="1:8" ht="14.25" customHeight="1" x14ac:dyDescent="0.2">
      <c r="A41" s="68">
        <v>30</v>
      </c>
      <c r="B41" s="20" t="s">
        <v>37</v>
      </c>
      <c r="C41" s="4">
        <v>1</v>
      </c>
      <c r="D41" s="71">
        <v>2</v>
      </c>
      <c r="E41" s="19">
        <v>0</v>
      </c>
      <c r="F41" s="15">
        <f t="shared" si="0"/>
        <v>0</v>
      </c>
      <c r="G41" s="16">
        <f t="shared" si="2"/>
        <v>0</v>
      </c>
      <c r="H41" s="64">
        <f t="shared" si="1"/>
        <v>0</v>
      </c>
    </row>
    <row r="42" spans="1:8" s="37" customFormat="1" ht="10.5" customHeight="1" x14ac:dyDescent="0.2">
      <c r="A42" s="78" t="s">
        <v>25</v>
      </c>
      <c r="B42" s="79"/>
      <c r="C42" s="79"/>
      <c r="D42" s="79"/>
      <c r="E42" s="80"/>
      <c r="F42" s="60">
        <f>SUM(F12:F41)</f>
        <v>0</v>
      </c>
      <c r="G42" s="61">
        <f>SUM(G12:G41)</f>
        <v>0</v>
      </c>
      <c r="H42" s="65">
        <f>SUM(H12:H41)</f>
        <v>0</v>
      </c>
    </row>
    <row r="43" spans="1:8" s="38" customFormat="1" ht="12.75" customHeight="1" x14ac:dyDescent="0.2">
      <c r="A43" s="53"/>
      <c r="B43" s="29"/>
      <c r="C43" s="30"/>
      <c r="D43" s="81" t="s">
        <v>26</v>
      </c>
      <c r="E43" s="81"/>
      <c r="F43" s="62">
        <f>F13</f>
        <v>0</v>
      </c>
      <c r="G43" s="62" t="str">
        <f>G13</f>
        <v>zw</v>
      </c>
      <c r="H43" s="66">
        <f>H13</f>
        <v>0</v>
      </c>
    </row>
    <row r="44" spans="1:8" s="38" customFormat="1" ht="12.75" customHeight="1" x14ac:dyDescent="0.2">
      <c r="A44" s="28"/>
      <c r="B44" s="29"/>
      <c r="C44" s="30"/>
      <c r="D44" s="31"/>
      <c r="E44" s="31"/>
      <c r="F44" s="32"/>
      <c r="G44" s="33"/>
      <c r="H44" s="32"/>
    </row>
    <row r="45" spans="1:8" x14ac:dyDescent="0.2">
      <c r="F45" s="24"/>
    </row>
    <row r="46" spans="1:8" ht="15.75" customHeight="1" x14ac:dyDescent="0.2">
      <c r="A46" s="47"/>
      <c r="B46" s="57" t="s">
        <v>70</v>
      </c>
      <c r="C46" s="58"/>
      <c r="D46" s="58"/>
      <c r="E46" s="58"/>
      <c r="F46" s="58"/>
      <c r="G46" s="58"/>
      <c r="H46" s="58"/>
    </row>
    <row r="47" spans="1:8" ht="15.75" customHeight="1" x14ac:dyDescent="0.2">
      <c r="A47" s="47"/>
      <c r="B47" s="72" t="s">
        <v>71</v>
      </c>
      <c r="C47" s="72"/>
      <c r="D47" s="58"/>
      <c r="E47" s="58"/>
      <c r="F47" s="58"/>
      <c r="G47" s="58"/>
      <c r="H47" s="58"/>
    </row>
    <row r="48" spans="1:8" ht="15.75" customHeight="1" x14ac:dyDescent="0.2">
      <c r="A48" s="47"/>
      <c r="B48" s="72" t="s">
        <v>72</v>
      </c>
      <c r="C48" s="72"/>
      <c r="D48" s="58"/>
      <c r="E48" s="58"/>
      <c r="F48" s="58"/>
      <c r="G48" s="58"/>
      <c r="H48" s="58"/>
    </row>
    <row r="49" spans="1:8" ht="15.75" customHeight="1" x14ac:dyDescent="0.2">
      <c r="A49" s="47"/>
      <c r="B49" s="72" t="s">
        <v>73</v>
      </c>
      <c r="C49" s="72"/>
      <c r="D49" s="58"/>
      <c r="E49" s="58"/>
      <c r="F49" s="58"/>
      <c r="G49" s="58"/>
      <c r="H49" s="58"/>
    </row>
    <row r="50" spans="1:8" ht="29.25" customHeight="1" x14ac:dyDescent="0.2">
      <c r="A50" s="47"/>
      <c r="B50" s="72" t="s">
        <v>74</v>
      </c>
      <c r="C50" s="72"/>
      <c r="D50" s="72"/>
      <c r="E50" s="72"/>
      <c r="F50" s="72"/>
      <c r="G50" s="72"/>
      <c r="H50" s="72"/>
    </row>
    <row r="51" spans="1:8" ht="15.75" customHeight="1" x14ac:dyDescent="0.2">
      <c r="A51" s="47"/>
      <c r="B51" s="55"/>
      <c r="C51" s="55"/>
      <c r="D51" s="48"/>
      <c r="E51" s="48"/>
      <c r="F51" s="48"/>
      <c r="G51" s="48"/>
      <c r="H51" s="48"/>
    </row>
    <row r="53" spans="1:8" ht="12" x14ac:dyDescent="0.2">
      <c r="B53" s="40" t="s">
        <v>27</v>
      </c>
      <c r="C53" s="41">
        <f>F42</f>
        <v>0</v>
      </c>
      <c r="D53" s="42" t="s">
        <v>28</v>
      </c>
      <c r="E53" s="56" t="str">
        <f>TRIM(IF(INT(C53)=0,"zero",IF(MID(TEXT(INT(C53),"000000000000"),1,3)+0&gt;1,IF(LEFT(TEXT(MID(TEXT(INT(C53),"000000000000"),1,3)+0,"000"),1)+0&gt;0,INDEX({"sto";"dwieście";"trzysta";"czterysta";"pięćset";"sześćset";"siedemset";"osiemset";"dziewięćset"},LEFT(TEXT(MID(TEXT(INT(C53),"000000000000"),1,3)+0,"000"),1)+0)&amp;" ","")&amp;IF(RIGHT(TEXT(MID(TEXT(INT(C53)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1,3)+0,"00"),2)+1),INDEX({"dwadzieścia";"trzydzieści";"czterdzieści";"pięćdziesiąt";"sześćdziesiąt";"siedemdziesiąt";"osiemdziesiąt";"dziewięćdziesiąt"},LEFT(RIGHT(TEXT(MID(TEXT(INT(C53),"000000000000"),1,3)+0,"00"),2),1)+0-1)&amp;" "&amp;INDEX({"";"jeden";"dwa";"trzy";"cztery";"pięć";"sześć";"siedem";"osiem";"dziewięć"},RIGHT(TEXT(MID(TEXT(INT(C53),"000000000000"),1,3)+0,"0"),1)+0+1)),"")&amp;" "&amp;IF(MID(TEXT(INT(C53),"000000000000"),1,3)+0&gt;0,INDEX({"miliardów";"miliard";"miliardy"},(MID(TEXT(INT(C53),"000000000000"),1,3)+0=1)+(AND(RIGHT(TEXT(MID(TEXT(INT(C53),"000000000000"),1,3)+0,"0"),1)+0&gt;=2,RIGHT(TEXT(MID(TEXT(INT(C53),"000000000000"),1,3)+0,"0"),1)+0&lt;=4,LEFT(RIGHT(TEXT(MID(TEXT(INT(C53),"000000000000"),1,3)+0,"00"),2),1)+0&lt;&gt;1))*2+1),"")&amp;" "&amp;IF(MID(TEXT(INT(C53),"000000000000"),4,3)+0&gt;1,IF(LEFT(TEXT(MID(TEXT(INT(C53),"000000000000"),4,3)+0,"000"),1)+0&gt;0,INDEX({"sto";"dwieście";"trzysta";"czterysta";"pięćset";"sześćset";"siedemset";"osiemset";"dziewięćset"},LEFT(TEXT(MID(TEXT(INT(C53),"000000000000"),4,3)+0,"000"),1)+0)&amp;" ","")&amp;IF(RIGHT(TEXT(MID(TEXT(INT(C53)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4,3)+0,"00"),2)+1),INDEX({"dwadzieścia";"trzydzieści";"czterdzieści";"pięćdziesiąt";"sześćdziesiąt";"siedemdziesiąt";"osiemdziesiąt";"dziewięćdziesiąt"},LEFT(RIGHT(TEXT(MID(TEXT(INT(C53),"000000000000"),4,3)+0,"00"),2),1)+0-1)&amp;" "&amp;INDEX({"";"jeden";"dwa";"trzy";"cztery";"pięć";"sześć";"siedem";"osiem";"dziewięć"},RIGHT(TEXT(MID(TEXT(INT(C53),"000000000000"),4,3)+0,"0"),1)+0+1)),"")&amp;" "&amp;IF(MID(TEXT(INT(C53),"000000000000"),4,3)+0&gt;0,INDEX({"milionów";"milion";"miliony"},(MID(TEXT(INT(C53),"000000000000"),4,3)+0=1)+(AND(RIGHT(TEXT(MID(TEXT(INT(C53),"000000000000"),4,3)+0,"0"),1)+0&gt;=2,RIGHT(TEXT(MID(TEXT(INT(C53),"000000000000"),4,3)+0,"0"),1)+0&lt;=4,LEFT(RIGHT(TEXT(MID(TEXT(INT(C53),"000000000000"),4,3)+0,"00"),2),1)+0&lt;&gt;1))*2+1),"")&amp;" "&amp;IF(MID(TEXT(INT(C53),"000000000000"),7,3)+0&gt;1,IF(LEFT(TEXT(MID(TEXT(INT(C53),"000000000000"),7,3)+0,"000"),1)+0&gt;0,INDEX({"sto";"dwieście";"trzysta";"czterysta";"pięćset";"sześćset";"siedemset";"osiemset";"dziewięćset"},LEFT(TEXT(MID(TEXT(INT(C53),"000000000000"),7,3)+0,"000"),1)+0)&amp;" ","")&amp;IF(RIGHT(TEXT(MID(TEXT(INT(C53)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7,3)+0,"00"),2)+1),INDEX({"dwadzieścia";"trzydzieści";"czterdzieści";"pięćdziesiąt";"sześćdziesiąt";"siedemdziesiąt";"osiemdziesiąt";"dziewięćdziesiąt"},LEFT(RIGHT(TEXT(MID(TEXT(INT(C53),"000000000000"),7,3)+0,"00"),2),1)+0-1)&amp;" "&amp;INDEX({"";"jeden";"dwa";"trzy";"cztery";"pięć";"sześć";"siedem";"osiem";"dziewięć"},RIGHT(TEXT(MID(TEXT(INT(C53),"000000000000"),7,3)+0,"0"),1)+0+1)),"")&amp;" "&amp;IF(MID(TEXT(INT(C53),"000000000000"),7,3)+0&gt;0,INDEX({"tysięcy";"tysiąc";"tysiące"},(MID(TEXT(INT(C53),"000000000000"),7,3)+0=1)+(AND(RIGHT(TEXT(MID(TEXT(INT(C53),"000000000000"),7,3)+0,"0"),1)+0&gt;=2,RIGHT(TEXT(MID(TEXT(INT(C53),"000000000000"),7,3)+0,"0"),1)+0&lt;=4,LEFT(RIGHT(TEXT(MID(TEXT(INT(C53),"000000000000"),7,3)+0,"00"),2),1)+0&lt;&gt;1))*2+1),"")&amp;" "&amp;IF(LEFT(TEXT(MID(TEXT(INT(C53),"000000000000"),10,3)+0,"000"),1)+0&gt;0,INDEX({"sto";"dwieście";"trzysta";"czterysta";"pięćset";"sześćset";"siedemset";"osiemset";"dziewięćset"},LEFT(TEXT(MID(TEXT(INT(C53),"000000000000"),10,3)+0,"000"),1)+0)&amp;" ","")&amp;IF(RIGHT(TEXT(MID(TEXT(INT(C53)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10,3)+0,"00"),2)+1),INDEX({"dwadzieścia";"trzydzieści";"czterdzieści";"pięćdziesiąt";"sześćdziesiąt";"siedemdziesiąt";"osiemdziesiąt";"dziewięćdziesiąt"},LEFT(RIGHT(TEXT(MID(TEXT(INT(C53),"000000000000"),10,3)+0,"00"),2),1)+0-1)&amp;" "&amp;INDEX({"";"jeden";"dwa";"trzy";"cztery";"pięć";"sześć";"siedem";"osiem";"dziewięć"},RIGHT(TEXT(MID(TEXT(INT(C53),"000000000000"),10,3)+0,"0"),1)+0+1)))&amp;" "&amp;INDEX({"złotych";"złoty";"złote"},(INT(C53)=1)+(AND(RIGHT(TEXT(INT(C53),"0"),1)+0&gt;=2,RIGHT(TEXT(INT(C53),"0"),1)+0&lt;=4,LEFT(RIGHT(TEXT(INT(C53),"00"),2),1)+0&lt;&gt;1))*2+1)&amp;" "&amp;IF(RIGHT(TEXT(INT(C53*100)/100,"0,00"),2)+0=0,"zero",IF(RIGHT(TEXT(RIGHT(TEXT(INT(C53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53*100)/100,"0,00"),2)+0,"00"),2)+1),INDEX({"dwadzieścia";"trzydzieści";"czterdzieści";"pięćdziesiąt";"sześćdziesiąt";"siedemdziesiąt";"osiemdziesiąt";"dziewięćdziesiąt"},LEFT(RIGHT(TEXT(RIGHT(TEXT(INT(C53*100)/100,"0,00"),2)+0,"00"),2),1)+0-1)&amp;" "&amp;INDEX({"";"jeden";"dwa";"trzy";"cztery";"pięć";"sześć";"siedem";"osiem";"dziewięć"},RIGHT(TEXT(RIGHT(TEXT(INT(C53*100)/100,"0,00"),2)+0,"0"),1)+0+1)))&amp;" "&amp;INDEX({"groszy";"grosz";"grosze"},(RIGHT(TEXT(INT(C53*100)/100,"0,00"),2)+0=1)+(AND(RIGHT(TEXT(RIGHT(TEXT(INT(C53*100)/100,"0,00"),2)+0,"0"),1)+0&gt;=2,RIGHT(TEXT(RIGHT(TEXT(INT(C53*100)/100,"0,00"),2)+0,"0"),1)+0&lt;=4,LEFT(RIGHT(TEXT(RIGHT(TEXT(INT(C53*100)/100,"0,00"),2)+0,"00"),2),1)+0&lt;&gt;1))*2+1))</f>
        <v>zero złotych zero groszy</v>
      </c>
      <c r="F53" s="39"/>
      <c r="G53" s="39"/>
      <c r="H53" s="39"/>
    </row>
    <row r="54" spans="1:8" ht="12" x14ac:dyDescent="0.2">
      <c r="B54" s="40" t="s">
        <v>29</v>
      </c>
      <c r="C54" s="41">
        <f>G42</f>
        <v>0</v>
      </c>
      <c r="D54" s="42" t="s">
        <v>28</v>
      </c>
      <c r="E54" s="56" t="str">
        <f>TRIM(IF(INT(C54)=0,"zero",IF(MID(TEXT(INT(C54),"000000000000"),1,3)+0&gt;1,IF(LEFT(TEXT(MID(TEXT(INT(C54),"000000000000"),1,3)+0,"000"),1)+0&gt;0,INDEX({"sto";"dwieście";"trzysta";"czterysta";"pięćset";"sześćset";"siedemset";"osiemset";"dziewięćset"},LEFT(TEXT(MID(TEXT(INT(C54),"000000000000"),1,3)+0,"000"),1)+0)&amp;" ","")&amp;IF(RIGHT(TEXT(MID(TEXT(INT(C54)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1,3)+0,"00"),2)+1),INDEX({"dwadzieścia";"trzydzieści";"czterdzieści";"pięćdziesiąt";"sześćdziesiąt";"siedemdziesiąt";"osiemdziesiąt";"dziewięćdziesiąt"},LEFT(RIGHT(TEXT(MID(TEXT(INT(C54),"000000000000"),1,3)+0,"00"),2),1)+0-1)&amp;" "&amp;INDEX({"";"jeden";"dwa";"trzy";"cztery";"pięć";"sześć";"siedem";"osiem";"dziewięć"},RIGHT(TEXT(MID(TEXT(INT(C54),"000000000000"),1,3)+0,"0"),1)+0+1)),"")&amp;" "&amp;IF(MID(TEXT(INT(C54),"000000000000"),1,3)+0&gt;0,INDEX({"miliardów";"miliard";"miliardy"},(MID(TEXT(INT(C54),"000000000000"),1,3)+0=1)+(AND(RIGHT(TEXT(MID(TEXT(INT(C54),"000000000000"),1,3)+0,"0"),1)+0&gt;=2,RIGHT(TEXT(MID(TEXT(INT(C54),"000000000000"),1,3)+0,"0"),1)+0&lt;=4,LEFT(RIGHT(TEXT(MID(TEXT(INT(C54),"000000000000"),1,3)+0,"00"),2),1)+0&lt;&gt;1))*2+1),"")&amp;" "&amp;IF(MID(TEXT(INT(C54),"000000000000"),4,3)+0&gt;1,IF(LEFT(TEXT(MID(TEXT(INT(C54),"000000000000"),4,3)+0,"000"),1)+0&gt;0,INDEX({"sto";"dwieście";"trzysta";"czterysta";"pięćset";"sześćset";"siedemset";"osiemset";"dziewięćset"},LEFT(TEXT(MID(TEXT(INT(C54),"000000000000"),4,3)+0,"000"),1)+0)&amp;" ","")&amp;IF(RIGHT(TEXT(MID(TEXT(INT(C54)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4,3)+0,"00"),2)+1),INDEX({"dwadzieścia";"trzydzieści";"czterdzieści";"pięćdziesiąt";"sześćdziesiąt";"siedemdziesiąt";"osiemdziesiąt";"dziewięćdziesiąt"},LEFT(RIGHT(TEXT(MID(TEXT(INT(C54),"000000000000"),4,3)+0,"00"),2),1)+0-1)&amp;" "&amp;INDEX({"";"jeden";"dwa";"trzy";"cztery";"pięć";"sześć";"siedem";"osiem";"dziewięć"},RIGHT(TEXT(MID(TEXT(INT(C54),"000000000000"),4,3)+0,"0"),1)+0+1)),"")&amp;" "&amp;IF(MID(TEXT(INT(C54),"000000000000"),4,3)+0&gt;0,INDEX({"milionów";"milion";"miliony"},(MID(TEXT(INT(C54),"000000000000"),4,3)+0=1)+(AND(RIGHT(TEXT(MID(TEXT(INT(C54),"000000000000"),4,3)+0,"0"),1)+0&gt;=2,RIGHT(TEXT(MID(TEXT(INT(C54),"000000000000"),4,3)+0,"0"),1)+0&lt;=4,LEFT(RIGHT(TEXT(MID(TEXT(INT(C54),"000000000000"),4,3)+0,"00"),2),1)+0&lt;&gt;1))*2+1),"")&amp;" "&amp;IF(MID(TEXT(INT(C54),"000000000000"),7,3)+0&gt;1,IF(LEFT(TEXT(MID(TEXT(INT(C54),"000000000000"),7,3)+0,"000"),1)+0&gt;0,INDEX({"sto";"dwieście";"trzysta";"czterysta";"pięćset";"sześćset";"siedemset";"osiemset";"dziewięćset"},LEFT(TEXT(MID(TEXT(INT(C54),"000000000000"),7,3)+0,"000"),1)+0)&amp;" ","")&amp;IF(RIGHT(TEXT(MID(TEXT(INT(C54)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7,3)+0,"00"),2)+1),INDEX({"dwadzieścia";"trzydzieści";"czterdzieści";"pięćdziesiąt";"sześćdziesiąt";"siedemdziesiąt";"osiemdziesiąt";"dziewięćdziesiąt"},LEFT(RIGHT(TEXT(MID(TEXT(INT(C54),"000000000000"),7,3)+0,"00"),2),1)+0-1)&amp;" "&amp;INDEX({"";"jeden";"dwa";"trzy";"cztery";"pięć";"sześć";"siedem";"osiem";"dziewięć"},RIGHT(TEXT(MID(TEXT(INT(C54),"000000000000"),7,3)+0,"0"),1)+0+1)),"")&amp;" "&amp;IF(MID(TEXT(INT(C54),"000000000000"),7,3)+0&gt;0,INDEX({"tysięcy";"tysiąc";"tysiące"},(MID(TEXT(INT(C54),"000000000000"),7,3)+0=1)+(AND(RIGHT(TEXT(MID(TEXT(INT(C54),"000000000000"),7,3)+0,"0"),1)+0&gt;=2,RIGHT(TEXT(MID(TEXT(INT(C54),"000000000000"),7,3)+0,"0"),1)+0&lt;=4,LEFT(RIGHT(TEXT(MID(TEXT(INT(C54),"000000000000"),7,3)+0,"00"),2),1)+0&lt;&gt;1))*2+1),"")&amp;" "&amp;IF(LEFT(TEXT(MID(TEXT(INT(C54),"000000000000"),10,3)+0,"000"),1)+0&gt;0,INDEX({"sto";"dwieście";"trzysta";"czterysta";"pięćset";"sześćset";"siedemset";"osiemset";"dziewięćset"},LEFT(TEXT(MID(TEXT(INT(C54),"000000000000"),10,3)+0,"000"),1)+0)&amp;" ","")&amp;IF(RIGHT(TEXT(MID(TEXT(INT(C54)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10,3)+0,"00"),2)+1),INDEX({"dwadzieścia";"trzydzieści";"czterdzieści";"pięćdziesiąt";"sześćdziesiąt";"siedemdziesiąt";"osiemdziesiąt";"dziewięćdziesiąt"},LEFT(RIGHT(TEXT(MID(TEXT(INT(C54),"000000000000"),10,3)+0,"00"),2),1)+0-1)&amp;" "&amp;INDEX({"";"jeden";"dwa";"trzy";"cztery";"pięć";"sześć";"siedem";"osiem";"dziewięć"},RIGHT(TEXT(MID(TEXT(INT(C54),"000000000000"),10,3)+0,"0"),1)+0+1)))&amp;" "&amp;INDEX({"złotych";"złoty";"złote"},(INT(C54)=1)+(AND(RIGHT(TEXT(INT(C54),"0"),1)+0&gt;=2,RIGHT(TEXT(INT(C54),"0"),1)+0&lt;=4,LEFT(RIGHT(TEXT(INT(C54),"00"),2),1)+0&lt;&gt;1))*2+1)&amp;" "&amp;IF(RIGHT(TEXT(INT(C54*100)/100,"0,00"),2)+0=0,"zero",IF(RIGHT(TEXT(RIGHT(TEXT(INT(C54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54*100)/100,"0,00"),2)+0,"00"),2)+1),INDEX({"dwadzieścia";"trzydzieści";"czterdzieści";"pięćdziesiąt";"sześćdziesiąt";"siedemdziesiąt";"osiemdziesiąt";"dziewięćdziesiąt"},LEFT(RIGHT(TEXT(RIGHT(TEXT(INT(C54*100)/100,"0,00"),2)+0,"00"),2),1)+0-1)&amp;" "&amp;INDEX({"";"jeden";"dwa";"trzy";"cztery";"pięć";"sześć";"siedem";"osiem";"dziewięć"},RIGHT(TEXT(RIGHT(TEXT(INT(C54*100)/100,"0,00"),2)+0,"0"),1)+0+1)))&amp;" "&amp;INDEX({"groszy";"grosz";"grosze"},(RIGHT(TEXT(INT(C54*100)/100,"0,00"),2)+0=1)+(AND(RIGHT(TEXT(RIGHT(TEXT(INT(C54*100)/100,"0,00"),2)+0,"0"),1)+0&gt;=2,RIGHT(TEXT(RIGHT(TEXT(INT(C54*100)/100,"0,00"),2)+0,"0"),1)+0&lt;=4,LEFT(RIGHT(TEXT(RIGHT(TEXT(INT(C54*100)/100,"0,00"),2)+0,"00"),2),1)+0&lt;&gt;1))*2+1))</f>
        <v>zero złotych zero groszy</v>
      </c>
      <c r="F54" s="50"/>
      <c r="G54" s="50"/>
      <c r="H54" s="50"/>
    </row>
    <row r="55" spans="1:8" ht="12" x14ac:dyDescent="0.2">
      <c r="B55" s="40" t="s">
        <v>0</v>
      </c>
      <c r="C55" s="41">
        <f>H42</f>
        <v>0</v>
      </c>
      <c r="D55" s="42" t="s">
        <v>28</v>
      </c>
      <c r="E55" s="56" t="str">
        <f>TRIM(IF(INT(C55)=0,"zero",IF(MID(TEXT(INT(C55),"000000000000"),1,3)+0&gt;1,IF(LEFT(TEXT(MID(TEXT(INT(C55),"000000000000"),1,3)+0,"000"),1)+0&gt;0,INDEX({"sto";"dwieście";"trzysta";"czterysta";"pięćset";"sześćset";"siedemset";"osiemset";"dziewięćset"},LEFT(TEXT(MID(TEXT(INT(C55),"000000000000"),1,3)+0,"000"),1)+0)&amp;" ","")&amp;IF(RIGHT(TEXT(MID(TEXT(INT(C55)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1,3)+0,"00"),2)+1),INDEX({"dwadzieścia";"trzydzieści";"czterdzieści";"pięćdziesiąt";"sześćdziesiąt";"siedemdziesiąt";"osiemdziesiąt";"dziewięćdziesiąt"},LEFT(RIGHT(TEXT(MID(TEXT(INT(C55),"000000000000"),1,3)+0,"00"),2),1)+0-1)&amp;" "&amp;INDEX({"";"jeden";"dwa";"trzy";"cztery";"pięć";"sześć";"siedem";"osiem";"dziewięć"},RIGHT(TEXT(MID(TEXT(INT(C55),"000000000000"),1,3)+0,"0"),1)+0+1)),"")&amp;" "&amp;IF(MID(TEXT(INT(C55),"000000000000"),1,3)+0&gt;0,INDEX({"miliardów";"miliard";"miliardy"},(MID(TEXT(INT(C55),"000000000000"),1,3)+0=1)+(AND(RIGHT(TEXT(MID(TEXT(INT(C55),"000000000000"),1,3)+0,"0"),1)+0&gt;=2,RIGHT(TEXT(MID(TEXT(INT(C55),"000000000000"),1,3)+0,"0"),1)+0&lt;=4,LEFT(RIGHT(TEXT(MID(TEXT(INT(C55),"000000000000"),1,3)+0,"00"),2),1)+0&lt;&gt;1))*2+1),"")&amp;" "&amp;IF(MID(TEXT(INT(C55),"000000000000"),4,3)+0&gt;1,IF(LEFT(TEXT(MID(TEXT(INT(C55),"000000000000"),4,3)+0,"000"),1)+0&gt;0,INDEX({"sto";"dwieście";"trzysta";"czterysta";"pięćset";"sześćset";"siedemset";"osiemset";"dziewięćset"},LEFT(TEXT(MID(TEXT(INT(C55),"000000000000"),4,3)+0,"000"),1)+0)&amp;" ","")&amp;IF(RIGHT(TEXT(MID(TEXT(INT(C55)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4,3)+0,"00"),2)+1),INDEX({"dwadzieścia";"trzydzieści";"czterdzieści";"pięćdziesiąt";"sześćdziesiąt";"siedemdziesiąt";"osiemdziesiąt";"dziewięćdziesiąt"},LEFT(RIGHT(TEXT(MID(TEXT(INT(C55),"000000000000"),4,3)+0,"00"),2),1)+0-1)&amp;" "&amp;INDEX({"";"jeden";"dwa";"trzy";"cztery";"pięć";"sześć";"siedem";"osiem";"dziewięć"},RIGHT(TEXT(MID(TEXT(INT(C55),"000000000000"),4,3)+0,"0"),1)+0+1)),"")&amp;" "&amp;IF(MID(TEXT(INT(C55),"000000000000"),4,3)+0&gt;0,INDEX({"milionów";"milion";"miliony"},(MID(TEXT(INT(C55),"000000000000"),4,3)+0=1)+(AND(RIGHT(TEXT(MID(TEXT(INT(C55),"000000000000"),4,3)+0,"0"),1)+0&gt;=2,RIGHT(TEXT(MID(TEXT(INT(C55),"000000000000"),4,3)+0,"0"),1)+0&lt;=4,LEFT(RIGHT(TEXT(MID(TEXT(INT(C55),"000000000000"),4,3)+0,"00"),2),1)+0&lt;&gt;1))*2+1),"")&amp;" "&amp;IF(MID(TEXT(INT(C55),"000000000000"),7,3)+0&gt;1,IF(LEFT(TEXT(MID(TEXT(INT(C55),"000000000000"),7,3)+0,"000"),1)+0&gt;0,INDEX({"sto";"dwieście";"trzysta";"czterysta";"pięćset";"sześćset";"siedemset";"osiemset";"dziewięćset"},LEFT(TEXT(MID(TEXT(INT(C55),"000000000000"),7,3)+0,"000"),1)+0)&amp;" ","")&amp;IF(RIGHT(TEXT(MID(TEXT(INT(C55)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7,3)+0,"00"),2)+1),INDEX({"dwadzieścia";"trzydzieści";"czterdzieści";"pięćdziesiąt";"sześćdziesiąt";"siedemdziesiąt";"osiemdziesiąt";"dziewięćdziesiąt"},LEFT(RIGHT(TEXT(MID(TEXT(INT(C55),"000000000000"),7,3)+0,"00"),2),1)+0-1)&amp;" "&amp;INDEX({"";"jeden";"dwa";"trzy";"cztery";"pięć";"sześć";"siedem";"osiem";"dziewięć"},RIGHT(TEXT(MID(TEXT(INT(C55),"000000000000"),7,3)+0,"0"),1)+0+1)),"")&amp;" "&amp;IF(MID(TEXT(INT(C55),"000000000000"),7,3)+0&gt;0,INDEX({"tysięcy";"tysiąc";"tysiące"},(MID(TEXT(INT(C55),"000000000000"),7,3)+0=1)+(AND(RIGHT(TEXT(MID(TEXT(INT(C55),"000000000000"),7,3)+0,"0"),1)+0&gt;=2,RIGHT(TEXT(MID(TEXT(INT(C55),"000000000000"),7,3)+0,"0"),1)+0&lt;=4,LEFT(RIGHT(TEXT(MID(TEXT(INT(C55),"000000000000"),7,3)+0,"00"),2),1)+0&lt;&gt;1))*2+1),"")&amp;" "&amp;IF(LEFT(TEXT(MID(TEXT(INT(C55),"000000000000"),10,3)+0,"000"),1)+0&gt;0,INDEX({"sto";"dwieście";"trzysta";"czterysta";"pięćset";"sześćset";"siedemset";"osiemset";"dziewięćset"},LEFT(TEXT(MID(TEXT(INT(C55),"000000000000"),10,3)+0,"000"),1)+0)&amp;" ","")&amp;IF(RIGHT(TEXT(MID(TEXT(INT(C55)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10,3)+0,"00"),2)+1),INDEX({"dwadzieścia";"trzydzieści";"czterdzieści";"pięćdziesiąt";"sześćdziesiąt";"siedemdziesiąt";"osiemdziesiąt";"dziewięćdziesiąt"},LEFT(RIGHT(TEXT(MID(TEXT(INT(C55),"000000000000"),10,3)+0,"00"),2),1)+0-1)&amp;" "&amp;INDEX({"";"jeden";"dwa";"trzy";"cztery";"pięć";"sześć";"siedem";"osiem";"dziewięć"},RIGHT(TEXT(MID(TEXT(INT(C55),"000000000000"),10,3)+0,"0"),1)+0+1)))&amp;" "&amp;INDEX({"złotych";"złoty";"złote"},(INT(C55)=1)+(AND(RIGHT(TEXT(INT(C55),"0"),1)+0&gt;=2,RIGHT(TEXT(INT(C55),"0"),1)+0&lt;=4,LEFT(RIGHT(TEXT(INT(C55),"00"),2),1)+0&lt;&gt;1))*2+1)&amp;" "&amp;IF(RIGHT(TEXT(INT(C55*100)/100,"0,00"),2)+0=0,"zero",IF(RIGHT(TEXT(RIGHT(TEXT(INT(C55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55*100)/100,"0,00"),2)+0,"00"),2)+1),INDEX({"dwadzieścia";"trzydzieści";"czterdzieści";"pięćdziesiąt";"sześćdziesiąt";"siedemdziesiąt";"osiemdziesiąt";"dziewięćdziesiąt"},LEFT(RIGHT(TEXT(RIGHT(TEXT(INT(C55*100)/100,"0,00"),2)+0,"00"),2),1)+0-1)&amp;" "&amp;INDEX({"";"jeden";"dwa";"trzy";"cztery";"pięć";"sześć";"siedem";"osiem";"dziewięć"},RIGHT(TEXT(RIGHT(TEXT(INT(C55*100)/100,"0,00"),2)+0,"0"),1)+0+1)))&amp;" "&amp;INDEX({"groszy";"grosz";"grosze"},(RIGHT(TEXT(INT(C55*100)/100,"0,00"),2)+0=1)+(AND(RIGHT(TEXT(RIGHT(TEXT(INT(C55*100)/100,"0,00"),2)+0,"0"),1)+0&gt;=2,RIGHT(TEXT(RIGHT(TEXT(INT(C55*100)/100,"0,00"),2)+0,"0"),1)+0&lt;=4,LEFT(RIGHT(TEXT(RIGHT(TEXT(INT(C55*100)/100,"0,00"),2)+0,"00"),2),1)+0&lt;&gt;1))*2+1))</f>
        <v>zero złotych zero groszy</v>
      </c>
      <c r="F55" s="50"/>
      <c r="G55" s="50"/>
      <c r="H55" s="50"/>
    </row>
    <row r="58" spans="1:8" x14ac:dyDescent="0.2">
      <c r="B58" s="1"/>
    </row>
  </sheetData>
  <autoFilter ref="A8:H43" xr:uid="{00000000-0009-0000-0000-000000000000}"/>
  <mergeCells count="19">
    <mergeCell ref="A3:H3"/>
    <mergeCell ref="A8:A10"/>
    <mergeCell ref="B7:H7"/>
    <mergeCell ref="B6:H6"/>
    <mergeCell ref="B47:C47"/>
    <mergeCell ref="F8:F9"/>
    <mergeCell ref="G8:G10"/>
    <mergeCell ref="A4:H4"/>
    <mergeCell ref="B50:H50"/>
    <mergeCell ref="H8:H10"/>
    <mergeCell ref="B5:H5"/>
    <mergeCell ref="B8:B10"/>
    <mergeCell ref="C8:C10"/>
    <mergeCell ref="A42:E42"/>
    <mergeCell ref="B48:C48"/>
    <mergeCell ref="B49:C49"/>
    <mergeCell ref="D43:E43"/>
    <mergeCell ref="D8:D10"/>
    <mergeCell ref="E8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zoomScaleNormal="100" workbookViewId="0">
      <selection activeCell="H2" sqref="H2"/>
    </sheetView>
  </sheetViews>
  <sheetFormatPr defaultRowHeight="11.25" x14ac:dyDescent="0.2"/>
  <cols>
    <col min="1" max="1" width="6.42578125" style="6" customWidth="1"/>
    <col min="2" max="2" width="33.140625" style="7" customWidth="1"/>
    <col min="3" max="3" width="12.28515625" style="6" customWidth="1"/>
    <col min="4" max="4" width="12" style="6" customWidth="1"/>
    <col min="5" max="5" width="20.85546875" style="6" customWidth="1"/>
    <col min="6" max="6" width="19" style="6" customWidth="1"/>
    <col min="7" max="7" width="16.7109375" style="6" customWidth="1"/>
    <col min="8" max="8" width="22.5703125" style="6" customWidth="1"/>
    <col min="9" max="16384" width="9.140625" style="6"/>
  </cols>
  <sheetData>
    <row r="1" spans="1:8" x14ac:dyDescent="0.2">
      <c r="B1" s="67"/>
      <c r="H1" s="69" t="s">
        <v>79</v>
      </c>
    </row>
    <row r="2" spans="1:8" ht="14.25" customHeight="1" x14ac:dyDescent="0.2">
      <c r="H2" s="69" t="s">
        <v>77</v>
      </c>
    </row>
    <row r="3" spans="1:8" ht="19.5" customHeight="1" x14ac:dyDescent="0.2">
      <c r="A3" s="85" t="s">
        <v>53</v>
      </c>
      <c r="B3" s="85"/>
      <c r="C3" s="85"/>
      <c r="D3" s="85"/>
      <c r="E3" s="85"/>
      <c r="F3" s="85"/>
      <c r="G3" s="85"/>
      <c r="H3" s="85"/>
    </row>
    <row r="4" spans="1:8" ht="29.25" customHeight="1" x14ac:dyDescent="0.2">
      <c r="A4" s="84" t="s">
        <v>64</v>
      </c>
      <c r="B4" s="84"/>
      <c r="C4" s="84"/>
      <c r="D4" s="84"/>
      <c r="E4" s="84"/>
      <c r="F4" s="84"/>
      <c r="G4" s="84"/>
      <c r="H4" s="84"/>
    </row>
    <row r="5" spans="1:8" ht="36" customHeight="1" x14ac:dyDescent="0.25">
      <c r="B5" s="9"/>
      <c r="C5" s="10"/>
      <c r="D5" s="10"/>
      <c r="E5" s="5"/>
      <c r="F5" s="5"/>
      <c r="G5" s="5"/>
      <c r="H5" s="5"/>
    </row>
    <row r="6" spans="1:8" ht="11.25" customHeight="1" x14ac:dyDescent="0.2">
      <c r="A6" s="77" t="s">
        <v>1</v>
      </c>
      <c r="B6" s="77" t="s">
        <v>2</v>
      </c>
      <c r="C6" s="77" t="s">
        <v>63</v>
      </c>
      <c r="D6" s="73" t="s">
        <v>65</v>
      </c>
      <c r="E6" s="73" t="s">
        <v>66</v>
      </c>
      <c r="F6" s="73" t="s">
        <v>67</v>
      </c>
      <c r="G6" s="73" t="s">
        <v>68</v>
      </c>
      <c r="H6" s="73" t="s">
        <v>69</v>
      </c>
    </row>
    <row r="7" spans="1:8" ht="12.75" customHeight="1" x14ac:dyDescent="0.2">
      <c r="A7" s="77"/>
      <c r="B7" s="77"/>
      <c r="C7" s="77"/>
      <c r="D7" s="74"/>
      <c r="E7" s="75"/>
      <c r="F7" s="74"/>
      <c r="G7" s="74"/>
      <c r="H7" s="74"/>
    </row>
    <row r="8" spans="1:8" ht="27" customHeight="1" x14ac:dyDescent="0.2">
      <c r="A8" s="77"/>
      <c r="B8" s="77"/>
      <c r="C8" s="77"/>
      <c r="D8" s="75"/>
      <c r="E8" s="2" t="s">
        <v>5</v>
      </c>
      <c r="F8" s="11" t="s">
        <v>6</v>
      </c>
      <c r="G8" s="75"/>
      <c r="H8" s="75"/>
    </row>
    <row r="9" spans="1:8" s="34" customFormat="1" ht="10.5" x14ac:dyDescent="0.15">
      <c r="A9" s="12">
        <v>1</v>
      </c>
      <c r="B9" s="12">
        <v>2</v>
      </c>
      <c r="C9" s="12">
        <v>3</v>
      </c>
      <c r="D9" s="12">
        <v>4</v>
      </c>
      <c r="E9" s="26">
        <v>5</v>
      </c>
      <c r="F9" s="27">
        <v>6</v>
      </c>
      <c r="G9" s="27">
        <v>7</v>
      </c>
      <c r="H9" s="12">
        <v>8</v>
      </c>
    </row>
    <row r="10" spans="1:8" ht="60" customHeight="1" x14ac:dyDescent="0.2">
      <c r="A10" s="68">
        <v>1</v>
      </c>
      <c r="B10" s="44" t="s">
        <v>60</v>
      </c>
      <c r="C10" s="68">
        <v>2</v>
      </c>
      <c r="D10" s="68">
        <v>51</v>
      </c>
      <c r="E10" s="45">
        <v>0</v>
      </c>
      <c r="F10" s="15">
        <f>ROUND((C10*D10*E10),2)</f>
        <v>0</v>
      </c>
      <c r="G10" s="16">
        <f>ROUND((F10*0.23),2)</f>
        <v>0</v>
      </c>
      <c r="H10" s="64">
        <f t="shared" ref="H10:H35" si="0">F10+G10</f>
        <v>0</v>
      </c>
    </row>
    <row r="11" spans="1:8" ht="25.5" customHeight="1" x14ac:dyDescent="0.2">
      <c r="A11" s="68">
        <v>2</v>
      </c>
      <c r="B11" s="44" t="s">
        <v>61</v>
      </c>
      <c r="C11" s="68">
        <v>2</v>
      </c>
      <c r="D11" s="68">
        <v>51</v>
      </c>
      <c r="E11" s="46">
        <v>0</v>
      </c>
      <c r="F11" s="15">
        <f t="shared" ref="F11:F35" si="1">ROUND((C11*D11*E11),2)</f>
        <v>0</v>
      </c>
      <c r="G11" s="19" t="s">
        <v>59</v>
      </c>
      <c r="H11" s="64">
        <f>F11</f>
        <v>0</v>
      </c>
    </row>
    <row r="12" spans="1:8" s="36" customFormat="1" ht="47.25" customHeight="1" x14ac:dyDescent="0.2">
      <c r="A12" s="68">
        <v>3</v>
      </c>
      <c r="B12" s="3" t="s">
        <v>3</v>
      </c>
      <c r="C12" s="17">
        <v>1</v>
      </c>
      <c r="D12" s="17">
        <v>1</v>
      </c>
      <c r="E12" s="18">
        <v>0</v>
      </c>
      <c r="F12" s="15">
        <f t="shared" si="1"/>
        <v>0</v>
      </c>
      <c r="G12" s="16">
        <f>ROUND((F12*0.23),2)</f>
        <v>0</v>
      </c>
      <c r="H12" s="64">
        <f t="shared" si="0"/>
        <v>0</v>
      </c>
    </row>
    <row r="13" spans="1:8" ht="15" customHeight="1" x14ac:dyDescent="0.2">
      <c r="A13" s="68">
        <v>4</v>
      </c>
      <c r="B13" s="14" t="s">
        <v>7</v>
      </c>
      <c r="C13" s="4">
        <v>1</v>
      </c>
      <c r="D13" s="4">
        <v>3</v>
      </c>
      <c r="E13" s="19">
        <v>0</v>
      </c>
      <c r="F13" s="15">
        <f t="shared" si="1"/>
        <v>0</v>
      </c>
      <c r="G13" s="16">
        <f t="shared" ref="G13:G33" si="2">ROUND((F13*0.23),2)</f>
        <v>0</v>
      </c>
      <c r="H13" s="64">
        <f t="shared" si="0"/>
        <v>0</v>
      </c>
    </row>
    <row r="14" spans="1:8" ht="13.5" customHeight="1" x14ac:dyDescent="0.2">
      <c r="A14" s="68">
        <v>5</v>
      </c>
      <c r="B14" s="14" t="s">
        <v>8</v>
      </c>
      <c r="C14" s="4">
        <v>1</v>
      </c>
      <c r="D14" s="4">
        <v>2</v>
      </c>
      <c r="E14" s="19">
        <v>0</v>
      </c>
      <c r="F14" s="15">
        <f t="shared" si="1"/>
        <v>0</v>
      </c>
      <c r="G14" s="16">
        <f t="shared" si="2"/>
        <v>0</v>
      </c>
      <c r="H14" s="64">
        <f t="shared" si="0"/>
        <v>0</v>
      </c>
    </row>
    <row r="15" spans="1:8" ht="13.5" customHeight="1" x14ac:dyDescent="0.2">
      <c r="A15" s="68">
        <v>6</v>
      </c>
      <c r="B15" s="14" t="s">
        <v>38</v>
      </c>
      <c r="C15" s="4">
        <v>1</v>
      </c>
      <c r="D15" s="4">
        <v>2</v>
      </c>
      <c r="E15" s="19">
        <v>0</v>
      </c>
      <c r="F15" s="15">
        <f t="shared" si="1"/>
        <v>0</v>
      </c>
      <c r="G15" s="16">
        <f t="shared" si="2"/>
        <v>0</v>
      </c>
      <c r="H15" s="64">
        <f t="shared" si="0"/>
        <v>0</v>
      </c>
    </row>
    <row r="16" spans="1:8" ht="13.5" customHeight="1" x14ac:dyDescent="0.2">
      <c r="A16" s="68">
        <v>7</v>
      </c>
      <c r="B16" s="14" t="s">
        <v>42</v>
      </c>
      <c r="C16" s="4">
        <v>1</v>
      </c>
      <c r="D16" s="4">
        <v>3</v>
      </c>
      <c r="E16" s="19">
        <v>0</v>
      </c>
      <c r="F16" s="15">
        <f>ROUND((C48*D16*E16),2)</f>
        <v>0</v>
      </c>
      <c r="G16" s="16">
        <f t="shared" si="2"/>
        <v>0</v>
      </c>
      <c r="H16" s="64">
        <f t="shared" si="0"/>
        <v>0</v>
      </c>
    </row>
    <row r="17" spans="1:8" ht="13.5" customHeight="1" x14ac:dyDescent="0.2">
      <c r="A17" s="68">
        <v>8</v>
      </c>
      <c r="B17" s="14" t="s">
        <v>10</v>
      </c>
      <c r="C17" s="4">
        <v>1</v>
      </c>
      <c r="D17" s="4">
        <v>3</v>
      </c>
      <c r="E17" s="19">
        <v>0</v>
      </c>
      <c r="F17" s="15">
        <f t="shared" si="1"/>
        <v>0</v>
      </c>
      <c r="G17" s="16">
        <f t="shared" si="2"/>
        <v>0</v>
      </c>
      <c r="H17" s="64">
        <f t="shared" si="0"/>
        <v>0</v>
      </c>
    </row>
    <row r="18" spans="1:8" ht="14.25" customHeight="1" x14ac:dyDescent="0.2">
      <c r="A18" s="68">
        <v>9</v>
      </c>
      <c r="B18" s="14" t="s">
        <v>43</v>
      </c>
      <c r="C18" s="4">
        <v>1</v>
      </c>
      <c r="D18" s="4">
        <v>2</v>
      </c>
      <c r="E18" s="19">
        <v>0</v>
      </c>
      <c r="F18" s="15">
        <f t="shared" si="1"/>
        <v>0</v>
      </c>
      <c r="G18" s="16">
        <f t="shared" si="2"/>
        <v>0</v>
      </c>
      <c r="H18" s="64">
        <f t="shared" si="0"/>
        <v>0</v>
      </c>
    </row>
    <row r="19" spans="1:8" ht="14.25" customHeight="1" x14ac:dyDescent="0.2">
      <c r="A19" s="68">
        <v>10</v>
      </c>
      <c r="B19" s="20" t="s">
        <v>12</v>
      </c>
      <c r="C19" s="4">
        <v>1</v>
      </c>
      <c r="D19" s="4">
        <v>2</v>
      </c>
      <c r="E19" s="19">
        <v>0</v>
      </c>
      <c r="F19" s="15">
        <f t="shared" si="1"/>
        <v>0</v>
      </c>
      <c r="G19" s="16">
        <f t="shared" si="2"/>
        <v>0</v>
      </c>
      <c r="H19" s="64">
        <f t="shared" si="0"/>
        <v>0</v>
      </c>
    </row>
    <row r="20" spans="1:8" ht="17.25" customHeight="1" x14ac:dyDescent="0.2">
      <c r="A20" s="68">
        <v>11</v>
      </c>
      <c r="B20" s="20" t="s">
        <v>13</v>
      </c>
      <c r="C20" s="4">
        <v>1</v>
      </c>
      <c r="D20" s="4">
        <v>5</v>
      </c>
      <c r="E20" s="19">
        <v>0</v>
      </c>
      <c r="F20" s="15">
        <f t="shared" si="1"/>
        <v>0</v>
      </c>
      <c r="G20" s="16">
        <f t="shared" si="2"/>
        <v>0</v>
      </c>
      <c r="H20" s="64">
        <f t="shared" si="0"/>
        <v>0</v>
      </c>
    </row>
    <row r="21" spans="1:8" ht="14.25" customHeight="1" x14ac:dyDescent="0.2">
      <c r="A21" s="68">
        <v>12</v>
      </c>
      <c r="B21" s="20" t="s">
        <v>14</v>
      </c>
      <c r="C21" s="4">
        <v>1</v>
      </c>
      <c r="D21" s="4">
        <v>2</v>
      </c>
      <c r="E21" s="19">
        <v>0</v>
      </c>
      <c r="F21" s="15">
        <f t="shared" si="1"/>
        <v>0</v>
      </c>
      <c r="G21" s="16">
        <f t="shared" si="2"/>
        <v>0</v>
      </c>
      <c r="H21" s="64">
        <f t="shared" si="0"/>
        <v>0</v>
      </c>
    </row>
    <row r="22" spans="1:8" ht="14.25" customHeight="1" x14ac:dyDescent="0.2">
      <c r="A22" s="68">
        <v>13</v>
      </c>
      <c r="B22" s="20" t="s">
        <v>39</v>
      </c>
      <c r="C22" s="4">
        <v>1</v>
      </c>
      <c r="D22" s="4">
        <v>2</v>
      </c>
      <c r="E22" s="19">
        <v>0</v>
      </c>
      <c r="F22" s="15">
        <f t="shared" si="1"/>
        <v>0</v>
      </c>
      <c r="G22" s="16">
        <f t="shared" si="2"/>
        <v>0</v>
      </c>
      <c r="H22" s="64">
        <f t="shared" si="0"/>
        <v>0</v>
      </c>
    </row>
    <row r="23" spans="1:8" ht="14.25" customHeight="1" x14ac:dyDescent="0.2">
      <c r="A23" s="68">
        <v>14</v>
      </c>
      <c r="B23" s="20" t="s">
        <v>44</v>
      </c>
      <c r="C23" s="4">
        <v>1</v>
      </c>
      <c r="D23" s="4">
        <v>2</v>
      </c>
      <c r="E23" s="19">
        <v>0</v>
      </c>
      <c r="F23" s="15">
        <f t="shared" si="1"/>
        <v>0</v>
      </c>
      <c r="G23" s="16">
        <f t="shared" si="2"/>
        <v>0</v>
      </c>
      <c r="H23" s="64">
        <f t="shared" si="0"/>
        <v>0</v>
      </c>
    </row>
    <row r="24" spans="1:8" ht="15" customHeight="1" x14ac:dyDescent="0.2">
      <c r="A24" s="68">
        <v>15</v>
      </c>
      <c r="B24" s="20" t="s">
        <v>55</v>
      </c>
      <c r="C24" s="4">
        <v>1</v>
      </c>
      <c r="D24" s="4">
        <v>3</v>
      </c>
      <c r="E24" s="19">
        <v>0</v>
      </c>
      <c r="F24" s="15">
        <f t="shared" si="1"/>
        <v>0</v>
      </c>
      <c r="G24" s="16">
        <f t="shared" si="2"/>
        <v>0</v>
      </c>
      <c r="H24" s="64">
        <f t="shared" si="0"/>
        <v>0</v>
      </c>
    </row>
    <row r="25" spans="1:8" ht="14.25" customHeight="1" x14ac:dyDescent="0.2">
      <c r="A25" s="68">
        <v>16</v>
      </c>
      <c r="B25" s="20" t="s">
        <v>31</v>
      </c>
      <c r="C25" s="4">
        <v>1</v>
      </c>
      <c r="D25" s="4">
        <v>2</v>
      </c>
      <c r="E25" s="19">
        <v>0</v>
      </c>
      <c r="F25" s="15">
        <f t="shared" si="1"/>
        <v>0</v>
      </c>
      <c r="G25" s="16">
        <f t="shared" si="2"/>
        <v>0</v>
      </c>
      <c r="H25" s="64">
        <f t="shared" si="0"/>
        <v>0</v>
      </c>
    </row>
    <row r="26" spans="1:8" ht="14.25" customHeight="1" x14ac:dyDescent="0.2">
      <c r="A26" s="68">
        <v>17</v>
      </c>
      <c r="B26" s="20" t="s">
        <v>40</v>
      </c>
      <c r="C26" s="4">
        <v>1</v>
      </c>
      <c r="D26" s="4">
        <v>3</v>
      </c>
      <c r="E26" s="19">
        <v>0</v>
      </c>
      <c r="F26" s="15">
        <f t="shared" si="1"/>
        <v>0</v>
      </c>
      <c r="G26" s="16">
        <f t="shared" si="2"/>
        <v>0</v>
      </c>
      <c r="H26" s="64">
        <f t="shared" si="0"/>
        <v>0</v>
      </c>
    </row>
    <row r="27" spans="1:8" ht="14.25" customHeight="1" x14ac:dyDescent="0.2">
      <c r="A27" s="68">
        <v>18</v>
      </c>
      <c r="B27" s="20" t="s">
        <v>49</v>
      </c>
      <c r="C27" s="4">
        <v>1</v>
      </c>
      <c r="D27" s="4">
        <v>2</v>
      </c>
      <c r="E27" s="19">
        <v>0</v>
      </c>
      <c r="F27" s="15">
        <f t="shared" si="1"/>
        <v>0</v>
      </c>
      <c r="G27" s="16">
        <f t="shared" si="2"/>
        <v>0</v>
      </c>
      <c r="H27" s="64">
        <f t="shared" si="0"/>
        <v>0</v>
      </c>
    </row>
    <row r="28" spans="1:8" ht="24.75" customHeight="1" x14ac:dyDescent="0.2">
      <c r="A28" s="68">
        <v>19</v>
      </c>
      <c r="B28" s="20" t="s">
        <v>48</v>
      </c>
      <c r="C28" s="4">
        <v>1</v>
      </c>
      <c r="D28" s="4">
        <v>3</v>
      </c>
      <c r="E28" s="19">
        <v>0</v>
      </c>
      <c r="F28" s="15">
        <f t="shared" si="1"/>
        <v>0</v>
      </c>
      <c r="G28" s="16">
        <f t="shared" si="2"/>
        <v>0</v>
      </c>
      <c r="H28" s="64">
        <f t="shared" si="0"/>
        <v>0</v>
      </c>
    </row>
    <row r="29" spans="1:8" ht="14.25" customHeight="1" x14ac:dyDescent="0.2">
      <c r="A29" s="68">
        <v>20</v>
      </c>
      <c r="B29" s="20" t="s">
        <v>58</v>
      </c>
      <c r="C29" s="4">
        <v>1</v>
      </c>
      <c r="D29" s="4">
        <v>2</v>
      </c>
      <c r="E29" s="19">
        <v>0</v>
      </c>
      <c r="F29" s="15">
        <f t="shared" si="1"/>
        <v>0</v>
      </c>
      <c r="G29" s="16">
        <f t="shared" si="2"/>
        <v>0</v>
      </c>
      <c r="H29" s="64">
        <f t="shared" si="0"/>
        <v>0</v>
      </c>
    </row>
    <row r="30" spans="1:8" ht="14.25" customHeight="1" x14ac:dyDescent="0.2">
      <c r="A30" s="68">
        <v>21</v>
      </c>
      <c r="B30" s="20" t="s">
        <v>47</v>
      </c>
      <c r="C30" s="4">
        <v>1</v>
      </c>
      <c r="D30" s="4">
        <v>3</v>
      </c>
      <c r="E30" s="19">
        <v>0</v>
      </c>
      <c r="F30" s="15">
        <f t="shared" si="1"/>
        <v>0</v>
      </c>
      <c r="G30" s="16">
        <f t="shared" si="2"/>
        <v>0</v>
      </c>
      <c r="H30" s="64">
        <f t="shared" si="0"/>
        <v>0</v>
      </c>
    </row>
    <row r="31" spans="1:8" ht="14.25" customHeight="1" x14ac:dyDescent="0.2">
      <c r="A31" s="68">
        <v>22</v>
      </c>
      <c r="B31" s="20" t="s">
        <v>57</v>
      </c>
      <c r="C31" s="4">
        <v>1</v>
      </c>
      <c r="D31" s="4">
        <v>2</v>
      </c>
      <c r="E31" s="19">
        <v>0</v>
      </c>
      <c r="F31" s="15">
        <f t="shared" si="1"/>
        <v>0</v>
      </c>
      <c r="G31" s="16">
        <f t="shared" si="2"/>
        <v>0</v>
      </c>
      <c r="H31" s="64">
        <f t="shared" si="0"/>
        <v>0</v>
      </c>
    </row>
    <row r="32" spans="1:8" ht="14.25" customHeight="1" x14ac:dyDescent="0.2">
      <c r="A32" s="68">
        <v>23</v>
      </c>
      <c r="B32" s="20" t="s">
        <v>56</v>
      </c>
      <c r="C32" s="4">
        <v>1</v>
      </c>
      <c r="D32" s="4">
        <v>3</v>
      </c>
      <c r="E32" s="19">
        <v>0</v>
      </c>
      <c r="F32" s="15">
        <f t="shared" si="1"/>
        <v>0</v>
      </c>
      <c r="G32" s="16">
        <f t="shared" si="2"/>
        <v>0</v>
      </c>
      <c r="H32" s="64">
        <f t="shared" si="0"/>
        <v>0</v>
      </c>
    </row>
    <row r="33" spans="1:8" ht="14.25" customHeight="1" x14ac:dyDescent="0.2">
      <c r="A33" s="68">
        <v>24</v>
      </c>
      <c r="B33" s="20" t="s">
        <v>46</v>
      </c>
      <c r="C33" s="4">
        <v>1</v>
      </c>
      <c r="D33" s="4">
        <v>2</v>
      </c>
      <c r="E33" s="19">
        <v>0</v>
      </c>
      <c r="F33" s="15">
        <f t="shared" si="1"/>
        <v>0</v>
      </c>
      <c r="G33" s="16">
        <f t="shared" si="2"/>
        <v>0</v>
      </c>
      <c r="H33" s="64">
        <f t="shared" si="0"/>
        <v>0</v>
      </c>
    </row>
    <row r="34" spans="1:8" ht="14.25" customHeight="1" x14ac:dyDescent="0.2">
      <c r="A34" s="68">
        <v>25</v>
      </c>
      <c r="B34" s="20" t="s">
        <v>45</v>
      </c>
      <c r="C34" s="4">
        <v>1</v>
      </c>
      <c r="D34" s="4">
        <v>3</v>
      </c>
      <c r="E34" s="19">
        <v>0</v>
      </c>
      <c r="F34" s="15">
        <f t="shared" si="1"/>
        <v>0</v>
      </c>
      <c r="G34" s="16">
        <v>0</v>
      </c>
      <c r="H34" s="64">
        <f t="shared" si="0"/>
        <v>0</v>
      </c>
    </row>
    <row r="35" spans="1:8" ht="14.25" customHeight="1" x14ac:dyDescent="0.2">
      <c r="A35" s="68">
        <v>26</v>
      </c>
      <c r="B35" s="20" t="s">
        <v>41</v>
      </c>
      <c r="C35" s="4">
        <v>1</v>
      </c>
      <c r="D35" s="4">
        <v>3</v>
      </c>
      <c r="E35" s="19">
        <v>0</v>
      </c>
      <c r="F35" s="15">
        <f t="shared" si="1"/>
        <v>0</v>
      </c>
      <c r="G35" s="16">
        <v>0</v>
      </c>
      <c r="H35" s="64">
        <f t="shared" si="0"/>
        <v>0</v>
      </c>
    </row>
    <row r="36" spans="1:8" s="37" customFormat="1" ht="10.5" customHeight="1" x14ac:dyDescent="0.2">
      <c r="A36" s="78" t="s">
        <v>25</v>
      </c>
      <c r="B36" s="79"/>
      <c r="C36" s="79"/>
      <c r="D36" s="79"/>
      <c r="E36" s="80"/>
      <c r="F36" s="21">
        <f>SUM(F10:F35)</f>
        <v>0</v>
      </c>
      <c r="G36" s="22">
        <f>SUM(G10:G35)</f>
        <v>0</v>
      </c>
      <c r="H36" s="65">
        <f>SUM(H10:H35)</f>
        <v>0</v>
      </c>
    </row>
    <row r="37" spans="1:8" s="38" customFormat="1" ht="12.75" customHeight="1" x14ac:dyDescent="0.2">
      <c r="A37" s="53"/>
      <c r="B37" s="29"/>
      <c r="C37" s="30"/>
      <c r="D37" s="81" t="s">
        <v>26</v>
      </c>
      <c r="E37" s="86"/>
      <c r="F37" s="23">
        <f>F11</f>
        <v>0</v>
      </c>
      <c r="G37" s="63" t="str">
        <f t="shared" ref="G37" si="3">G11</f>
        <v>zw</v>
      </c>
      <c r="H37" s="66">
        <f>H11</f>
        <v>0</v>
      </c>
    </row>
    <row r="38" spans="1:8" s="38" customFormat="1" ht="12.75" customHeight="1" x14ac:dyDescent="0.2">
      <c r="A38" s="28"/>
      <c r="B38" s="29"/>
      <c r="C38" s="30"/>
      <c r="D38" s="54"/>
      <c r="E38" s="54"/>
      <c r="F38" s="32"/>
      <c r="G38" s="33"/>
      <c r="H38" s="32"/>
    </row>
    <row r="39" spans="1:8" x14ac:dyDescent="0.2">
      <c r="B39" s="49"/>
      <c r="F39" s="24"/>
    </row>
    <row r="40" spans="1:8" ht="15.75" customHeight="1" x14ac:dyDescent="0.2">
      <c r="A40" s="51"/>
      <c r="B40" s="57" t="s">
        <v>70</v>
      </c>
      <c r="C40" s="59"/>
      <c r="D40" s="59"/>
      <c r="E40" s="59"/>
      <c r="F40" s="59"/>
      <c r="G40" s="59"/>
      <c r="H40" s="59"/>
    </row>
    <row r="41" spans="1:8" ht="15.75" customHeight="1" x14ac:dyDescent="0.2">
      <c r="A41" s="51"/>
      <c r="B41" s="72" t="s">
        <v>71</v>
      </c>
      <c r="C41" s="72"/>
      <c r="D41" s="59"/>
      <c r="E41" s="59"/>
      <c r="F41" s="59"/>
      <c r="G41" s="59"/>
      <c r="H41" s="59"/>
    </row>
    <row r="42" spans="1:8" ht="15.75" customHeight="1" x14ac:dyDescent="0.2">
      <c r="A42" s="51"/>
      <c r="B42" s="72" t="s">
        <v>72</v>
      </c>
      <c r="C42" s="72"/>
      <c r="D42" s="59"/>
      <c r="E42" s="59"/>
      <c r="F42" s="59"/>
      <c r="G42" s="59"/>
      <c r="H42" s="59"/>
    </row>
    <row r="43" spans="1:8" ht="15.75" customHeight="1" x14ac:dyDescent="0.2">
      <c r="A43" s="51"/>
      <c r="B43" s="72" t="s">
        <v>73</v>
      </c>
      <c r="C43" s="72"/>
      <c r="D43" s="59"/>
      <c r="E43" s="59"/>
      <c r="F43" s="59"/>
      <c r="G43" s="59"/>
      <c r="H43" s="59"/>
    </row>
    <row r="44" spans="1:8" ht="29.25" customHeight="1" x14ac:dyDescent="0.2">
      <c r="A44" s="51"/>
      <c r="B44" s="72" t="s">
        <v>75</v>
      </c>
      <c r="C44" s="72"/>
      <c r="D44" s="72"/>
      <c r="E44" s="72"/>
      <c r="F44" s="72"/>
      <c r="G44" s="72"/>
      <c r="H44" s="72"/>
    </row>
    <row r="45" spans="1:8" ht="15.75" customHeight="1" x14ac:dyDescent="0.2">
      <c r="A45" s="51"/>
      <c r="B45" s="55"/>
      <c r="C45" s="55"/>
      <c r="D45" s="52"/>
      <c r="E45" s="52"/>
      <c r="F45" s="52"/>
      <c r="G45" s="52"/>
      <c r="H45" s="52"/>
    </row>
    <row r="46" spans="1:8" x14ac:dyDescent="0.2">
      <c r="B46" s="49"/>
    </row>
    <row r="47" spans="1:8" ht="12" x14ac:dyDescent="0.2">
      <c r="B47" s="40" t="s">
        <v>27</v>
      </c>
      <c r="C47" s="41">
        <f>F36</f>
        <v>0</v>
      </c>
      <c r="D47" s="42" t="s">
        <v>28</v>
      </c>
      <c r="E47" s="56" t="str">
        <f>TRIM(IF(INT(C47)=0,"zero",IF(MID(TEXT(INT(C47),"000000000000"),1,3)+0&gt;1,IF(LEFT(TEXT(MID(TEXT(INT(C47),"000000000000"),1,3)+0,"000"),1)+0&gt;0,INDEX({"sto";"dwieście";"trzysta";"czterysta";"pięćset";"sześćset";"siedemset";"osiemset";"dziewięćset"},LEFT(TEXT(MID(TEXT(INT(C47),"000000000000"),1,3)+0,"000"),1)+0)&amp;" ","")&amp;IF(RIGHT(TEXT(MID(TEXT(INT(C47)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1,3)+0,"00"),2)+1),INDEX({"dwadzieścia";"trzydzieści";"czterdzieści";"pięćdziesiąt";"sześćdziesiąt";"siedemdziesiąt";"osiemdziesiąt";"dziewięćdziesiąt"},LEFT(RIGHT(TEXT(MID(TEXT(INT(C47),"000000000000"),1,3)+0,"00"),2),1)+0-1)&amp;" "&amp;INDEX({"";"jeden";"dwa";"trzy";"cztery";"pięć";"sześć";"siedem";"osiem";"dziewięć"},RIGHT(TEXT(MID(TEXT(INT(C47),"000000000000"),1,3)+0,"0"),1)+0+1)),"")&amp;" "&amp;IF(MID(TEXT(INT(C47),"000000000000"),1,3)+0&gt;0,INDEX({"miliardów";"miliard";"miliardy"},(MID(TEXT(INT(C47),"000000000000"),1,3)+0=1)+(AND(RIGHT(TEXT(MID(TEXT(INT(C47),"000000000000"),1,3)+0,"0"),1)+0&gt;=2,RIGHT(TEXT(MID(TEXT(INT(C47),"000000000000"),1,3)+0,"0"),1)+0&lt;=4,LEFT(RIGHT(TEXT(MID(TEXT(INT(C47),"000000000000"),1,3)+0,"00"),2),1)+0&lt;&gt;1))*2+1),"")&amp;" "&amp;IF(MID(TEXT(INT(C47),"000000000000"),4,3)+0&gt;1,IF(LEFT(TEXT(MID(TEXT(INT(C47),"000000000000"),4,3)+0,"000"),1)+0&gt;0,INDEX({"sto";"dwieście";"trzysta";"czterysta";"pięćset";"sześćset";"siedemset";"osiemset";"dziewięćset"},LEFT(TEXT(MID(TEXT(INT(C47),"000000000000"),4,3)+0,"000"),1)+0)&amp;" ","")&amp;IF(RIGHT(TEXT(MID(TEXT(INT(C47)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4,3)+0,"00"),2)+1),INDEX({"dwadzieścia";"trzydzieści";"czterdzieści";"pięćdziesiąt";"sześćdziesiąt";"siedemdziesiąt";"osiemdziesiąt";"dziewięćdziesiąt"},LEFT(RIGHT(TEXT(MID(TEXT(INT(C47),"000000000000"),4,3)+0,"00"),2),1)+0-1)&amp;" "&amp;INDEX({"";"jeden";"dwa";"trzy";"cztery";"pięć";"sześć";"siedem";"osiem";"dziewięć"},RIGHT(TEXT(MID(TEXT(INT(C47),"000000000000"),4,3)+0,"0"),1)+0+1)),"")&amp;" "&amp;IF(MID(TEXT(INT(C47),"000000000000"),4,3)+0&gt;0,INDEX({"milionów";"milion";"miliony"},(MID(TEXT(INT(C47),"000000000000"),4,3)+0=1)+(AND(RIGHT(TEXT(MID(TEXT(INT(C47),"000000000000"),4,3)+0,"0"),1)+0&gt;=2,RIGHT(TEXT(MID(TEXT(INT(C47),"000000000000"),4,3)+0,"0"),1)+0&lt;=4,LEFT(RIGHT(TEXT(MID(TEXT(INT(C47),"000000000000"),4,3)+0,"00"),2),1)+0&lt;&gt;1))*2+1),"")&amp;" "&amp;IF(MID(TEXT(INT(C47),"000000000000"),7,3)+0&gt;1,IF(LEFT(TEXT(MID(TEXT(INT(C47),"000000000000"),7,3)+0,"000"),1)+0&gt;0,INDEX({"sto";"dwieście";"trzysta";"czterysta";"pięćset";"sześćset";"siedemset";"osiemset";"dziewięćset"},LEFT(TEXT(MID(TEXT(INT(C47),"000000000000"),7,3)+0,"000"),1)+0)&amp;" ","")&amp;IF(RIGHT(TEXT(MID(TEXT(INT(C47)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7,3)+0,"00"),2)+1),INDEX({"dwadzieścia";"trzydzieści";"czterdzieści";"pięćdziesiąt";"sześćdziesiąt";"siedemdziesiąt";"osiemdziesiąt";"dziewięćdziesiąt"},LEFT(RIGHT(TEXT(MID(TEXT(INT(C47),"000000000000"),7,3)+0,"00"),2),1)+0-1)&amp;" "&amp;INDEX({"";"jeden";"dwa";"trzy";"cztery";"pięć";"sześć";"siedem";"osiem";"dziewięć"},RIGHT(TEXT(MID(TEXT(INT(C47),"000000000000"),7,3)+0,"0"),1)+0+1)),"")&amp;" "&amp;IF(MID(TEXT(INT(C47),"000000000000"),7,3)+0&gt;0,INDEX({"tysięcy";"tysiąc";"tysiące"},(MID(TEXT(INT(C47),"000000000000"),7,3)+0=1)+(AND(RIGHT(TEXT(MID(TEXT(INT(C47),"000000000000"),7,3)+0,"0"),1)+0&gt;=2,RIGHT(TEXT(MID(TEXT(INT(C47),"000000000000"),7,3)+0,"0"),1)+0&lt;=4,LEFT(RIGHT(TEXT(MID(TEXT(INT(C47),"000000000000"),7,3)+0,"00"),2),1)+0&lt;&gt;1))*2+1),"")&amp;" "&amp;IF(LEFT(TEXT(MID(TEXT(INT(C47),"000000000000"),10,3)+0,"000"),1)+0&gt;0,INDEX({"sto";"dwieście";"trzysta";"czterysta";"pięćset";"sześćset";"siedemset";"osiemset";"dziewięćset"},LEFT(TEXT(MID(TEXT(INT(C47),"000000000000"),10,3)+0,"000"),1)+0)&amp;" ","")&amp;IF(RIGHT(TEXT(MID(TEXT(INT(C47)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10,3)+0,"00"),2)+1),INDEX({"dwadzieścia";"trzydzieści";"czterdzieści";"pięćdziesiąt";"sześćdziesiąt";"siedemdziesiąt";"osiemdziesiąt";"dziewięćdziesiąt"},LEFT(RIGHT(TEXT(MID(TEXT(INT(C47),"000000000000"),10,3)+0,"00"),2),1)+0-1)&amp;" "&amp;INDEX({"";"jeden";"dwa";"trzy";"cztery";"pięć";"sześć";"siedem";"osiem";"dziewięć"},RIGHT(TEXT(MID(TEXT(INT(C47),"000000000000"),10,3)+0,"0"),1)+0+1)))&amp;" "&amp;INDEX({"złotych";"złoty";"złote"},(INT(C47)=1)+(AND(RIGHT(TEXT(INT(C47),"0"),1)+0&gt;=2,RIGHT(TEXT(INT(C47),"0"),1)+0&lt;=4,LEFT(RIGHT(TEXT(INT(C47),"00"),2),1)+0&lt;&gt;1))*2+1)&amp;" "&amp;IF(RIGHT(TEXT(INT(C47*100)/100,"0,00"),2)+0=0,"zero",IF(RIGHT(TEXT(RIGHT(TEXT(INT(C47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47*100)/100,"0,00"),2)+0,"00"),2)+1),INDEX({"dwadzieścia";"trzydzieści";"czterdzieści";"pięćdziesiąt";"sześćdziesiąt";"siedemdziesiąt";"osiemdziesiąt";"dziewięćdziesiąt"},LEFT(RIGHT(TEXT(RIGHT(TEXT(INT(C47*100)/100,"0,00"),2)+0,"00"),2),1)+0-1)&amp;" "&amp;INDEX({"";"jeden";"dwa";"trzy";"cztery";"pięć";"sześć";"siedem";"osiem";"dziewięć"},RIGHT(TEXT(RIGHT(TEXT(INT(C47*100)/100,"0,00"),2)+0,"0"),1)+0+1)))&amp;" "&amp;INDEX({"groszy";"grosz";"grosze"},(RIGHT(TEXT(INT(C47*100)/100,"0,00"),2)+0=1)+(AND(RIGHT(TEXT(RIGHT(TEXT(INT(C47*100)/100,"0,00"),2)+0,"0"),1)+0&gt;=2,RIGHT(TEXT(RIGHT(TEXT(INT(C47*100)/100,"0,00"),2)+0,"0"),1)+0&lt;=4,LEFT(RIGHT(TEXT(RIGHT(TEXT(INT(C47*100)/100,"0,00"),2)+0,"00"),2),1)+0&lt;&gt;1))*2+1))</f>
        <v>zero złotych zero groszy</v>
      </c>
      <c r="F47" s="50"/>
      <c r="G47" s="50"/>
      <c r="H47" s="50"/>
    </row>
    <row r="48" spans="1:8" ht="12" x14ac:dyDescent="0.2">
      <c r="B48" s="43" t="s">
        <v>26</v>
      </c>
      <c r="C48" s="41">
        <f>F37</f>
        <v>0</v>
      </c>
      <c r="D48" s="42" t="s">
        <v>28</v>
      </c>
      <c r="E48" s="56" t="str">
        <f>TRIM(IF(INT(C48)=0,"zero",IF(MID(TEXT(INT(C48),"000000000000"),1,3)+0&gt;1,IF(LEFT(TEXT(MID(TEXT(INT(C48),"000000000000"),1,3)+0,"000"),1)+0&gt;0,INDEX({"sto";"dwieście";"trzysta";"czterysta";"pięćset";"sześćset";"siedemset";"osiemset";"dziewięćset"},LEFT(TEXT(MID(TEXT(INT(C48),"000000000000"),1,3)+0,"000"),1)+0)&amp;" ","")&amp;IF(RIGHT(TEXT(MID(TEXT(INT(C48)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1,3)+0,"00"),2)+1),INDEX({"dwadzieścia";"trzydzieści";"czterdzieści";"pięćdziesiąt";"sześćdziesiąt";"siedemdziesiąt";"osiemdziesiąt";"dziewięćdziesiąt"},LEFT(RIGHT(TEXT(MID(TEXT(INT(C48),"000000000000"),1,3)+0,"00"),2),1)+0-1)&amp;" "&amp;INDEX({"";"jeden";"dwa";"trzy";"cztery";"pięć";"sześć";"siedem";"osiem";"dziewięć"},RIGHT(TEXT(MID(TEXT(INT(C48),"000000000000"),1,3)+0,"0"),1)+0+1)),"")&amp;" "&amp;IF(MID(TEXT(INT(C48),"000000000000"),1,3)+0&gt;0,INDEX({"miliardów";"miliard";"miliardy"},(MID(TEXT(INT(C48),"000000000000"),1,3)+0=1)+(AND(RIGHT(TEXT(MID(TEXT(INT(C48),"000000000000"),1,3)+0,"0"),1)+0&gt;=2,RIGHT(TEXT(MID(TEXT(INT(C48),"000000000000"),1,3)+0,"0"),1)+0&lt;=4,LEFT(RIGHT(TEXT(MID(TEXT(INT(C48),"000000000000"),1,3)+0,"00"),2),1)+0&lt;&gt;1))*2+1),"")&amp;" "&amp;IF(MID(TEXT(INT(C48),"000000000000"),4,3)+0&gt;1,IF(LEFT(TEXT(MID(TEXT(INT(C48),"000000000000"),4,3)+0,"000"),1)+0&gt;0,INDEX({"sto";"dwieście";"trzysta";"czterysta";"pięćset";"sześćset";"siedemset";"osiemset";"dziewięćset"},LEFT(TEXT(MID(TEXT(INT(C48),"000000000000"),4,3)+0,"000"),1)+0)&amp;" ","")&amp;IF(RIGHT(TEXT(MID(TEXT(INT(C48)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4,3)+0,"00"),2)+1),INDEX({"dwadzieścia";"trzydzieści";"czterdzieści";"pięćdziesiąt";"sześćdziesiąt";"siedemdziesiąt";"osiemdziesiąt";"dziewięćdziesiąt"},LEFT(RIGHT(TEXT(MID(TEXT(INT(C48),"000000000000"),4,3)+0,"00"),2),1)+0-1)&amp;" "&amp;INDEX({"";"jeden";"dwa";"trzy";"cztery";"pięć";"sześć";"siedem";"osiem";"dziewięć"},RIGHT(TEXT(MID(TEXT(INT(C48),"000000000000"),4,3)+0,"0"),1)+0+1)),"")&amp;" "&amp;IF(MID(TEXT(INT(C48),"000000000000"),4,3)+0&gt;0,INDEX({"milionów";"milion";"miliony"},(MID(TEXT(INT(C48),"000000000000"),4,3)+0=1)+(AND(RIGHT(TEXT(MID(TEXT(INT(C48),"000000000000"),4,3)+0,"0"),1)+0&gt;=2,RIGHT(TEXT(MID(TEXT(INT(C48),"000000000000"),4,3)+0,"0"),1)+0&lt;=4,LEFT(RIGHT(TEXT(MID(TEXT(INT(C48),"000000000000"),4,3)+0,"00"),2),1)+0&lt;&gt;1))*2+1),"")&amp;" "&amp;IF(MID(TEXT(INT(C48),"000000000000"),7,3)+0&gt;1,IF(LEFT(TEXT(MID(TEXT(INT(C48),"000000000000"),7,3)+0,"000"),1)+0&gt;0,INDEX({"sto";"dwieście";"trzysta";"czterysta";"pięćset";"sześćset";"siedemset";"osiemset";"dziewięćset"},LEFT(TEXT(MID(TEXT(INT(C48),"000000000000"),7,3)+0,"000"),1)+0)&amp;" ","")&amp;IF(RIGHT(TEXT(MID(TEXT(INT(C48)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7,3)+0,"00"),2)+1),INDEX({"dwadzieścia";"trzydzieści";"czterdzieści";"pięćdziesiąt";"sześćdziesiąt";"siedemdziesiąt";"osiemdziesiąt";"dziewięćdziesiąt"},LEFT(RIGHT(TEXT(MID(TEXT(INT(C48),"000000000000"),7,3)+0,"00"),2),1)+0-1)&amp;" "&amp;INDEX({"";"jeden";"dwa";"trzy";"cztery";"pięć";"sześć";"siedem";"osiem";"dziewięć"},RIGHT(TEXT(MID(TEXT(INT(C48),"000000000000"),7,3)+0,"0"),1)+0+1)),"")&amp;" "&amp;IF(MID(TEXT(INT(C48),"000000000000"),7,3)+0&gt;0,INDEX({"tysięcy";"tysiąc";"tysiące"},(MID(TEXT(INT(C48),"000000000000"),7,3)+0=1)+(AND(RIGHT(TEXT(MID(TEXT(INT(C48),"000000000000"),7,3)+0,"0"),1)+0&gt;=2,RIGHT(TEXT(MID(TEXT(INT(C48),"000000000000"),7,3)+0,"0"),1)+0&lt;=4,LEFT(RIGHT(TEXT(MID(TEXT(INT(C48),"000000000000"),7,3)+0,"00"),2),1)+0&lt;&gt;1))*2+1),"")&amp;" "&amp;IF(LEFT(TEXT(MID(TEXT(INT(C48),"000000000000"),10,3)+0,"000"),1)+0&gt;0,INDEX({"sto";"dwieście";"trzysta";"czterysta";"pięćset";"sześćset";"siedemset";"osiemset";"dziewięćset"},LEFT(TEXT(MID(TEXT(INT(C48),"000000000000"),10,3)+0,"000"),1)+0)&amp;" ","")&amp;IF(RIGHT(TEXT(MID(TEXT(INT(C48)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10,3)+0,"00"),2)+1),INDEX({"dwadzieścia";"trzydzieści";"czterdzieści";"pięćdziesiąt";"sześćdziesiąt";"siedemdziesiąt";"osiemdziesiąt";"dziewięćdziesiąt"},LEFT(RIGHT(TEXT(MID(TEXT(INT(C48),"000000000000"),10,3)+0,"00"),2),1)+0-1)&amp;" "&amp;INDEX({"";"jeden";"dwa";"trzy";"cztery";"pięć";"sześć";"siedem";"osiem";"dziewięć"},RIGHT(TEXT(MID(TEXT(INT(C48),"000000000000"),10,3)+0,"0"),1)+0+1)))&amp;" "&amp;INDEX({"złotych";"złoty";"złote"},(INT(C48)=1)+(AND(RIGHT(TEXT(INT(C48),"0"),1)+0&gt;=2,RIGHT(TEXT(INT(C48),"0"),1)+0&lt;=4,LEFT(RIGHT(TEXT(INT(C48),"00"),2),1)+0&lt;&gt;1))*2+1)&amp;" "&amp;IF(RIGHT(TEXT(INT(C48*100)/100,"0,00"),2)+0=0,"zero",IF(RIGHT(TEXT(RIGHT(TEXT(INT(C48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48*100)/100,"0,00"),2)+0,"00"),2)+1),INDEX({"dwadzieścia";"trzydzieści";"czterdzieści";"pięćdziesiąt";"sześćdziesiąt";"siedemdziesiąt";"osiemdziesiąt";"dziewięćdziesiąt"},LEFT(RIGHT(TEXT(RIGHT(TEXT(INT(C48*100)/100,"0,00"),2)+0,"00"),2),1)+0-1)&amp;" "&amp;INDEX({"";"jeden";"dwa";"trzy";"cztery";"pięć";"sześć";"siedem";"osiem";"dziewięć"},RIGHT(TEXT(RIGHT(TEXT(INT(C48*100)/100,"0,00"),2)+0,"0"),1)+0+1)))&amp;" "&amp;INDEX({"groszy";"grosz";"grosze"},(RIGHT(TEXT(INT(C48*100)/100,"0,00"),2)+0=1)+(AND(RIGHT(TEXT(RIGHT(TEXT(INT(C48*100)/100,"0,00"),2)+0,"0"),1)+0&gt;=2,RIGHT(TEXT(RIGHT(TEXT(INT(C48*100)/100,"0,00"),2)+0,"0"),1)+0&lt;=4,LEFT(RIGHT(TEXT(RIGHT(TEXT(INT(C48*100)/100,"0,00"),2)+0,"00"),2),1)+0&lt;&gt;1))*2+1))</f>
        <v>zero złotych zero groszy</v>
      </c>
      <c r="F48" s="50"/>
      <c r="G48" s="50"/>
      <c r="H48" s="50"/>
    </row>
    <row r="49" spans="2:8" ht="12" x14ac:dyDescent="0.2">
      <c r="B49" s="40" t="s">
        <v>29</v>
      </c>
      <c r="C49" s="41">
        <f>G36</f>
        <v>0</v>
      </c>
      <c r="D49" s="42" t="s">
        <v>28</v>
      </c>
      <c r="E49" s="56" t="str">
        <f>TRIM(IF(INT(C49)=0,"zero",IF(MID(TEXT(INT(C49),"000000000000"),1,3)+0&gt;1,IF(LEFT(TEXT(MID(TEXT(INT(C49),"000000000000"),1,3)+0,"000"),1)+0&gt;0,INDEX({"sto";"dwieście";"trzysta";"czterysta";"pięćset";"sześćset";"siedemset";"osiemset";"dziewięćset"},LEFT(TEXT(MID(TEXT(INT(C49),"000000000000"),1,3)+0,"000"),1)+0)&amp;" ","")&amp;IF(RIGHT(TEXT(MID(TEXT(INT(C49)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1,3)+0,"00"),2)+1),INDEX({"dwadzieścia";"trzydzieści";"czterdzieści";"pięćdziesiąt";"sześćdziesiąt";"siedemdziesiąt";"osiemdziesiąt";"dziewięćdziesiąt"},LEFT(RIGHT(TEXT(MID(TEXT(INT(C49),"000000000000"),1,3)+0,"00"),2),1)+0-1)&amp;" "&amp;INDEX({"";"jeden";"dwa";"trzy";"cztery";"pięć";"sześć";"siedem";"osiem";"dziewięć"},RIGHT(TEXT(MID(TEXT(INT(C49),"000000000000"),1,3)+0,"0"),1)+0+1)),"")&amp;" "&amp;IF(MID(TEXT(INT(C49),"000000000000"),1,3)+0&gt;0,INDEX({"miliardów";"miliard";"miliardy"},(MID(TEXT(INT(C49),"000000000000"),1,3)+0=1)+(AND(RIGHT(TEXT(MID(TEXT(INT(C49),"000000000000"),1,3)+0,"0"),1)+0&gt;=2,RIGHT(TEXT(MID(TEXT(INT(C49),"000000000000"),1,3)+0,"0"),1)+0&lt;=4,LEFT(RIGHT(TEXT(MID(TEXT(INT(C49),"000000000000"),1,3)+0,"00"),2),1)+0&lt;&gt;1))*2+1),"")&amp;" "&amp;IF(MID(TEXT(INT(C49),"000000000000"),4,3)+0&gt;1,IF(LEFT(TEXT(MID(TEXT(INT(C49),"000000000000"),4,3)+0,"000"),1)+0&gt;0,INDEX({"sto";"dwieście";"trzysta";"czterysta";"pięćset";"sześćset";"siedemset";"osiemset";"dziewięćset"},LEFT(TEXT(MID(TEXT(INT(C49),"000000000000"),4,3)+0,"000"),1)+0)&amp;" ","")&amp;IF(RIGHT(TEXT(MID(TEXT(INT(C49)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4,3)+0,"00"),2)+1),INDEX({"dwadzieścia";"trzydzieści";"czterdzieści";"pięćdziesiąt";"sześćdziesiąt";"siedemdziesiąt";"osiemdziesiąt";"dziewięćdziesiąt"},LEFT(RIGHT(TEXT(MID(TEXT(INT(C49),"000000000000"),4,3)+0,"00"),2),1)+0-1)&amp;" "&amp;INDEX({"";"jeden";"dwa";"trzy";"cztery";"pięć";"sześć";"siedem";"osiem";"dziewięć"},RIGHT(TEXT(MID(TEXT(INT(C49),"000000000000"),4,3)+0,"0"),1)+0+1)),"")&amp;" "&amp;IF(MID(TEXT(INT(C49),"000000000000"),4,3)+0&gt;0,INDEX({"milionów";"milion";"miliony"},(MID(TEXT(INT(C49),"000000000000"),4,3)+0=1)+(AND(RIGHT(TEXT(MID(TEXT(INT(C49),"000000000000"),4,3)+0,"0"),1)+0&gt;=2,RIGHT(TEXT(MID(TEXT(INT(C49),"000000000000"),4,3)+0,"0"),1)+0&lt;=4,LEFT(RIGHT(TEXT(MID(TEXT(INT(C49),"000000000000"),4,3)+0,"00"),2),1)+0&lt;&gt;1))*2+1),"")&amp;" "&amp;IF(MID(TEXT(INT(C49),"000000000000"),7,3)+0&gt;1,IF(LEFT(TEXT(MID(TEXT(INT(C49),"000000000000"),7,3)+0,"000"),1)+0&gt;0,INDEX({"sto";"dwieście";"trzysta";"czterysta";"pięćset";"sześćset";"siedemset";"osiemset";"dziewięćset"},LEFT(TEXT(MID(TEXT(INT(C49),"000000000000"),7,3)+0,"000"),1)+0)&amp;" ","")&amp;IF(RIGHT(TEXT(MID(TEXT(INT(C49)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7,3)+0,"00"),2)+1),INDEX({"dwadzieścia";"trzydzieści";"czterdzieści";"pięćdziesiąt";"sześćdziesiąt";"siedemdziesiąt";"osiemdziesiąt";"dziewięćdziesiąt"},LEFT(RIGHT(TEXT(MID(TEXT(INT(C49),"000000000000"),7,3)+0,"00"),2),1)+0-1)&amp;" "&amp;INDEX({"";"jeden";"dwa";"trzy";"cztery";"pięć";"sześć";"siedem";"osiem";"dziewięć"},RIGHT(TEXT(MID(TEXT(INT(C49),"000000000000"),7,3)+0,"0"),1)+0+1)),"")&amp;" "&amp;IF(MID(TEXT(INT(C49),"000000000000"),7,3)+0&gt;0,INDEX({"tysięcy";"tysiąc";"tysiące"},(MID(TEXT(INT(C49),"000000000000"),7,3)+0=1)+(AND(RIGHT(TEXT(MID(TEXT(INT(C49),"000000000000"),7,3)+0,"0"),1)+0&gt;=2,RIGHT(TEXT(MID(TEXT(INT(C49),"000000000000"),7,3)+0,"0"),1)+0&lt;=4,LEFT(RIGHT(TEXT(MID(TEXT(INT(C49),"000000000000"),7,3)+0,"00"),2),1)+0&lt;&gt;1))*2+1),"")&amp;" "&amp;IF(LEFT(TEXT(MID(TEXT(INT(C49),"000000000000"),10,3)+0,"000"),1)+0&gt;0,INDEX({"sto";"dwieście";"trzysta";"czterysta";"pięćset";"sześćset";"siedemset";"osiemset";"dziewięćset"},LEFT(TEXT(MID(TEXT(INT(C49),"000000000000"),10,3)+0,"000"),1)+0)&amp;" ","")&amp;IF(RIGHT(TEXT(MID(TEXT(INT(C49)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10,3)+0,"00"),2)+1),INDEX({"dwadzieścia";"trzydzieści";"czterdzieści";"pięćdziesiąt";"sześćdziesiąt";"siedemdziesiąt";"osiemdziesiąt";"dziewięćdziesiąt"},LEFT(RIGHT(TEXT(MID(TEXT(INT(C49),"000000000000"),10,3)+0,"00"),2),1)+0-1)&amp;" "&amp;INDEX({"";"jeden";"dwa";"trzy";"cztery";"pięć";"sześć";"siedem";"osiem";"dziewięć"},RIGHT(TEXT(MID(TEXT(INT(C49),"000000000000"),10,3)+0,"0"),1)+0+1)))&amp;" "&amp;INDEX({"złotych";"złoty";"złote"},(INT(C49)=1)+(AND(RIGHT(TEXT(INT(C49),"0"),1)+0&gt;=2,RIGHT(TEXT(INT(C49),"0"),1)+0&lt;=4,LEFT(RIGHT(TEXT(INT(C49),"00"),2),1)+0&lt;&gt;1))*2+1)&amp;" "&amp;IF(RIGHT(TEXT(INT(C49*100)/100,"0,00"),2)+0=0,"zero",IF(RIGHT(TEXT(RIGHT(TEXT(INT(C49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49*100)/100,"0,00"),2)+0,"00"),2)+1),INDEX({"dwadzieścia";"trzydzieści";"czterdzieści";"pięćdziesiąt";"sześćdziesiąt";"siedemdziesiąt";"osiemdziesiąt";"dziewięćdziesiąt"},LEFT(RIGHT(TEXT(RIGHT(TEXT(INT(C49*100)/100,"0,00"),2)+0,"00"),2),1)+0-1)&amp;" "&amp;INDEX({"";"jeden";"dwa";"trzy";"cztery";"pięć";"sześć";"siedem";"osiem";"dziewięć"},RIGHT(TEXT(RIGHT(TEXT(INT(C49*100)/100,"0,00"),2)+0,"0"),1)+0+1)))&amp;" "&amp;INDEX({"groszy";"grosz";"grosze"},(RIGHT(TEXT(INT(C49*100)/100,"0,00"),2)+0=1)+(AND(RIGHT(TEXT(RIGHT(TEXT(INT(C49*100)/100,"0,00"),2)+0,"0"),1)+0&gt;=2,RIGHT(TEXT(RIGHT(TEXT(INT(C49*100)/100,"0,00"),2)+0,"0"),1)+0&lt;=4,LEFT(RIGHT(TEXT(RIGHT(TEXT(INT(C49*100)/100,"0,00"),2)+0,"00"),2),1)+0&lt;&gt;1))*2+1))</f>
        <v>zero złotych zero groszy</v>
      </c>
      <c r="F49" s="50"/>
      <c r="G49" s="50"/>
      <c r="H49" s="50"/>
    </row>
    <row r="50" spans="2:8" ht="12" x14ac:dyDescent="0.2">
      <c r="B50" s="40" t="s">
        <v>0</v>
      </c>
      <c r="C50" s="41">
        <f>H36</f>
        <v>0</v>
      </c>
      <c r="D50" s="42" t="s">
        <v>28</v>
      </c>
      <c r="E50" s="56" t="str">
        <f>TRIM(IF(INT(C50)=0,"zero",IF(MID(TEXT(INT(C50),"000000000000"),1,3)+0&gt;1,IF(LEFT(TEXT(MID(TEXT(INT(C50),"000000000000"),1,3)+0,"000"),1)+0&gt;0,INDEX({"sto";"dwieście";"trzysta";"czterysta";"pięćset";"sześćset";"siedemset";"osiemset";"dziewięćset"},LEFT(TEXT(MID(TEXT(INT(C50),"000000000000"),1,3)+0,"000"),1)+0)&amp;" ","")&amp;IF(RIGHT(TEXT(MID(TEXT(INT(C50)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1,3)+0,"00"),2)+1),INDEX({"dwadzieścia";"trzydzieści";"czterdzieści";"pięćdziesiąt";"sześćdziesiąt";"siedemdziesiąt";"osiemdziesiąt";"dziewięćdziesiąt"},LEFT(RIGHT(TEXT(MID(TEXT(INT(C50),"000000000000"),1,3)+0,"00"),2),1)+0-1)&amp;" "&amp;INDEX({"";"jeden";"dwa";"trzy";"cztery";"pięć";"sześć";"siedem";"osiem";"dziewięć"},RIGHT(TEXT(MID(TEXT(INT(C50),"000000000000"),1,3)+0,"0"),1)+0+1)),"")&amp;" "&amp;IF(MID(TEXT(INT(C50),"000000000000"),1,3)+0&gt;0,INDEX({"miliardów";"miliard";"miliardy"},(MID(TEXT(INT(C50),"000000000000"),1,3)+0=1)+(AND(RIGHT(TEXT(MID(TEXT(INT(C50),"000000000000"),1,3)+0,"0"),1)+0&gt;=2,RIGHT(TEXT(MID(TEXT(INT(C50),"000000000000"),1,3)+0,"0"),1)+0&lt;=4,LEFT(RIGHT(TEXT(MID(TEXT(INT(C50),"000000000000"),1,3)+0,"00"),2),1)+0&lt;&gt;1))*2+1),"")&amp;" "&amp;IF(MID(TEXT(INT(C50),"000000000000"),4,3)+0&gt;1,IF(LEFT(TEXT(MID(TEXT(INT(C50),"000000000000"),4,3)+0,"000"),1)+0&gt;0,INDEX({"sto";"dwieście";"trzysta";"czterysta";"pięćset";"sześćset";"siedemset";"osiemset";"dziewięćset"},LEFT(TEXT(MID(TEXT(INT(C50),"000000000000"),4,3)+0,"000"),1)+0)&amp;" ","")&amp;IF(RIGHT(TEXT(MID(TEXT(INT(C50)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4,3)+0,"00"),2)+1),INDEX({"dwadzieścia";"trzydzieści";"czterdzieści";"pięćdziesiąt";"sześćdziesiąt";"siedemdziesiąt";"osiemdziesiąt";"dziewięćdziesiąt"},LEFT(RIGHT(TEXT(MID(TEXT(INT(C50),"000000000000"),4,3)+0,"00"),2),1)+0-1)&amp;" "&amp;INDEX({"";"jeden";"dwa";"trzy";"cztery";"pięć";"sześć";"siedem";"osiem";"dziewięć"},RIGHT(TEXT(MID(TEXT(INT(C50),"000000000000"),4,3)+0,"0"),1)+0+1)),"")&amp;" "&amp;IF(MID(TEXT(INT(C50),"000000000000"),4,3)+0&gt;0,INDEX({"milionów";"milion";"miliony"},(MID(TEXT(INT(C50),"000000000000"),4,3)+0=1)+(AND(RIGHT(TEXT(MID(TEXT(INT(C50),"000000000000"),4,3)+0,"0"),1)+0&gt;=2,RIGHT(TEXT(MID(TEXT(INT(C50),"000000000000"),4,3)+0,"0"),1)+0&lt;=4,LEFT(RIGHT(TEXT(MID(TEXT(INT(C50),"000000000000"),4,3)+0,"00"),2),1)+0&lt;&gt;1))*2+1),"")&amp;" "&amp;IF(MID(TEXT(INT(C50),"000000000000"),7,3)+0&gt;1,IF(LEFT(TEXT(MID(TEXT(INT(C50),"000000000000"),7,3)+0,"000"),1)+0&gt;0,INDEX({"sto";"dwieście";"trzysta";"czterysta";"pięćset";"sześćset";"siedemset";"osiemset";"dziewięćset"},LEFT(TEXT(MID(TEXT(INT(C50),"000000000000"),7,3)+0,"000"),1)+0)&amp;" ","")&amp;IF(RIGHT(TEXT(MID(TEXT(INT(C50)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7,3)+0,"00"),2)+1),INDEX({"dwadzieścia";"trzydzieści";"czterdzieści";"pięćdziesiąt";"sześćdziesiąt";"siedemdziesiąt";"osiemdziesiąt";"dziewięćdziesiąt"},LEFT(RIGHT(TEXT(MID(TEXT(INT(C50),"000000000000"),7,3)+0,"00"),2),1)+0-1)&amp;" "&amp;INDEX({"";"jeden";"dwa";"trzy";"cztery";"pięć";"sześć";"siedem";"osiem";"dziewięć"},RIGHT(TEXT(MID(TEXT(INT(C50),"000000000000"),7,3)+0,"0"),1)+0+1)),"")&amp;" "&amp;IF(MID(TEXT(INT(C50),"000000000000"),7,3)+0&gt;0,INDEX({"tysięcy";"tysiąc";"tysiące"},(MID(TEXT(INT(C50),"000000000000"),7,3)+0=1)+(AND(RIGHT(TEXT(MID(TEXT(INT(C50),"000000000000"),7,3)+0,"0"),1)+0&gt;=2,RIGHT(TEXT(MID(TEXT(INT(C50),"000000000000"),7,3)+0,"0"),1)+0&lt;=4,LEFT(RIGHT(TEXT(MID(TEXT(INT(C50),"000000000000"),7,3)+0,"00"),2),1)+0&lt;&gt;1))*2+1),"")&amp;" "&amp;IF(LEFT(TEXT(MID(TEXT(INT(C50),"000000000000"),10,3)+0,"000"),1)+0&gt;0,INDEX({"sto";"dwieście";"trzysta";"czterysta";"pięćset";"sześćset";"siedemset";"osiemset";"dziewięćset"},LEFT(TEXT(MID(TEXT(INT(C50),"000000000000"),10,3)+0,"000"),1)+0)&amp;" ","")&amp;IF(RIGHT(TEXT(MID(TEXT(INT(C50)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10,3)+0,"00"),2)+1),INDEX({"dwadzieścia";"trzydzieści";"czterdzieści";"pięćdziesiąt";"sześćdziesiąt";"siedemdziesiąt";"osiemdziesiąt";"dziewięćdziesiąt"},LEFT(RIGHT(TEXT(MID(TEXT(INT(C50),"000000000000"),10,3)+0,"00"),2),1)+0-1)&amp;" "&amp;INDEX({"";"jeden";"dwa";"trzy";"cztery";"pięć";"sześć";"siedem";"osiem";"dziewięć"},RIGHT(TEXT(MID(TEXT(INT(C50),"000000000000"),10,3)+0,"0"),1)+0+1)))&amp;" "&amp;INDEX({"złotych";"złoty";"złote"},(INT(C50)=1)+(AND(RIGHT(TEXT(INT(C50),"0"),1)+0&gt;=2,RIGHT(TEXT(INT(C50),"0"),1)+0&lt;=4,LEFT(RIGHT(TEXT(INT(C50),"00"),2),1)+0&lt;&gt;1))*2+1)&amp;" "&amp;IF(RIGHT(TEXT(INT(C50*100)/100,"0,00"),2)+0=0,"zero",IF(RIGHT(TEXT(RIGHT(TEXT(INT(C50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50*100)/100,"0,00"),2)+0,"00"),2)+1),INDEX({"dwadzieścia";"trzydzieści";"czterdzieści";"pięćdziesiąt";"sześćdziesiąt";"siedemdziesiąt";"osiemdziesiąt";"dziewięćdziesiąt"},LEFT(RIGHT(TEXT(RIGHT(TEXT(INT(C50*100)/100,"0,00"),2)+0,"00"),2),1)+0-1)&amp;" "&amp;INDEX({"";"jeden";"dwa";"trzy";"cztery";"pięć";"sześć";"siedem";"osiem";"dziewięć"},RIGHT(TEXT(RIGHT(TEXT(INT(C50*100)/100,"0,00"),2)+0,"0"),1)+0+1)))&amp;" "&amp;INDEX({"groszy";"grosz";"grosze"},(RIGHT(TEXT(INT(C50*100)/100,"0,00"),2)+0=1)+(AND(RIGHT(TEXT(RIGHT(TEXT(INT(C50*100)/100,"0,00"),2)+0,"0"),1)+0&gt;=2,RIGHT(TEXT(RIGHT(TEXT(INT(C50*100)/100,"0,00"),2)+0,"0"),1)+0&lt;=4,LEFT(RIGHT(TEXT(RIGHT(TEXT(INT(C50*100)/100,"0,00"),2)+0,"00"),2),1)+0&lt;&gt;1))*2+1))</f>
        <v>zero złotych zero groszy</v>
      </c>
      <c r="F50" s="50"/>
      <c r="G50" s="50"/>
      <c r="H50" s="50"/>
    </row>
    <row r="54" spans="2:8" x14ac:dyDescent="0.2">
      <c r="B54" s="25"/>
    </row>
  </sheetData>
  <autoFilter ref="A9:H37" xr:uid="{00000000-0009-0000-0000-000001000000}"/>
  <mergeCells count="16">
    <mergeCell ref="B44:H44"/>
    <mergeCell ref="A36:E36"/>
    <mergeCell ref="D37:E37"/>
    <mergeCell ref="B41:C41"/>
    <mergeCell ref="B42:C42"/>
    <mergeCell ref="B43:C43"/>
    <mergeCell ref="A6:A8"/>
    <mergeCell ref="B6:B8"/>
    <mergeCell ref="C6:C8"/>
    <mergeCell ref="A3:H3"/>
    <mergeCell ref="A4:H4"/>
    <mergeCell ref="D6:D8"/>
    <mergeCell ref="E6:E7"/>
    <mergeCell ref="F6:F7"/>
    <mergeCell ref="G6:G8"/>
    <mergeCell ref="H6:H8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2022-11-09T13:01:07Z</dcterms:modified>
</cp:coreProperties>
</file>