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Formularz kalkulacyjny 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/>
  <c r="J30"/>
  <c r="J31"/>
  <c r="J32"/>
  <c r="J33"/>
  <c r="J34"/>
  <c r="L34" s="1"/>
  <c r="M34" s="1"/>
  <c r="J35"/>
  <c r="L35" s="1"/>
  <c r="J36"/>
  <c r="J28"/>
  <c r="J22"/>
  <c r="J23"/>
  <c r="J24"/>
  <c r="J25"/>
  <c r="J26"/>
  <c r="J21"/>
  <c r="L21" s="1"/>
  <c r="M21" s="1"/>
  <c r="J19"/>
  <c r="L19" s="1"/>
  <c r="M19" s="1"/>
  <c r="J18"/>
  <c r="J10"/>
  <c r="L10" s="1"/>
  <c r="M10" s="1"/>
  <c r="J11"/>
  <c r="J12"/>
  <c r="J13"/>
  <c r="J14"/>
  <c r="L14" s="1"/>
  <c r="J15"/>
  <c r="L15" s="1"/>
  <c r="M15" s="1"/>
  <c r="J9"/>
  <c r="L33"/>
  <c r="M33" s="1"/>
  <c r="L32"/>
  <c r="M32" s="1"/>
  <c r="L31"/>
  <c r="M31" s="1"/>
  <c r="L30"/>
  <c r="M30" s="1"/>
  <c r="L29"/>
  <c r="M29" s="1"/>
  <c r="L26"/>
  <c r="L25"/>
  <c r="M25" s="1"/>
  <c r="L24"/>
  <c r="M24" s="1"/>
  <c r="L23"/>
  <c r="J16"/>
  <c r="L13"/>
  <c r="M13" s="1"/>
  <c r="L12"/>
  <c r="M12" s="1"/>
  <c r="L9"/>
  <c r="M9" s="1"/>
  <c r="M26" l="1"/>
  <c r="M36"/>
  <c r="M35"/>
  <c r="L36"/>
  <c r="L28"/>
  <c r="M28" s="1"/>
  <c r="M23"/>
  <c r="L22"/>
  <c r="M22" s="1"/>
  <c r="J37"/>
  <c r="L37" s="1"/>
  <c r="M37" s="1"/>
  <c r="M18"/>
  <c r="L18"/>
  <c r="M14"/>
  <c r="L11"/>
  <c r="M11" s="1"/>
  <c r="L16"/>
  <c r="M16" s="1"/>
</calcChain>
</file>

<file path=xl/sharedStrings.xml><?xml version="1.0" encoding="utf-8"?>
<sst xmlns="http://schemas.openxmlformats.org/spreadsheetml/2006/main" count="117" uniqueCount="66">
  <si>
    <t>Rodzaj prac</t>
  </si>
  <si>
    <t xml:space="preserve">Jednostka </t>
  </si>
  <si>
    <t>Ilość jednostek                [ szt.]</t>
  </si>
  <si>
    <t>Cena jednostkowa netto [zł]</t>
  </si>
  <si>
    <t>Odsłonięcie skrajni</t>
  </si>
  <si>
    <t>m2</t>
  </si>
  <si>
    <t xml:space="preserve">szt. </t>
  </si>
  <si>
    <t>Lp</t>
  </si>
  <si>
    <t xml:space="preserve">od  0-40 cm </t>
  </si>
  <si>
    <t xml:space="preserve">od 41-80 cm </t>
  </si>
  <si>
    <t xml:space="preserve">od 151 do 200 cm </t>
  </si>
  <si>
    <t xml:space="preserve">Wycinka krzewów </t>
  </si>
  <si>
    <t>m 2</t>
  </si>
  <si>
    <t>1.1</t>
  </si>
  <si>
    <t>1.2</t>
  </si>
  <si>
    <t>1.3</t>
  </si>
  <si>
    <t>1.4</t>
  </si>
  <si>
    <t>1.5</t>
  </si>
  <si>
    <t>1.6</t>
  </si>
  <si>
    <t>1</t>
  </si>
  <si>
    <t xml:space="preserve">do 50 cm </t>
  </si>
  <si>
    <t xml:space="preserve">od 81-100 cm </t>
  </si>
  <si>
    <t xml:space="preserve">od 101-150 cm </t>
  </si>
  <si>
    <t>od 201 do 250 cm</t>
  </si>
  <si>
    <t xml:space="preserve">od 51 do 100 cm </t>
  </si>
  <si>
    <t xml:space="preserve">od 101 do 150 cm </t>
  </si>
  <si>
    <t xml:space="preserve">od 151 cm do 200 cm </t>
  </si>
  <si>
    <t xml:space="preserve">pow. 251 cm </t>
  </si>
  <si>
    <t>3.1</t>
  </si>
  <si>
    <t>3.2</t>
  </si>
  <si>
    <t xml:space="preserve">od 51  cm  </t>
  </si>
  <si>
    <t xml:space="preserve">Odmłodzenie żywopłotów - szpaler </t>
  </si>
  <si>
    <t xml:space="preserve">Formowanie żywopłotów - szpaler </t>
  </si>
  <si>
    <t xml:space="preserve">Dostawa i montaż palików </t>
  </si>
  <si>
    <t xml:space="preserve">Pielęgnacja drzew  metodą Alpinistyczną </t>
  </si>
  <si>
    <t xml:space="preserve">Usuwanie odrośli z pni </t>
  </si>
  <si>
    <t xml:space="preserve">Karczowanie istniejących pni </t>
  </si>
  <si>
    <t xml:space="preserve">Formowanie krzewów  ( powierzchnia) </t>
  </si>
  <si>
    <t xml:space="preserve">Cena całkowita netto [zł]                     kol 4 x 5 </t>
  </si>
  <si>
    <t xml:space="preserve">do 100 cm </t>
  </si>
  <si>
    <t xml:space="preserve">od 101 cm </t>
  </si>
  <si>
    <t>3</t>
  </si>
  <si>
    <t>4.1.</t>
  </si>
  <si>
    <t>4.2</t>
  </si>
  <si>
    <t>4.3</t>
  </si>
  <si>
    <t>4.4</t>
  </si>
  <si>
    <t>4.5</t>
  </si>
  <si>
    <t>5</t>
  </si>
  <si>
    <t>6.1</t>
  </si>
  <si>
    <t>6.2</t>
  </si>
  <si>
    <t>x</t>
  </si>
  <si>
    <t xml:space="preserve"> VAT %                    </t>
  </si>
  <si>
    <t>Cena brutto [zł]                  kol 6 + 8</t>
  </si>
  <si>
    <t xml:space="preserve">Formularz kalkulacyjny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</si>
  <si>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Podatek VAT [zł]                kol 6 x 7 </t>
  </si>
  <si>
    <t xml:space="preserve">Wycinka drzew o obwodach pni w( cm) mierzonych na wysokości 130 cm od powierzchni gruntu </t>
  </si>
  <si>
    <t>1.7</t>
  </si>
  <si>
    <t xml:space="preserve">Usuwanie powalanych i złamanych drzew o obw drzew w cm </t>
  </si>
  <si>
    <r>
      <t>Pielęgnacja drzew : Cięcia sanitarno – techniczne</t>
    </r>
    <r>
      <rPr>
        <b/>
        <sz val="10"/>
        <color theme="1"/>
        <rFont val="Calibri"/>
        <family val="2"/>
        <charset val="238"/>
        <scheme val="minor"/>
      </rPr>
      <t xml:space="preserve"> o obwodach pni w (cm) mierzonych na wysokość 130 cm od powierzchni gruntu. </t>
    </r>
  </si>
  <si>
    <t xml:space="preserve">Formowanie korony drzew o obwodach pni w (cm) mierzonych na wysokość 130 cm od powierzchni gruntu </t>
  </si>
  <si>
    <t xml:space="preserve">  </t>
  </si>
  <si>
    <t xml:space="preserve"> mb</t>
  </si>
  <si>
    <t xml:space="preserve">Razem </t>
  </si>
  <si>
    <t>…................................................</t>
  </si>
  <si>
    <t>Podpis Wykonawcy zgodnie z SWZ</t>
  </si>
  <si>
    <t>Fromularz kalkulacyjny ceny ofertowej - Usługa w zakresie zieleni: Utrzymanie zieleni niskiej i wysokiej wraz z wycinką       zał. nr 8 do SWZ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</si>
</sst>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7"/>
      <color indexed="8"/>
      <name val="Arial CE"/>
      <family val="2"/>
      <charset val="238"/>
    </font>
    <font>
      <sz val="6"/>
      <color indexed="8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2" applyNumberFormat="1" applyFont="1" applyFill="1" applyBorder="1" applyAlignment="1" applyProtection="1">
      <alignment horizontal="center"/>
    </xf>
    <xf numFmtId="0" fontId="9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44" fontId="8" fillId="0" borderId="1" xfId="1" applyFont="1" applyFill="1" applyBorder="1" applyAlignment="1" applyProtection="1">
      <alignment horizontal="center" vertical="center" wrapText="1"/>
    </xf>
    <xf numFmtId="44" fontId="8" fillId="0" borderId="1" xfId="1" applyFont="1" applyFill="1" applyBorder="1" applyAlignment="1" applyProtection="1">
      <alignment horizontal="center" vertical="center"/>
    </xf>
    <xf numFmtId="9" fontId="8" fillId="0" borderId="3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44" fontId="8" fillId="0" borderId="12" xfId="1" applyFont="1" applyFill="1" applyBorder="1" applyAlignment="1" applyProtection="1">
      <alignment horizontal="center" vertical="center" wrapText="1"/>
    </xf>
    <xf numFmtId="44" fontId="8" fillId="0" borderId="14" xfId="1" applyFont="1" applyFill="1" applyBorder="1" applyAlignment="1" applyProtection="1">
      <alignment horizontal="center" vertical="center"/>
    </xf>
    <xf numFmtId="9" fontId="8" fillId="0" borderId="14" xfId="0" applyNumberFormat="1" applyFont="1" applyBorder="1" applyAlignment="1">
      <alignment horizontal="center" vertical="center" wrapText="1"/>
    </xf>
    <xf numFmtId="44" fontId="8" fillId="0" borderId="2" xfId="1" applyFont="1" applyFill="1" applyBorder="1" applyAlignment="1" applyProtection="1">
      <alignment horizontal="center" vertical="center"/>
    </xf>
    <xf numFmtId="9" fontId="8" fillId="0" borderId="6" xfId="0" applyNumberFormat="1" applyFont="1" applyBorder="1" applyAlignment="1">
      <alignment horizontal="center" vertical="center" wrapText="1"/>
    </xf>
    <xf numFmtId="44" fontId="8" fillId="0" borderId="6" xfId="1" applyFont="1" applyFill="1" applyBorder="1" applyAlignment="1" applyProtection="1">
      <alignment horizontal="center" vertical="center"/>
    </xf>
    <xf numFmtId="0" fontId="7" fillId="0" borderId="9" xfId="0" applyFont="1" applyBorder="1" applyAlignment="1">
      <alignment horizontal="center" vertical="center"/>
    </xf>
    <xf numFmtId="9" fontId="8" fillId="0" borderId="9" xfId="0" applyNumberFormat="1" applyFont="1" applyBorder="1" applyAlignment="1">
      <alignment horizontal="center" vertical="center" wrapText="1"/>
    </xf>
    <xf numFmtId="44" fontId="7" fillId="0" borderId="9" xfId="1" applyFont="1" applyFill="1" applyBorder="1" applyAlignment="1">
      <alignment horizontal="center" vertical="center"/>
    </xf>
    <xf numFmtId="44" fontId="7" fillId="0" borderId="10" xfId="1" applyFont="1" applyFill="1" applyBorder="1" applyAlignment="1">
      <alignment horizontal="center" vertical="center"/>
    </xf>
    <xf numFmtId="44" fontId="8" fillId="0" borderId="9" xfId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6" fillId="0" borderId="1" xfId="1" applyFont="1" applyFill="1" applyBorder="1" applyAlignment="1" applyProtection="1">
      <alignment horizontal="center" vertical="center"/>
    </xf>
    <xf numFmtId="44" fontId="8" fillId="0" borderId="12" xfId="1" applyFont="1" applyFill="1" applyBorder="1" applyAlignment="1" applyProtection="1">
      <alignment horizontal="center" vertical="center"/>
    </xf>
    <xf numFmtId="0" fontId="8" fillId="0" borderId="14" xfId="0" applyFont="1" applyBorder="1" applyAlignment="1">
      <alignment horizontal="center" vertical="center"/>
    </xf>
    <xf numFmtId="44" fontId="6" fillId="0" borderId="14" xfId="1" applyFont="1" applyFill="1" applyBorder="1" applyAlignment="1" applyProtection="1">
      <alignment horizontal="center" vertical="center"/>
    </xf>
    <xf numFmtId="44" fontId="8" fillId="0" borderId="15" xfId="1" applyFont="1" applyFill="1" applyBorder="1" applyAlignment="1" applyProtection="1">
      <alignment horizontal="center" vertical="center"/>
    </xf>
    <xf numFmtId="0" fontId="8" fillId="0" borderId="9" xfId="0" applyFont="1" applyBorder="1" applyAlignment="1">
      <alignment horizontal="center" vertical="center"/>
    </xf>
    <xf numFmtId="44" fontId="6" fillId="0" borderId="9" xfId="1" applyFont="1" applyFill="1" applyBorder="1" applyAlignment="1" applyProtection="1">
      <alignment horizontal="center" vertical="center"/>
    </xf>
    <xf numFmtId="44" fontId="8" fillId="0" borderId="10" xfId="1" applyFont="1" applyFill="1" applyBorder="1" applyAlignment="1" applyProtection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4" fontId="8" fillId="0" borderId="3" xfId="1" applyFont="1" applyFill="1" applyBorder="1" applyAlignment="1" applyProtection="1">
      <alignment horizontal="center" vertical="center"/>
    </xf>
    <xf numFmtId="44" fontId="6" fillId="0" borderId="3" xfId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44" fontId="6" fillId="0" borderId="2" xfId="1" applyFont="1" applyFill="1" applyBorder="1" applyAlignment="1" applyProtection="1">
      <alignment horizontal="center" vertical="center"/>
    </xf>
    <xf numFmtId="44" fontId="8" fillId="0" borderId="20" xfId="1" applyFont="1" applyFill="1" applyBorder="1" applyAlignment="1" applyProtection="1">
      <alignment horizontal="center" vertical="center"/>
    </xf>
    <xf numFmtId="49" fontId="6" fillId="0" borderId="5" xfId="0" applyNumberFormat="1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44" fontId="10" fillId="0" borderId="6" xfId="1" applyFont="1" applyFill="1" applyBorder="1" applyAlignment="1" applyProtection="1">
      <alignment horizontal="center" vertical="center"/>
    </xf>
    <xf numFmtId="44" fontId="7" fillId="0" borderId="6" xfId="1" applyFont="1" applyFill="1" applyBorder="1" applyAlignment="1" applyProtection="1">
      <alignment horizontal="center" vertical="center"/>
    </xf>
    <xf numFmtId="44" fontId="10" fillId="0" borderId="7" xfId="1" applyFont="1" applyFill="1" applyBorder="1" applyAlignment="1" applyProtection="1">
      <alignment horizontal="center" vertical="center"/>
    </xf>
    <xf numFmtId="44" fontId="6" fillId="0" borderId="6" xfId="1" applyFont="1" applyFill="1" applyBorder="1" applyAlignment="1" applyProtection="1">
      <alignment horizontal="center" vertical="center"/>
    </xf>
    <xf numFmtId="44" fontId="8" fillId="0" borderId="7" xfId="1" applyFont="1" applyFill="1" applyBorder="1" applyAlignment="1" applyProtection="1">
      <alignment horizontal="center" vertical="center"/>
    </xf>
    <xf numFmtId="49" fontId="6" fillId="0" borderId="24" xfId="0" applyNumberFormat="1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44" fontId="8" fillId="0" borderId="25" xfId="1" applyFont="1" applyFill="1" applyBorder="1" applyAlignment="1" applyProtection="1">
      <alignment horizontal="center" vertical="center"/>
    </xf>
    <xf numFmtId="9" fontId="8" fillId="0" borderId="25" xfId="0" applyNumberFormat="1" applyFont="1" applyBorder="1" applyAlignment="1">
      <alignment horizontal="center" vertical="center" wrapText="1"/>
    </xf>
    <xf numFmtId="44" fontId="6" fillId="0" borderId="25" xfId="1" applyFont="1" applyFill="1" applyBorder="1" applyAlignment="1" applyProtection="1">
      <alignment horizontal="center" vertical="center"/>
    </xf>
    <xf numFmtId="44" fontId="8" fillId="0" borderId="26" xfId="1" applyFont="1" applyFill="1" applyBorder="1" applyAlignment="1" applyProtection="1">
      <alignment horizontal="center" vertical="center"/>
    </xf>
    <xf numFmtId="44" fontId="8" fillId="0" borderId="23" xfId="1" applyFont="1" applyFill="1" applyBorder="1" applyAlignment="1" applyProtection="1">
      <alignment horizontal="center" vertical="center"/>
    </xf>
    <xf numFmtId="0" fontId="5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6" fillId="0" borderId="24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9" fontId="6" fillId="2" borderId="31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2" xfId="2" applyNumberFormat="1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44" fontId="0" fillId="0" borderId="0" xfId="0" applyNumberFormat="1"/>
    <xf numFmtId="49" fontId="6" fillId="0" borderId="22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44" fontId="10" fillId="0" borderId="9" xfId="1" applyFont="1" applyFill="1" applyBorder="1" applyAlignment="1" applyProtection="1">
      <alignment horizontal="center" vertical="center" wrapText="1"/>
    </xf>
    <xf numFmtId="9" fontId="10" fillId="0" borderId="9" xfId="0" applyNumberFormat="1" applyFont="1" applyBorder="1" applyAlignment="1">
      <alignment horizontal="center" vertical="center" wrapText="1"/>
    </xf>
    <xf numFmtId="44" fontId="10" fillId="0" borderId="10" xfId="1" applyFont="1" applyFill="1" applyBorder="1" applyAlignment="1" applyProtection="1">
      <alignment horizontal="center" vertical="center" wrapText="1"/>
    </xf>
    <xf numFmtId="49" fontId="6" fillId="0" borderId="11" xfId="0" applyNumberFormat="1" applyFont="1" applyBorder="1" applyAlignment="1">
      <alignment vertical="center"/>
    </xf>
    <xf numFmtId="49" fontId="6" fillId="0" borderId="34" xfId="0" applyNumberFormat="1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44" fontId="8" fillId="0" borderId="38" xfId="1" applyFont="1" applyFill="1" applyBorder="1" applyAlignment="1" applyProtection="1">
      <alignment horizontal="center" vertical="center"/>
    </xf>
    <xf numFmtId="9" fontId="8" fillId="0" borderId="38" xfId="0" applyNumberFormat="1" applyFont="1" applyBorder="1" applyAlignment="1">
      <alignment horizontal="center" vertical="center" wrapText="1"/>
    </xf>
    <xf numFmtId="44" fontId="6" fillId="0" borderId="38" xfId="1" applyFont="1" applyFill="1" applyBorder="1" applyAlignment="1" applyProtection="1">
      <alignment horizontal="center" vertical="center"/>
    </xf>
    <xf numFmtId="44" fontId="8" fillId="0" borderId="39" xfId="1" applyFont="1" applyFill="1" applyBorder="1" applyAlignment="1" applyProtection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4" fontId="15" fillId="0" borderId="6" xfId="1" applyFont="1" applyFill="1" applyBorder="1" applyAlignment="1" applyProtection="1">
      <alignment horizontal="center" vertical="center"/>
    </xf>
    <xf numFmtId="9" fontId="16" fillId="0" borderId="6" xfId="0" applyNumberFormat="1" applyFont="1" applyBorder="1" applyAlignment="1">
      <alignment horizontal="center" vertical="center" wrapText="1"/>
    </xf>
    <xf numFmtId="44" fontId="14" fillId="0" borderId="6" xfId="1" applyFont="1" applyFill="1" applyBorder="1" applyAlignment="1" applyProtection="1">
      <alignment horizontal="center" vertical="center"/>
    </xf>
    <xf numFmtId="44" fontId="15" fillId="0" borderId="7" xfId="1" applyFont="1" applyFill="1" applyBorder="1" applyAlignment="1" applyProtection="1">
      <alignment horizontal="center" vertical="center"/>
    </xf>
    <xf numFmtId="0" fontId="17" fillId="0" borderId="0" xfId="0" applyFont="1"/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6" fillId="2" borderId="3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3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0" fillId="0" borderId="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center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colors>
    <mruColors>
      <color rgb="FFFFFFCC"/>
      <color rgb="FFEDF6F7"/>
      <color rgb="FFFF9999"/>
      <color rgb="FF99FF99"/>
      <color rgb="FFFF99CC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3"/>
  <sheetViews>
    <sheetView tabSelected="1" workbookViewId="0">
      <selection activeCell="A2" sqref="A2:M2"/>
    </sheetView>
  </sheetViews>
  <sheetFormatPr defaultRowHeight="15"/>
  <cols>
    <col min="1" max="1" width="4.85546875" customWidth="1"/>
    <col min="6" max="6" width="3.140625" customWidth="1"/>
    <col min="9" max="9" width="11.7109375" bestFit="1" customWidth="1"/>
    <col min="10" max="10" width="14.85546875" bestFit="1" customWidth="1"/>
    <col min="11" max="11" width="9.28515625" bestFit="1" customWidth="1"/>
    <col min="12" max="12" width="14.85546875" customWidth="1"/>
    <col min="13" max="13" width="15.5703125" customWidth="1"/>
    <col min="16" max="16" width="15.5703125" customWidth="1"/>
  </cols>
  <sheetData>
    <row r="2" spans="1:25" ht="18.75">
      <c r="A2" s="130" t="s">
        <v>65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25" hidden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25" ht="15.75" thickBot="1">
      <c r="B4" s="1"/>
      <c r="C4" s="2"/>
      <c r="D4" s="94"/>
      <c r="E4" s="1"/>
      <c r="F4" s="3"/>
      <c r="G4" s="95"/>
      <c r="I4" s="96" t="s">
        <v>53</v>
      </c>
      <c r="J4" s="96"/>
      <c r="K4" s="96"/>
      <c r="L4" s="96"/>
      <c r="M4" s="96"/>
      <c r="N4" s="96"/>
      <c r="O4" s="96"/>
    </row>
    <row r="5" spans="1:25" ht="15.75" hidden="1" thickBot="1">
      <c r="A5" s="61"/>
      <c r="B5" s="62"/>
      <c r="C5" s="62"/>
      <c r="D5" s="62"/>
      <c r="E5" s="62"/>
      <c r="F5" s="62"/>
      <c r="G5" s="6"/>
      <c r="H5" s="6"/>
      <c r="I5" s="6"/>
      <c r="J5" s="4"/>
      <c r="K5" s="4"/>
      <c r="L5" s="4"/>
      <c r="M5" s="4"/>
      <c r="N5" s="4"/>
      <c r="O5" s="4"/>
      <c r="V5" s="63"/>
      <c r="W5" s="63"/>
      <c r="X5" s="63"/>
      <c r="Y5" s="63"/>
    </row>
    <row r="6" spans="1:25" ht="38.25">
      <c r="A6" s="64" t="s">
        <v>7</v>
      </c>
      <c r="B6" s="97" t="s">
        <v>0</v>
      </c>
      <c r="C6" s="98"/>
      <c r="D6" s="98"/>
      <c r="E6" s="98"/>
      <c r="F6" s="98"/>
      <c r="G6" s="65" t="s">
        <v>1</v>
      </c>
      <c r="H6" s="66" t="s">
        <v>2</v>
      </c>
      <c r="I6" s="66" t="s">
        <v>3</v>
      </c>
      <c r="J6" s="66" t="s">
        <v>38</v>
      </c>
      <c r="K6" s="66" t="s">
        <v>51</v>
      </c>
      <c r="L6" s="66" t="s">
        <v>54</v>
      </c>
      <c r="M6" s="67" t="s">
        <v>52</v>
      </c>
      <c r="R6" s="63"/>
      <c r="S6" s="63"/>
      <c r="T6" s="63"/>
      <c r="U6" s="63"/>
    </row>
    <row r="7" spans="1:25" ht="15.75" thickBot="1">
      <c r="A7" s="68" t="s">
        <v>19</v>
      </c>
      <c r="B7" s="102">
        <v>2</v>
      </c>
      <c r="C7" s="102"/>
      <c r="D7" s="102"/>
      <c r="E7" s="102"/>
      <c r="F7" s="102"/>
      <c r="G7" s="69">
        <v>3</v>
      </c>
      <c r="H7" s="69">
        <v>4</v>
      </c>
      <c r="I7" s="69">
        <v>5</v>
      </c>
      <c r="J7" s="69">
        <v>6</v>
      </c>
      <c r="K7" s="69">
        <v>7</v>
      </c>
      <c r="L7" s="70">
        <v>8</v>
      </c>
      <c r="M7" s="71">
        <v>9</v>
      </c>
      <c r="R7" s="63"/>
    </row>
    <row r="8" spans="1:25">
      <c r="A8" s="36" t="s">
        <v>19</v>
      </c>
      <c r="B8" s="103" t="s">
        <v>55</v>
      </c>
      <c r="C8" s="103"/>
      <c r="D8" s="103"/>
      <c r="E8" s="103"/>
      <c r="F8" s="103"/>
      <c r="G8" s="22" t="s">
        <v>50</v>
      </c>
      <c r="H8" s="22" t="s">
        <v>50</v>
      </c>
      <c r="I8" s="22" t="s">
        <v>50</v>
      </c>
      <c r="J8" s="22" t="s">
        <v>50</v>
      </c>
      <c r="K8" s="23" t="s">
        <v>50</v>
      </c>
      <c r="L8" s="24" t="s">
        <v>50</v>
      </c>
      <c r="M8" s="25" t="s">
        <v>50</v>
      </c>
      <c r="R8" s="63"/>
    </row>
    <row r="9" spans="1:25">
      <c r="A9" s="37" t="s">
        <v>13</v>
      </c>
      <c r="B9" s="104" t="s">
        <v>8</v>
      </c>
      <c r="C9" s="104"/>
      <c r="D9" s="104"/>
      <c r="E9" s="104"/>
      <c r="F9" s="104"/>
      <c r="G9" s="27" t="s">
        <v>6</v>
      </c>
      <c r="H9" s="10">
        <v>25</v>
      </c>
      <c r="I9" s="11"/>
      <c r="J9" s="11">
        <f>I9*H9</f>
        <v>0</v>
      </c>
      <c r="K9" s="15">
        <v>0.08</v>
      </c>
      <c r="L9" s="11">
        <f t="shared" ref="L9:L16" si="0">J9*0.08</f>
        <v>0</v>
      </c>
      <c r="M9" s="16">
        <f t="shared" ref="M9:M16" si="1">J9+L9</f>
        <v>0</v>
      </c>
    </row>
    <row r="10" spans="1:25">
      <c r="A10" s="37" t="s">
        <v>14</v>
      </c>
      <c r="B10" s="104" t="s">
        <v>9</v>
      </c>
      <c r="C10" s="104"/>
      <c r="D10" s="104"/>
      <c r="E10" s="104"/>
      <c r="F10" s="104"/>
      <c r="G10" s="27" t="s">
        <v>6</v>
      </c>
      <c r="H10" s="10">
        <v>15</v>
      </c>
      <c r="I10" s="11"/>
      <c r="J10" s="11">
        <f t="shared" ref="J10:J15" si="2">I10*H10</f>
        <v>0</v>
      </c>
      <c r="K10" s="15">
        <v>0.08</v>
      </c>
      <c r="L10" s="11">
        <f t="shared" si="0"/>
        <v>0</v>
      </c>
      <c r="M10" s="16">
        <f t="shared" si="1"/>
        <v>0</v>
      </c>
    </row>
    <row r="11" spans="1:25">
      <c r="A11" s="37" t="s">
        <v>15</v>
      </c>
      <c r="B11" s="104" t="s">
        <v>21</v>
      </c>
      <c r="C11" s="104"/>
      <c r="D11" s="104"/>
      <c r="E11" s="104"/>
      <c r="F11" s="104"/>
      <c r="G11" s="27" t="s">
        <v>6</v>
      </c>
      <c r="H11" s="27">
        <v>5</v>
      </c>
      <c r="I11" s="12"/>
      <c r="J11" s="11">
        <f t="shared" si="2"/>
        <v>0</v>
      </c>
      <c r="K11" s="15">
        <v>0.08</v>
      </c>
      <c r="L11" s="28">
        <f t="shared" si="0"/>
        <v>0</v>
      </c>
      <c r="M11" s="29">
        <f t="shared" si="1"/>
        <v>0</v>
      </c>
      <c r="P11" s="72"/>
    </row>
    <row r="12" spans="1:25">
      <c r="A12" s="37" t="s">
        <v>16</v>
      </c>
      <c r="B12" s="104" t="s">
        <v>22</v>
      </c>
      <c r="C12" s="104"/>
      <c r="D12" s="104"/>
      <c r="E12" s="104"/>
      <c r="F12" s="104"/>
      <c r="G12" s="27" t="s">
        <v>6</v>
      </c>
      <c r="H12" s="27">
        <v>6</v>
      </c>
      <c r="I12" s="12"/>
      <c r="J12" s="11">
        <f t="shared" si="2"/>
        <v>0</v>
      </c>
      <c r="K12" s="15">
        <v>0.08</v>
      </c>
      <c r="L12" s="28">
        <f t="shared" si="0"/>
        <v>0</v>
      </c>
      <c r="M12" s="29">
        <f t="shared" si="1"/>
        <v>0</v>
      </c>
    </row>
    <row r="13" spans="1:25">
      <c r="A13" s="37" t="s">
        <v>17</v>
      </c>
      <c r="B13" s="104" t="s">
        <v>10</v>
      </c>
      <c r="C13" s="104"/>
      <c r="D13" s="104"/>
      <c r="E13" s="104"/>
      <c r="F13" s="104"/>
      <c r="G13" s="27" t="s">
        <v>6</v>
      </c>
      <c r="H13" s="27">
        <v>8</v>
      </c>
      <c r="I13" s="12"/>
      <c r="J13" s="11">
        <f t="shared" si="2"/>
        <v>0</v>
      </c>
      <c r="K13" s="15">
        <v>0.08</v>
      </c>
      <c r="L13" s="28">
        <f t="shared" si="0"/>
        <v>0</v>
      </c>
      <c r="M13" s="29">
        <f t="shared" si="1"/>
        <v>0</v>
      </c>
    </row>
    <row r="14" spans="1:25" ht="15.75" thickBot="1">
      <c r="A14" s="38" t="s">
        <v>18</v>
      </c>
      <c r="B14" s="105" t="s">
        <v>23</v>
      </c>
      <c r="C14" s="105"/>
      <c r="D14" s="105"/>
      <c r="E14" s="105"/>
      <c r="F14" s="105"/>
      <c r="G14" s="30" t="s">
        <v>6</v>
      </c>
      <c r="H14" s="30">
        <v>8</v>
      </c>
      <c r="I14" s="17"/>
      <c r="J14" s="11">
        <f t="shared" si="2"/>
        <v>0</v>
      </c>
      <c r="K14" s="18">
        <v>0.08</v>
      </c>
      <c r="L14" s="31">
        <f t="shared" si="0"/>
        <v>0</v>
      </c>
      <c r="M14" s="32">
        <f t="shared" si="1"/>
        <v>0</v>
      </c>
    </row>
    <row r="15" spans="1:25" ht="15.75" thickBot="1">
      <c r="A15" s="73" t="s">
        <v>56</v>
      </c>
      <c r="B15" s="109" t="s">
        <v>27</v>
      </c>
      <c r="C15" s="110"/>
      <c r="D15" s="110"/>
      <c r="E15" s="110"/>
      <c r="F15" s="111"/>
      <c r="G15" s="30" t="s">
        <v>6</v>
      </c>
      <c r="H15" s="41">
        <v>5</v>
      </c>
      <c r="I15" s="42"/>
      <c r="J15" s="11">
        <f t="shared" si="2"/>
        <v>0</v>
      </c>
      <c r="K15" s="13">
        <v>0.08</v>
      </c>
      <c r="L15" s="43">
        <f t="shared" si="0"/>
        <v>0</v>
      </c>
      <c r="M15" s="60">
        <f t="shared" si="1"/>
        <v>0</v>
      </c>
    </row>
    <row r="16" spans="1:25" ht="15.75" thickBot="1">
      <c r="A16" s="36">
        <v>2</v>
      </c>
      <c r="B16" s="112" t="s">
        <v>11</v>
      </c>
      <c r="C16" s="112"/>
      <c r="D16" s="112"/>
      <c r="E16" s="112"/>
      <c r="F16" s="112"/>
      <c r="G16" s="33" t="s">
        <v>12</v>
      </c>
      <c r="H16" s="33">
        <v>250</v>
      </c>
      <c r="I16" s="26"/>
      <c r="J16" s="26">
        <f t="shared" ref="J16" si="3">H16*I16</f>
        <v>0</v>
      </c>
      <c r="K16" s="23">
        <v>0.08</v>
      </c>
      <c r="L16" s="34">
        <f t="shared" si="0"/>
        <v>0</v>
      </c>
      <c r="M16" s="35">
        <f t="shared" si="1"/>
        <v>0</v>
      </c>
    </row>
    <row r="17" spans="1:16" ht="15.75" thickBot="1">
      <c r="A17" s="47" t="s">
        <v>41</v>
      </c>
      <c r="B17" s="122" t="s">
        <v>57</v>
      </c>
      <c r="C17" s="122"/>
      <c r="D17" s="122"/>
      <c r="E17" s="122"/>
      <c r="F17" s="122"/>
      <c r="G17" s="48" t="s">
        <v>50</v>
      </c>
      <c r="H17" s="48" t="s">
        <v>50</v>
      </c>
      <c r="I17" s="49" t="s">
        <v>50</v>
      </c>
      <c r="J17" s="49" t="s">
        <v>50</v>
      </c>
      <c r="K17" s="20" t="s">
        <v>50</v>
      </c>
      <c r="L17" s="50" t="s">
        <v>50</v>
      </c>
      <c r="M17" s="51" t="s">
        <v>50</v>
      </c>
    </row>
    <row r="18" spans="1:16" ht="15.75" thickBot="1">
      <c r="A18" s="54" t="s">
        <v>28</v>
      </c>
      <c r="B18" s="123" t="s">
        <v>39</v>
      </c>
      <c r="C18" s="124"/>
      <c r="D18" s="124"/>
      <c r="E18" s="124"/>
      <c r="F18" s="125"/>
      <c r="G18" s="55" t="s">
        <v>6</v>
      </c>
      <c r="H18" s="55">
        <v>10</v>
      </c>
      <c r="I18" s="56"/>
      <c r="J18" s="56">
        <f>H18*I18</f>
        <v>0</v>
      </c>
      <c r="K18" s="57">
        <v>0.08</v>
      </c>
      <c r="L18" s="58">
        <f>J18*K18</f>
        <v>0</v>
      </c>
      <c r="M18" s="59">
        <f>J18+L18</f>
        <v>0</v>
      </c>
    </row>
    <row r="19" spans="1:16" ht="15.75" thickBot="1">
      <c r="A19" s="38" t="s">
        <v>29</v>
      </c>
      <c r="B19" s="105" t="s">
        <v>40</v>
      </c>
      <c r="C19" s="105"/>
      <c r="D19" s="105"/>
      <c r="E19" s="105"/>
      <c r="F19" s="105"/>
      <c r="G19" s="30" t="s">
        <v>6</v>
      </c>
      <c r="H19" s="30">
        <v>10</v>
      </c>
      <c r="I19" s="17"/>
      <c r="J19" s="56">
        <f>H19*I19</f>
        <v>0</v>
      </c>
      <c r="K19" s="18">
        <v>0.08</v>
      </c>
      <c r="L19" s="31">
        <f>J19*K19</f>
        <v>0</v>
      </c>
      <c r="M19" s="32">
        <f>J19+L19</f>
        <v>0</v>
      </c>
    </row>
    <row r="20" spans="1:16">
      <c r="A20" s="74">
        <v>4</v>
      </c>
      <c r="B20" s="126" t="s">
        <v>58</v>
      </c>
      <c r="C20" s="126"/>
      <c r="D20" s="126"/>
      <c r="E20" s="126"/>
      <c r="F20" s="126"/>
      <c r="G20" s="75" t="s">
        <v>50</v>
      </c>
      <c r="H20" s="75" t="s">
        <v>50</v>
      </c>
      <c r="I20" s="76" t="s">
        <v>50</v>
      </c>
      <c r="J20" s="76" t="s">
        <v>50</v>
      </c>
      <c r="K20" s="77" t="s">
        <v>50</v>
      </c>
      <c r="L20" s="76" t="s">
        <v>50</v>
      </c>
      <c r="M20" s="78" t="s">
        <v>50</v>
      </c>
    </row>
    <row r="21" spans="1:16">
      <c r="A21" s="37" t="s">
        <v>42</v>
      </c>
      <c r="B21" s="104" t="s">
        <v>24</v>
      </c>
      <c r="C21" s="104"/>
      <c r="D21" s="104"/>
      <c r="E21" s="104"/>
      <c r="F21" s="104"/>
      <c r="G21" s="27" t="s">
        <v>6</v>
      </c>
      <c r="H21" s="27">
        <v>30</v>
      </c>
      <c r="I21" s="12"/>
      <c r="J21" s="12">
        <f>H21*I21</f>
        <v>0</v>
      </c>
      <c r="K21" s="15">
        <v>0.08</v>
      </c>
      <c r="L21" s="28">
        <f t="shared" ref="L21:L26" si="4">J21*0.08</f>
        <v>0</v>
      </c>
      <c r="M21" s="29">
        <f t="shared" ref="M21:M26" si="5">J21+L21</f>
        <v>0</v>
      </c>
    </row>
    <row r="22" spans="1:16">
      <c r="A22" s="79" t="s">
        <v>43</v>
      </c>
      <c r="B22" s="104" t="s">
        <v>25</v>
      </c>
      <c r="C22" s="104"/>
      <c r="D22" s="104"/>
      <c r="E22" s="104"/>
      <c r="F22" s="104"/>
      <c r="G22" s="27" t="s">
        <v>6</v>
      </c>
      <c r="H22" s="27">
        <v>30</v>
      </c>
      <c r="I22" s="12"/>
      <c r="J22" s="12">
        <f t="shared" ref="J22:J26" si="6">H22*I22</f>
        <v>0</v>
      </c>
      <c r="K22" s="15">
        <v>0.08</v>
      </c>
      <c r="L22" s="28">
        <f t="shared" si="4"/>
        <v>0</v>
      </c>
      <c r="M22" s="29">
        <f t="shared" si="5"/>
        <v>0</v>
      </c>
    </row>
    <row r="23" spans="1:16">
      <c r="A23" s="79" t="s">
        <v>44</v>
      </c>
      <c r="B23" s="104" t="s">
        <v>26</v>
      </c>
      <c r="C23" s="104"/>
      <c r="D23" s="104"/>
      <c r="E23" s="104"/>
      <c r="F23" s="104"/>
      <c r="G23" s="27" t="s">
        <v>6</v>
      </c>
      <c r="H23" s="27">
        <v>25</v>
      </c>
      <c r="I23" s="12"/>
      <c r="J23" s="12">
        <f t="shared" si="6"/>
        <v>0</v>
      </c>
      <c r="K23" s="15">
        <v>0.08</v>
      </c>
      <c r="L23" s="28">
        <f t="shared" si="4"/>
        <v>0</v>
      </c>
      <c r="M23" s="29">
        <f t="shared" si="5"/>
        <v>0</v>
      </c>
    </row>
    <row r="24" spans="1:16">
      <c r="A24" s="79" t="s">
        <v>45</v>
      </c>
      <c r="B24" s="104" t="s">
        <v>23</v>
      </c>
      <c r="C24" s="104"/>
      <c r="D24" s="104"/>
      <c r="E24" s="104"/>
      <c r="F24" s="104"/>
      <c r="G24" s="27" t="s">
        <v>6</v>
      </c>
      <c r="H24" s="27">
        <v>10</v>
      </c>
      <c r="I24" s="12"/>
      <c r="J24" s="12">
        <f t="shared" si="6"/>
        <v>0</v>
      </c>
      <c r="K24" s="15">
        <v>0.08</v>
      </c>
      <c r="L24" s="28">
        <f t="shared" si="4"/>
        <v>0</v>
      </c>
      <c r="M24" s="29">
        <f t="shared" si="5"/>
        <v>0</v>
      </c>
    </row>
    <row r="25" spans="1:16">
      <c r="A25" s="79" t="s">
        <v>46</v>
      </c>
      <c r="B25" s="104" t="s">
        <v>27</v>
      </c>
      <c r="C25" s="104"/>
      <c r="D25" s="104"/>
      <c r="E25" s="104"/>
      <c r="F25" s="104"/>
      <c r="G25" s="27" t="s">
        <v>6</v>
      </c>
      <c r="H25" s="27">
        <v>10</v>
      </c>
      <c r="I25" s="12"/>
      <c r="J25" s="12">
        <f t="shared" si="6"/>
        <v>0</v>
      </c>
      <c r="K25" s="15">
        <v>0.08</v>
      </c>
      <c r="L25" s="28">
        <f t="shared" si="4"/>
        <v>0</v>
      </c>
      <c r="M25" s="29">
        <f t="shared" si="5"/>
        <v>0</v>
      </c>
      <c r="P25" s="72"/>
    </row>
    <row r="26" spans="1:16" ht="15.75" thickBot="1">
      <c r="A26" s="80" t="s">
        <v>47</v>
      </c>
      <c r="B26" s="106" t="s">
        <v>34</v>
      </c>
      <c r="C26" s="107"/>
      <c r="D26" s="107"/>
      <c r="E26" s="107"/>
      <c r="F26" s="108"/>
      <c r="G26" s="81" t="s">
        <v>6</v>
      </c>
      <c r="H26" s="81">
        <v>2</v>
      </c>
      <c r="I26" s="82"/>
      <c r="J26" s="12">
        <f t="shared" si="6"/>
        <v>0</v>
      </c>
      <c r="K26" s="83">
        <v>0.08</v>
      </c>
      <c r="L26" s="84">
        <f t="shared" si="4"/>
        <v>0</v>
      </c>
      <c r="M26" s="85">
        <f t="shared" si="5"/>
        <v>0</v>
      </c>
    </row>
    <row r="27" spans="1:16" ht="15.75" thickBot="1">
      <c r="A27" s="39">
        <v>6</v>
      </c>
      <c r="B27" s="127" t="s">
        <v>59</v>
      </c>
      <c r="C27" s="128"/>
      <c r="D27" s="128"/>
      <c r="E27" s="128"/>
      <c r="F27" s="129"/>
      <c r="G27" s="48" t="s">
        <v>50</v>
      </c>
      <c r="H27" s="48" t="s">
        <v>50</v>
      </c>
      <c r="I27" s="49" t="s">
        <v>50</v>
      </c>
      <c r="J27" s="49" t="s">
        <v>50</v>
      </c>
      <c r="K27" s="20" t="s">
        <v>50</v>
      </c>
      <c r="L27" s="50" t="s">
        <v>50</v>
      </c>
      <c r="M27" s="51" t="s">
        <v>50</v>
      </c>
    </row>
    <row r="28" spans="1:16">
      <c r="A28" s="86" t="s">
        <v>48</v>
      </c>
      <c r="B28" s="113" t="s">
        <v>20</v>
      </c>
      <c r="C28" s="113"/>
      <c r="D28" s="113"/>
      <c r="E28" s="113"/>
      <c r="F28" s="113"/>
      <c r="G28" s="44" t="s">
        <v>6</v>
      </c>
      <c r="H28" s="44">
        <v>30</v>
      </c>
      <c r="I28" s="19"/>
      <c r="J28" s="19">
        <f>H28*I28</f>
        <v>0</v>
      </c>
      <c r="K28" s="14">
        <v>0.08</v>
      </c>
      <c r="L28" s="45">
        <f t="shared" ref="L28:L36" si="7">J28*0.08</f>
        <v>0</v>
      </c>
      <c r="M28" s="46">
        <f t="shared" ref="M28:M36" si="8">J28+L28</f>
        <v>0</v>
      </c>
    </row>
    <row r="29" spans="1:16" ht="15.75" thickBot="1">
      <c r="A29" s="87" t="s">
        <v>49</v>
      </c>
      <c r="B29" s="105" t="s">
        <v>30</v>
      </c>
      <c r="C29" s="105"/>
      <c r="D29" s="105"/>
      <c r="E29" s="105"/>
      <c r="F29" s="105"/>
      <c r="G29" s="30" t="s">
        <v>6</v>
      </c>
      <c r="H29" s="30">
        <v>10</v>
      </c>
      <c r="I29" s="17"/>
      <c r="J29" s="19">
        <f t="shared" ref="J29:J36" si="9">H29*I29</f>
        <v>0</v>
      </c>
      <c r="K29" s="18">
        <v>0.08</v>
      </c>
      <c r="L29" s="31">
        <f t="shared" si="7"/>
        <v>0</v>
      </c>
      <c r="M29" s="32">
        <f t="shared" si="8"/>
        <v>0</v>
      </c>
    </row>
    <row r="30" spans="1:16" ht="15.75" thickBot="1">
      <c r="A30" s="88">
        <v>7</v>
      </c>
      <c r="B30" s="99" t="s">
        <v>4</v>
      </c>
      <c r="C30" s="100"/>
      <c r="D30" s="100"/>
      <c r="E30" s="100"/>
      <c r="F30" s="101"/>
      <c r="G30" s="40" t="s">
        <v>6</v>
      </c>
      <c r="H30" s="40">
        <v>100</v>
      </c>
      <c r="I30" s="21"/>
      <c r="J30" s="19">
        <f t="shared" si="9"/>
        <v>0</v>
      </c>
      <c r="K30" s="20">
        <v>0.08</v>
      </c>
      <c r="L30" s="52">
        <f t="shared" si="7"/>
        <v>0</v>
      </c>
      <c r="M30" s="53">
        <f t="shared" si="8"/>
        <v>0</v>
      </c>
      <c r="P30" t="s">
        <v>60</v>
      </c>
    </row>
    <row r="31" spans="1:16" ht="15.75" thickBot="1">
      <c r="A31" s="88">
        <v>8</v>
      </c>
      <c r="B31" s="114" t="s">
        <v>35</v>
      </c>
      <c r="C31" s="115"/>
      <c r="D31" s="115"/>
      <c r="E31" s="115"/>
      <c r="F31" s="116"/>
      <c r="G31" s="40" t="s">
        <v>6</v>
      </c>
      <c r="H31" s="40">
        <v>10</v>
      </c>
      <c r="I31" s="21"/>
      <c r="J31" s="19">
        <f t="shared" si="9"/>
        <v>0</v>
      </c>
      <c r="K31" s="20">
        <v>0.08</v>
      </c>
      <c r="L31" s="52">
        <f t="shared" si="7"/>
        <v>0</v>
      </c>
      <c r="M31" s="53">
        <f t="shared" si="8"/>
        <v>0</v>
      </c>
    </row>
    <row r="32" spans="1:16" ht="15.75" thickBot="1">
      <c r="A32" s="89">
        <v>9</v>
      </c>
      <c r="B32" s="114" t="s">
        <v>36</v>
      </c>
      <c r="C32" s="115"/>
      <c r="D32" s="115"/>
      <c r="E32" s="115"/>
      <c r="F32" s="116"/>
      <c r="G32" s="40" t="s">
        <v>6</v>
      </c>
      <c r="H32" s="40">
        <v>5</v>
      </c>
      <c r="I32" s="21"/>
      <c r="J32" s="19">
        <f t="shared" si="9"/>
        <v>0</v>
      </c>
      <c r="K32" s="20">
        <v>0.08</v>
      </c>
      <c r="L32" s="52">
        <f t="shared" si="7"/>
        <v>0</v>
      </c>
      <c r="M32" s="53">
        <f t="shared" si="8"/>
        <v>0</v>
      </c>
    </row>
    <row r="33" spans="1:15" ht="15.75" thickBot="1">
      <c r="A33" s="88">
        <v>10</v>
      </c>
      <c r="B33" s="99" t="s">
        <v>31</v>
      </c>
      <c r="C33" s="100"/>
      <c r="D33" s="100"/>
      <c r="E33" s="100"/>
      <c r="F33" s="101"/>
      <c r="G33" s="40" t="s">
        <v>61</v>
      </c>
      <c r="H33" s="40">
        <v>1000</v>
      </c>
      <c r="I33" s="21"/>
      <c r="J33" s="19">
        <f t="shared" si="9"/>
        <v>0</v>
      </c>
      <c r="K33" s="20">
        <v>0.08</v>
      </c>
      <c r="L33" s="52">
        <f t="shared" si="7"/>
        <v>0</v>
      </c>
      <c r="M33" s="53">
        <f t="shared" si="8"/>
        <v>0</v>
      </c>
    </row>
    <row r="34" spans="1:15" ht="15.75" thickBot="1">
      <c r="A34" s="88">
        <v>11</v>
      </c>
      <c r="B34" s="99" t="s">
        <v>32</v>
      </c>
      <c r="C34" s="100"/>
      <c r="D34" s="100"/>
      <c r="E34" s="100"/>
      <c r="F34" s="101"/>
      <c r="G34" s="40" t="s">
        <v>61</v>
      </c>
      <c r="H34" s="40">
        <v>2000</v>
      </c>
      <c r="I34" s="21"/>
      <c r="J34" s="19">
        <f t="shared" si="9"/>
        <v>0</v>
      </c>
      <c r="K34" s="20">
        <v>0.08</v>
      </c>
      <c r="L34" s="52">
        <f t="shared" si="7"/>
        <v>0</v>
      </c>
      <c r="M34" s="53">
        <f t="shared" si="8"/>
        <v>0</v>
      </c>
    </row>
    <row r="35" spans="1:15" ht="15.75" thickBot="1">
      <c r="A35" s="88">
        <v>12</v>
      </c>
      <c r="B35" s="99" t="s">
        <v>37</v>
      </c>
      <c r="C35" s="100"/>
      <c r="D35" s="100"/>
      <c r="E35" s="100"/>
      <c r="F35" s="101"/>
      <c r="G35" s="40" t="s">
        <v>5</v>
      </c>
      <c r="H35" s="40">
        <v>500</v>
      </c>
      <c r="I35" s="21"/>
      <c r="J35" s="19">
        <f t="shared" si="9"/>
        <v>0</v>
      </c>
      <c r="K35" s="20">
        <v>0.08</v>
      </c>
      <c r="L35" s="52">
        <f t="shared" si="7"/>
        <v>0</v>
      </c>
      <c r="M35" s="53">
        <f t="shared" si="8"/>
        <v>0</v>
      </c>
    </row>
    <row r="36" spans="1:15" ht="15.75" thickBot="1">
      <c r="A36" s="88">
        <v>13</v>
      </c>
      <c r="B36" s="99" t="s">
        <v>33</v>
      </c>
      <c r="C36" s="100"/>
      <c r="D36" s="100"/>
      <c r="E36" s="100"/>
      <c r="F36" s="101"/>
      <c r="G36" s="40" t="s">
        <v>6</v>
      </c>
      <c r="H36" s="40">
        <v>50</v>
      </c>
      <c r="I36" s="21"/>
      <c r="J36" s="19">
        <f t="shared" si="9"/>
        <v>0</v>
      </c>
      <c r="K36" s="20">
        <v>0.08</v>
      </c>
      <c r="L36" s="52">
        <f t="shared" si="7"/>
        <v>0</v>
      </c>
      <c r="M36" s="53">
        <f t="shared" si="8"/>
        <v>0</v>
      </c>
    </row>
    <row r="37" spans="1:15" ht="16.5" thickBot="1">
      <c r="A37" s="119" t="s">
        <v>62</v>
      </c>
      <c r="B37" s="120"/>
      <c r="C37" s="120"/>
      <c r="D37" s="120"/>
      <c r="E37" s="120"/>
      <c r="F37" s="120"/>
      <c r="G37" s="120"/>
      <c r="H37" s="120"/>
      <c r="I37" s="121"/>
      <c r="J37" s="90">
        <f>SUM(J9:J36)</f>
        <v>0</v>
      </c>
      <c r="K37" s="91">
        <v>0.08</v>
      </c>
      <c r="L37" s="92">
        <f>J37*0.08</f>
        <v>0</v>
      </c>
      <c r="M37" s="93">
        <f>J37+L37</f>
        <v>0</v>
      </c>
    </row>
    <row r="38" spans="1:15">
      <c r="A38" s="9"/>
      <c r="B38" s="5"/>
      <c r="C38" s="5"/>
      <c r="D38" s="5"/>
      <c r="E38" s="5"/>
      <c r="F38" s="5"/>
      <c r="G38" s="5"/>
      <c r="H38" s="5"/>
      <c r="I38" s="6"/>
      <c r="J38" s="5"/>
      <c r="K38" s="5"/>
      <c r="L38" s="7"/>
      <c r="M38" s="5"/>
      <c r="N38" s="5"/>
      <c r="O38" s="8"/>
    </row>
    <row r="42" spans="1:15">
      <c r="L42" t="s">
        <v>63</v>
      </c>
    </row>
    <row r="43" spans="1:15">
      <c r="L43" s="118" t="s">
        <v>64</v>
      </c>
      <c r="M43" s="118"/>
    </row>
  </sheetData>
  <mergeCells count="36">
    <mergeCell ref="B36:F36"/>
    <mergeCell ref="A37:I37"/>
    <mergeCell ref="L43:M43"/>
    <mergeCell ref="B22:F22"/>
    <mergeCell ref="B23:F23"/>
    <mergeCell ref="B24:F24"/>
    <mergeCell ref="B25:F25"/>
    <mergeCell ref="B33:F33"/>
    <mergeCell ref="B27:F27"/>
    <mergeCell ref="B29:F29"/>
    <mergeCell ref="B30:F30"/>
    <mergeCell ref="B31:F31"/>
    <mergeCell ref="B32:F32"/>
    <mergeCell ref="A2:M2"/>
    <mergeCell ref="A3:M3"/>
    <mergeCell ref="B17:F17"/>
    <mergeCell ref="B18:F18"/>
    <mergeCell ref="B19:F19"/>
    <mergeCell ref="B20:F20"/>
    <mergeCell ref="B21:F21"/>
    <mergeCell ref="I4:O4"/>
    <mergeCell ref="B6:F6"/>
    <mergeCell ref="B34:F34"/>
    <mergeCell ref="B35:F35"/>
    <mergeCell ref="B7:F7"/>
    <mergeCell ref="B8:F8"/>
    <mergeCell ref="B9:F9"/>
    <mergeCell ref="B10:F10"/>
    <mergeCell ref="B11:F11"/>
    <mergeCell ref="B12:F12"/>
    <mergeCell ref="B13:F13"/>
    <mergeCell ref="B14:F14"/>
    <mergeCell ref="B26:F26"/>
    <mergeCell ref="B15:F15"/>
    <mergeCell ref="B16:F16"/>
    <mergeCell ref="B28:F28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kalkulacyjny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katarzyna.plewniok</cp:lastModifiedBy>
  <cp:lastPrinted>2023-11-14T12:17:25Z</cp:lastPrinted>
  <dcterms:created xsi:type="dcterms:W3CDTF">2023-01-07T16:36:45Z</dcterms:created>
  <dcterms:modified xsi:type="dcterms:W3CDTF">2023-11-14T12:21:54Z</dcterms:modified>
</cp:coreProperties>
</file>