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complex\Desktop\nas.sbcomplex.com\094_Animaloterapia_UR\094-11 ZESTAWIENIE OFERT\PRZETARG\07_Sieci zewnętrzne\"/>
    </mc:Choice>
  </mc:AlternateContent>
  <xr:revisionPtr revIDLastSave="0" documentId="13_ncr:1_{419A5419-BCCA-4E7A-BFC2-91F26CDF7669}" xr6:coauthVersionLast="47" xr6:coauthVersionMax="47" xr10:uidLastSave="{00000000-0000-0000-0000-000000000000}"/>
  <bookViews>
    <workbookView xWindow="-108" yWindow="-108" windowWidth="23256" windowHeight="12576" xr2:uid="{3BC015D8-F90C-4C8B-8BF2-37A423A0EF18}"/>
  </bookViews>
  <sheets>
    <sheet name="Arkusz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" hidden="1">'[1]P. control'!#REF!</definedName>
    <definedName name="__r">_W58K5</definedName>
    <definedName name="_12_0_0_F" hidden="1">#REF!</definedName>
    <definedName name="_4F" hidden="1">'[2]P. control'!#REF!</definedName>
    <definedName name="_6F" hidden="1">'[3]P. control'!#REF!</definedName>
    <definedName name="_8_0_0_F" hidden="1">#REF!</definedName>
    <definedName name="_bek5">#REF!</definedName>
    <definedName name="_bel1">#REF!</definedName>
    <definedName name="_bel11">#REF!</definedName>
    <definedName name="_bel12">#REF!</definedName>
    <definedName name="_bel14">#REF!</definedName>
    <definedName name="_bel16">#REF!</definedName>
    <definedName name="_bel18">#REF!</definedName>
    <definedName name="_bel2">#REF!</definedName>
    <definedName name="_bel3">#REF!</definedName>
    <definedName name="_bel4">#REF!</definedName>
    <definedName name="_bel5">#REF!</definedName>
    <definedName name="_bel6">#REF!</definedName>
    <definedName name="_bel7">#REF!</definedName>
    <definedName name="_bel8">#REF!</definedName>
    <definedName name="_bel9">#REF!</definedName>
    <definedName name="_bin1">#REF!</definedName>
    <definedName name="_c">#REF!</definedName>
    <definedName name="_chd1">#REF!</definedName>
    <definedName name="_chd2">#REF!</definedName>
    <definedName name="_chd3">#REF!</definedName>
    <definedName name="_Dist_Values" hidden="1">#REF!</definedName>
    <definedName name="_Fill" hidden="1">#REF!</definedName>
    <definedName name="_Order1" hidden="1">255</definedName>
    <definedName name="_pk1">[4]budżet!$G$19</definedName>
    <definedName name="_pr1">[4]budżet!#REF!</definedName>
    <definedName name="_r">_W58K5</definedName>
    <definedName name="_sc1">#REF!</definedName>
    <definedName name="_sc10">#REF!</definedName>
    <definedName name="_sc11">#REF!</definedName>
    <definedName name="_sc12">#REF!</definedName>
    <definedName name="_sc13">#REF!</definedName>
    <definedName name="_sc15">#REF!</definedName>
    <definedName name="_sc16">#REF!</definedName>
    <definedName name="_sc17">#REF!</definedName>
    <definedName name="_sc18">#REF!</definedName>
    <definedName name="_sc2">#REF!</definedName>
    <definedName name="_sc20">#REF!</definedName>
    <definedName name="_sc21">#REF!</definedName>
    <definedName name="_sc22">#REF!</definedName>
    <definedName name="_sc23">#REF!</definedName>
    <definedName name="_sc24">#REF!</definedName>
    <definedName name="_sc25">#REF!</definedName>
    <definedName name="_sc26">#REF!</definedName>
    <definedName name="_sc27">#REF!</definedName>
    <definedName name="_sc28">#REF!</definedName>
    <definedName name="_sc29">#REF!</definedName>
    <definedName name="_sc3">#REF!</definedName>
    <definedName name="_sc31">#REF!</definedName>
    <definedName name="_sc4">#REF!</definedName>
    <definedName name="_sc5">#REF!</definedName>
    <definedName name="_sc6">#REF!</definedName>
    <definedName name="_sc7">#REF!</definedName>
    <definedName name="_sc8">#REF!</definedName>
    <definedName name="_stp1">#REF!</definedName>
    <definedName name="_stp2">#REF!</definedName>
    <definedName name="_stp3">#REF!</definedName>
    <definedName name="_stp4">#REF!</definedName>
    <definedName name="_str1">#REF!</definedName>
    <definedName name="_str10">#REF!</definedName>
    <definedName name="_str11">#REF!</definedName>
    <definedName name="_str12">#REF!</definedName>
    <definedName name="_str14">#REF!</definedName>
    <definedName name="_str15">#REF!</definedName>
    <definedName name="_str17">#REF!</definedName>
    <definedName name="_str18">#REF!</definedName>
    <definedName name="_str2">#REF!</definedName>
    <definedName name="_str20">#REF!</definedName>
    <definedName name="_str22">#REF!</definedName>
    <definedName name="_str24">#REF!</definedName>
    <definedName name="_str26">#REF!</definedName>
    <definedName name="_str3">#REF!</definedName>
    <definedName name="_str4">#REF!</definedName>
    <definedName name="_str5">#REF!</definedName>
    <definedName name="_str6">#REF!</definedName>
    <definedName name="_str7">#REF!</definedName>
    <definedName name="_str8">#REF!</definedName>
    <definedName name="_str9">#REF!</definedName>
    <definedName name="_Table1_In1" hidden="1">#REF!</definedName>
    <definedName name="_Table1_Out" hidden="1">#REF!</definedName>
    <definedName name="a">#REF!</definedName>
    <definedName name="AccessDatabase" hidden="1">"D:\Budżety\kontrakty\MARŻA_PLAN.mdb"</definedName>
    <definedName name="akwiz">#REF!</definedName>
    <definedName name="akwizycja">#REF!</definedName>
    <definedName name="akwizycja_p">#REF!</definedName>
    <definedName name="belpd1">#REF!</definedName>
    <definedName name="belpd2">#REF!</definedName>
    <definedName name="belpd3">#REF!</definedName>
    <definedName name="belpd4">#REF!</definedName>
    <definedName name="bieg1">#REF!</definedName>
    <definedName name="bieg2">#REF!</definedName>
    <definedName name="bieg3">#REF!</definedName>
    <definedName name="bieg4">#REF!</definedName>
    <definedName name="bin">#REF!</definedName>
    <definedName name="dzial_fin">#REF!</definedName>
    <definedName name="dzial_oper">#REF!</definedName>
    <definedName name="espa?a" hidden="1">#REF!</definedName>
    <definedName name="españa" hidden="1">#REF!</definedName>
    <definedName name="eur">[5]TOTAL_A!$J$168</definedName>
    <definedName name="euro1">[6]BILL!$O$6</definedName>
    <definedName name="excelblog_Komunikat1">"W polu z kwotą nie znajduje się liczba"</definedName>
    <definedName name="excelblog_Komunikat2">"Kwota do zamiany jest nieprawidłowa (zbyt duża lub ujemna)"</definedName>
    <definedName name="fff">{"sto";"dwieście";"trzysta";"czterysta";"pięćset";"sześćset";"siedemset";"osiemset";"dziewięćset"}</definedName>
    <definedName name="formula">[7]Capex!#REF!</definedName>
    <definedName name="full" hidden="1">#REF!</definedName>
    <definedName name="Garantia" hidden="1">#REF!</definedName>
    <definedName name="gresbalk">#REF!</definedName>
    <definedName name="gresmar">#REF!</definedName>
    <definedName name="grespos">#REF!</definedName>
    <definedName name="gressc">#REF!</definedName>
    <definedName name="gressch">#REF!</definedName>
    <definedName name="gressck">#REF!</definedName>
    <definedName name="h">_W73K5</definedName>
    <definedName name="i">#REF!</definedName>
    <definedName name="j_sto">[7]Zobowiazania!#REF!</definedName>
    <definedName name="j_zal">[7]Zobowiazania!#REF!</definedName>
    <definedName name="k_fin">#REF!</definedName>
    <definedName name="k_oper">#REF!</definedName>
    <definedName name="k_sprz">#REF!</definedName>
    <definedName name="k_zarz">#REF!</definedName>
    <definedName name="kap_obr">#REF!</definedName>
    <definedName name="kontr_real">#REF!</definedName>
    <definedName name="kontr_real_p">#REF!</definedName>
    <definedName name="kosz_fin">#REF!</definedName>
    <definedName name="kosz_oper">#REF!</definedName>
    <definedName name="kosz_sprz">#REF!</definedName>
    <definedName name="kosz_sprz_p">#REF!</definedName>
    <definedName name="kosz_zarz">#REF!</definedName>
    <definedName name="kosz_zarz_p">#REF!</definedName>
    <definedName name="koszty">#REF!</definedName>
    <definedName name="KOSZTY_ZARZĄDU">'[8]2U30KZ'!#REF!</definedName>
    <definedName name="kurs">4.2735</definedName>
    <definedName name="ław1">#REF!</definedName>
    <definedName name="ław2">#REF!</definedName>
    <definedName name="ław3">#REF!</definedName>
    <definedName name="ław4">#REF!</definedName>
    <definedName name="marza">#REF!</definedName>
    <definedName name="nal_dlug">#REF!</definedName>
    <definedName name="nal_krot">#REF!</definedName>
    <definedName name="NAWIGACJA">#REF!</definedName>
    <definedName name="ofert">#REF!</definedName>
    <definedName name="ofertacja">#REF!</definedName>
    <definedName name="ofertacja_p">#REF!</definedName>
    <definedName name="on">[9]Ukladanie_Masa!#REF!</definedName>
    <definedName name="oper">#REF!</definedName>
    <definedName name="p_fin">#REF!</definedName>
    <definedName name="p_oper">#REF!</definedName>
    <definedName name="p_wart">[7]BILANS!#REF!</definedName>
    <definedName name="pap_w">[7]Zobowiazania!#REF!</definedName>
    <definedName name="pap_wart_p">_W16K5</definedName>
    <definedName name="pb">#REF!</definedName>
    <definedName name="Pc">#REF!</definedName>
    <definedName name="pf">#REF!</definedName>
    <definedName name="pk">#REF!</definedName>
    <definedName name="pkn">#REF!</definedName>
    <definedName name="płt1">#REF!</definedName>
    <definedName name="płt2">#REF!</definedName>
    <definedName name="płt3">#REF!</definedName>
    <definedName name="płt4">#REF!</definedName>
    <definedName name="pp">#REF!</definedName>
    <definedName name="pr">[4]budżet!#REF!</definedName>
    <definedName name="proc">#REF!</definedName>
    <definedName name="Przepływy">#REF!</definedName>
    <definedName name="przych_fin">#REF!</definedName>
    <definedName name="przych_oper">#REF!</definedName>
    <definedName name="przychody">#REF!</definedName>
    <definedName name="pt">#REF!</definedName>
    <definedName name="Pun">#REF!</definedName>
    <definedName name="RACH_KOSZTY_SPRZEDAŻY">#REF!</definedName>
    <definedName name="RACH_KOSZTY_ZARZĄDU">#REF!</definedName>
    <definedName name="rach_zysk">#REF!</definedName>
    <definedName name="real">#REF!</definedName>
    <definedName name="rez">_W73K5</definedName>
    <definedName name="rezerwy">_W58K5</definedName>
    <definedName name="rob_bel_podw">#REF!</definedName>
    <definedName name="rw">#REF!</definedName>
    <definedName name="rynek">#REF!</definedName>
    <definedName name="rz_trw">[7]BILANS!#REF!</definedName>
    <definedName name="rzecz_fin">#REF!</definedName>
    <definedName name="rzecz_fin_p">#REF!</definedName>
    <definedName name="s">#REF!</definedName>
    <definedName name="s_pien">[7]BILANS!#REF!</definedName>
    <definedName name="silikat25">#REF!</definedName>
    <definedName name="silka12z">#REF!</definedName>
    <definedName name="silka18_p">#REF!</definedName>
    <definedName name="silka24_p">#REF!</definedName>
    <definedName name="słok1">#REF!</definedName>
    <definedName name="słok2">#REF!</definedName>
    <definedName name="słok3">#REF!</definedName>
    <definedName name="słok4">#REF!</definedName>
    <definedName name="słok5">#REF!</definedName>
    <definedName name="słok6">#REF!</definedName>
    <definedName name="słok7">#REF!</definedName>
    <definedName name="słpr1">#REF!</definedName>
    <definedName name="słpr10">#REF!</definedName>
    <definedName name="słpr11">#REF!</definedName>
    <definedName name="słpr12">#REF!</definedName>
    <definedName name="słpr13">#REF!</definedName>
    <definedName name="słpr14">#REF!</definedName>
    <definedName name="słpr15">#REF!</definedName>
    <definedName name="słpr16">#REF!</definedName>
    <definedName name="słpr17">#REF!</definedName>
    <definedName name="słpr18">#REF!</definedName>
    <definedName name="słpr19">#REF!</definedName>
    <definedName name="słpr2">#REF!</definedName>
    <definedName name="słpr20">#REF!</definedName>
    <definedName name="słpr21">#REF!</definedName>
    <definedName name="słpr23">#REF!</definedName>
    <definedName name="słpr3">#REF!</definedName>
    <definedName name="słpr4">#REF!</definedName>
    <definedName name="słpr5">#REF!</definedName>
    <definedName name="słpr6">#REF!</definedName>
    <definedName name="słpr7">#REF!</definedName>
    <definedName name="słpr8">#REF!</definedName>
    <definedName name="słpr9">#REF!</definedName>
    <definedName name="sprz_kosz">#REF!</definedName>
    <definedName name="sprz_mar">#REF!</definedName>
    <definedName name="Sprz_przych">#REF!</definedName>
    <definedName name="sprzedaz_p">#REF!</definedName>
    <definedName name="SprzedazE17">#REF!</definedName>
    <definedName name="stal_pref">#REF!</definedName>
    <definedName name="stowarz">#REF!</definedName>
    <definedName name="suma">#REF!</definedName>
    <definedName name="t">[4]budżet!#REF!</definedName>
    <definedName name="Tpte2" hidden="1">#REF!</definedName>
    <definedName name="TpteArce" hidden="1">#REF!</definedName>
    <definedName name="TpteST2" hidden="1">#REF!</definedName>
    <definedName name="_xlnm.Print_Titles">#REF!</definedName>
    <definedName name="u_sto">#REF!</definedName>
    <definedName name="u_zal">#REF!</definedName>
    <definedName name="upust">#REF!</definedName>
    <definedName name="zalez">#REF!</definedName>
    <definedName name="zapasy">#REF!</definedName>
    <definedName name="zb_bel_1">#REF!</definedName>
    <definedName name="zb_bel_2">#REF!</definedName>
    <definedName name="zb_bel_3">#REF!</definedName>
    <definedName name="zb_bel_4">#REF!</definedName>
    <definedName name="zb_bel_5">#REF!</definedName>
    <definedName name="zb_bel_6">#REF!</definedName>
    <definedName name="zb_bel_7">#REF!</definedName>
    <definedName name="zb_bel_podw_1">#REF!</definedName>
    <definedName name="zb_bel_podw_2">#REF!</definedName>
    <definedName name="zb_bel_podw_3">#REF!</definedName>
    <definedName name="zb_bel_podw_4">#REF!</definedName>
    <definedName name="zb_bg_1">#REF!</definedName>
    <definedName name="zb_bg_2">#REF!</definedName>
    <definedName name="zb_bg_3">#REF!</definedName>
    <definedName name="zb_bg_4">#REF!</definedName>
    <definedName name="zb_chudy_1">#REF!</definedName>
    <definedName name="zb_chudy_2">#REF!</definedName>
    <definedName name="zb_chudy_3">#REF!</definedName>
    <definedName name="zb_ławy_1">#REF!</definedName>
    <definedName name="zb_ławy_2">#REF!</definedName>
    <definedName name="zb_ławy_3">#REF!</definedName>
    <definedName name="zb_ławy_4">#REF!</definedName>
    <definedName name="zb_płyta_1">#REF!</definedName>
    <definedName name="zb_płyta_2">#REF!</definedName>
    <definedName name="zb_płyta_3">#REF!</definedName>
    <definedName name="zb_płyta_4">#REF!</definedName>
    <definedName name="zb_sc_1">#REF!</definedName>
    <definedName name="zb_sc_2">#REF!</definedName>
    <definedName name="zb_sc_3">#REF!</definedName>
    <definedName name="zb_sc_4">#REF!</definedName>
    <definedName name="zb_sc_6">#REF!</definedName>
    <definedName name="zb_sc_7">#REF!</definedName>
    <definedName name="zb_sł_ok_1">#REF!</definedName>
    <definedName name="zb_sł_ok_2">#REF!</definedName>
    <definedName name="zb_sł_ok_3">#REF!</definedName>
    <definedName name="zb_sł_ok_4">#REF!</definedName>
    <definedName name="zb_sł_ok_5">#REF!</definedName>
    <definedName name="zb_sł_ok_6">#REF!</definedName>
    <definedName name="zb_sł_ok_7">#REF!</definedName>
    <definedName name="zb_sł_pr_1">#REF!</definedName>
    <definedName name="zb_sł_pr_2">#REF!</definedName>
    <definedName name="zb_sł_pr_3">#REF!</definedName>
    <definedName name="zb_sł_pr_4">#REF!</definedName>
    <definedName name="zb_sł_pr_5">#REF!</definedName>
    <definedName name="zb_sł_pr_6">#REF!</definedName>
    <definedName name="zb_sł_pr_7">#REF!</definedName>
    <definedName name="zb_stopy_1">#REF!</definedName>
    <definedName name="zb_stopy_2">#REF!</definedName>
    <definedName name="zb_stopy_3">#REF!</definedName>
    <definedName name="zb_stopy_4">#REF!</definedName>
    <definedName name="zb_strop_1">#REF!</definedName>
    <definedName name="zb_strop_10">#REF!</definedName>
    <definedName name="zb_strop_2">#REF!</definedName>
    <definedName name="zb_strop_3">#REF!</definedName>
    <definedName name="zb_strop_4">#REF!</definedName>
    <definedName name="zb_strop_5">#REF!</definedName>
    <definedName name="zb_strop_6">#REF!</definedName>
    <definedName name="zb_strop_7">#REF!</definedName>
    <definedName name="zb_strop_8">#REF!</definedName>
    <definedName name="zb_strop_9">#REF!</definedName>
    <definedName name="zob_dl">[7]BILANS!#REF!</definedName>
    <definedName name="zob_dlug">#REF!</definedName>
    <definedName name="zob_kr">[7]BILANS!#REF!</definedName>
    <definedName name="zob_krot">#REF!</definedName>
    <definedName name="zysk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1" l="1"/>
  <c r="G114" i="1"/>
  <c r="G118" i="1"/>
  <c r="G122" i="1"/>
  <c r="G106" i="1"/>
  <c r="G105" i="1"/>
  <c r="G102" i="1"/>
  <c r="G101" i="1"/>
  <c r="G98" i="1"/>
  <c r="G97" i="1"/>
  <c r="G94" i="1"/>
  <c r="G93" i="1"/>
  <c r="F124" i="1"/>
  <c r="G124" i="1" s="1"/>
  <c r="F123" i="1"/>
  <c r="G123" i="1" s="1"/>
  <c r="F122" i="1"/>
  <c r="F121" i="1"/>
  <c r="G121" i="1" s="1"/>
  <c r="F120" i="1"/>
  <c r="G120" i="1" s="1"/>
  <c r="F119" i="1"/>
  <c r="G119" i="1" s="1"/>
  <c r="F118" i="1"/>
  <c r="F117" i="1"/>
  <c r="G117" i="1" s="1"/>
  <c r="F116" i="1"/>
  <c r="G116" i="1" s="1"/>
  <c r="F115" i="1"/>
  <c r="G115" i="1" s="1"/>
  <c r="F114" i="1"/>
  <c r="F113" i="1"/>
  <c r="G113" i="1" s="1"/>
  <c r="F112" i="1"/>
  <c r="G112" i="1" s="1"/>
  <c r="F111" i="1"/>
  <c r="G111" i="1" s="1"/>
  <c r="F110" i="1"/>
  <c r="F109" i="1"/>
  <c r="G109" i="1" s="1"/>
  <c r="F108" i="1"/>
  <c r="G108" i="1" s="1"/>
  <c r="E107" i="1"/>
  <c r="F106" i="1"/>
  <c r="F105" i="1"/>
  <c r="F104" i="1"/>
  <c r="G104" i="1" s="1"/>
  <c r="F103" i="1"/>
  <c r="G103" i="1" s="1"/>
  <c r="F102" i="1"/>
  <c r="F101" i="1"/>
  <c r="F100" i="1"/>
  <c r="G100" i="1" s="1"/>
  <c r="F99" i="1"/>
  <c r="G99" i="1" s="1"/>
  <c r="F98" i="1"/>
  <c r="F97" i="1"/>
  <c r="F96" i="1"/>
  <c r="G96" i="1" s="1"/>
  <c r="F95" i="1"/>
  <c r="G95" i="1" s="1"/>
  <c r="F94" i="1"/>
  <c r="F93" i="1"/>
  <c r="F92" i="1"/>
  <c r="G92" i="1" s="1"/>
  <c r="F91" i="1"/>
  <c r="G91" i="1" s="1"/>
  <c r="F6" i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E57" i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E26" i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6" i="1"/>
  <c r="G26" i="1" l="1"/>
  <c r="G5" i="1"/>
  <c r="G57" i="1"/>
  <c r="G4" i="1" l="1"/>
</calcChain>
</file>

<file path=xl/sharedStrings.xml><?xml version="1.0" encoding="utf-8"?>
<sst xmlns="http://schemas.openxmlformats.org/spreadsheetml/2006/main" count="390" uniqueCount="220">
  <si>
    <t>II.</t>
  </si>
  <si>
    <t xml:space="preserve">Branża sanitarna </t>
  </si>
  <si>
    <t/>
  </si>
  <si>
    <t>1.</t>
  </si>
  <si>
    <t>INSTALACJA KANALIZACJI SANITARNEJ I INWENTARSKIEJ</t>
  </si>
  <si>
    <t xml:space="preserve"> 1.1</t>
  </si>
  <si>
    <t>Roboty ziemne koparkami podsiębiernymi z transportem urobku samochodami 
samowyładowczymi do 1·km, przyjęto 90% całości</t>
  </si>
  <si>
    <t>m3</t>
  </si>
  <si>
    <t xml:space="preserve"> 1.2</t>
  </si>
  <si>
    <t>Roboty ziemne z przewozem gruntu taczkami, odspojenie i przewóz na odległość do 10·m, kategoria gruntu I-II, przyjęto 10% całości</t>
  </si>
  <si>
    <t xml:space="preserve"> 1.3</t>
  </si>
  <si>
    <t>Podłoża pod kanały i obiekty z materiałów sypkich, grubość 30·cm, podsypka</t>
  </si>
  <si>
    <t xml:space="preserve"> 1.4</t>
  </si>
  <si>
    <t xml:space="preserve">Rura kanalizacyjna gładkościenna ze ścianką litą PVC-U Ø160 kielichowe, SN8, klasa S, SDR34 przeznaczona do instalacji kanalizacyjnych zewnętrznych bezciśnieniowych, z uszczelką gumową uszczelniającą, wraz z kształtkami i złączkami PVC, przejściami szczelnymi, materiałami montażowymi </t>
  </si>
  <si>
    <t>m</t>
  </si>
  <si>
    <t xml:space="preserve"> 1.5</t>
  </si>
  <si>
    <t>Próba szczelności na infiltrację i eksfiltrację kanałów kanalizacji sanitarnej</t>
  </si>
  <si>
    <t>kpl.</t>
  </si>
  <si>
    <t xml:space="preserve"> 1.6</t>
  </si>
  <si>
    <t>Włączenie się do  istniejącej studni kan.sanitarnej fi 1000</t>
  </si>
  <si>
    <t xml:space="preserve"> 1.7</t>
  </si>
  <si>
    <t xml:space="preserve">Studnia kaskadowa betonowa o średnicy DN 1000 h=3,2 m, pierścienie odciążające, żelbetowe płyty nadstudzienne oraz włazy żeliwne z wypełnieniem betonowym typu ciężkiego klasy D400, S2 </t>
  </si>
  <si>
    <t>szt.</t>
  </si>
  <si>
    <t xml:space="preserve"> 1.8</t>
  </si>
  <si>
    <t>Podkłady, z ubitych materiałów sypkich na podłożu gruntowym, piasek, gr.20 cm</t>
  </si>
  <si>
    <t xml:space="preserve"> 1.9</t>
  </si>
  <si>
    <t>Podkłady, betonowe na podłożu gruntowym, beton podawany pompą, zwykły, gr 10 cm</t>
  </si>
  <si>
    <t xml:space="preserve"> 1.10</t>
  </si>
  <si>
    <t xml:space="preserve">Dostawa i montaż - zbiornik prefabrykowany  p.poż Vuż. 200 m3 z betonu C35/45 W8, montaż żurawiem samochodowym </t>
  </si>
  <si>
    <t xml:space="preserve"> 1.11</t>
  </si>
  <si>
    <t xml:space="preserve">Dostawa i montaż - zbiornik prefabrykowany szczelny 10 m3 na ścieki inwentarskie z betonu C35/45 W8, montaż żurawiem samochodowym </t>
  </si>
  <si>
    <t xml:space="preserve"> 1.12</t>
  </si>
  <si>
    <t xml:space="preserve">Zabezpieczenie wykopu zaporami z desek, oznakować taśmą PE koloru biało-czerownego oraz oznakować tablicami ostrzegawczymi, na ciągach pieszych wykonać kładki i pomosty  komunikacyjne </t>
  </si>
  <si>
    <t xml:space="preserve"> 1.13</t>
  </si>
  <si>
    <t xml:space="preserve">Przejścia przewodów PVC S przez betonowe, żelbetowe ściany studni, pod ławami fundamentowymi wykonać w tulejach szczelno-elastycznych </t>
  </si>
  <si>
    <t xml:space="preserve"> 1.14</t>
  </si>
  <si>
    <t>Izolacje przeciwwilgociowe powłokowe bitumiczne pionowe wykonywane na zimno, emulsjaasfaltowa, 1·warstwa</t>
  </si>
  <si>
    <t>m2</t>
  </si>
  <si>
    <t xml:space="preserve"> 1.15</t>
  </si>
  <si>
    <t xml:space="preserve">Izolacje przeciwwilgociowe powłokowe bitumiczne pionowe wykonywane na zimno, emulsja asfaltowa, dodatek za każdą następną warstwę </t>
  </si>
  <si>
    <t xml:space="preserve"> 1.16</t>
  </si>
  <si>
    <t xml:space="preserve"> 1.17</t>
  </si>
  <si>
    <t>Zasypywanie wykopów spycharkami, przemieszczanie na odległość do 10·m</t>
  </si>
  <si>
    <t xml:space="preserve"> 1.18</t>
  </si>
  <si>
    <t xml:space="preserve">Zagęszczanie nasypów, ubijakami mechanicznymi, grunt sypki kategorii I-III </t>
  </si>
  <si>
    <t xml:space="preserve"> 1.19</t>
  </si>
  <si>
    <t>Wywóz samochodami samowyładowczymi, ziemia, dodatek za każdy następny 1·km kr=14</t>
  </si>
  <si>
    <t xml:space="preserve"> 1.20</t>
  </si>
  <si>
    <t>Nadzór geodezyjny i wykonanie inwentaryzacji powykonawczej</t>
  </si>
  <si>
    <t>2.</t>
  </si>
  <si>
    <t>PRZYŁĄCZE I INSTALACJA KANALIZACJI DESZCZOWEJ</t>
  </si>
  <si>
    <t xml:space="preserve"> 2.1</t>
  </si>
  <si>
    <t xml:space="preserve"> 2.2</t>
  </si>
  <si>
    <t>Roboty ziemne z przewozem gruntu taczkami, odspojenie i przewóz na odległość do 10·m kategoria gruntu I-II, przyjęto 10% całości</t>
  </si>
  <si>
    <t xml:space="preserve"> 2.3</t>
  </si>
  <si>
    <t>Podłoża pod kanały i obiekty z materiałów sypkich, grubość 15·cm, podsypka</t>
  </si>
  <si>
    <t xml:space="preserve"> 2.4</t>
  </si>
  <si>
    <t>Rura kanalizacyjna gładkościenna ze ścianką litą PVC-U Ø160 kielichowe, SN8, klasa S, SDR34 przeznaczona do instalacji kanalizacyjnych zewnętrznych bezciśnieniowych, z uszczelką gumową uszczelniającą, wraz z kształtkami i złączkami PVC, przejściami szczelnymi, materiałami montażowymi</t>
  </si>
  <si>
    <t xml:space="preserve"> 2.5</t>
  </si>
  <si>
    <t xml:space="preserve">Kształtki PVC kanalizacji zewnętrznej dwukielichowe łączone na wcisk, Fi·160·mm, podejścia z rynien </t>
  </si>
  <si>
    <t xml:space="preserve"> 2.6</t>
  </si>
  <si>
    <t>Rura kanalizacyjna gładkościenna ze ścianką litą PVC-U Ø200 kielichowe, SN8, klasa S, SDR34 przeznaczona do instalacji kanalizacyjnych zewnętrznych bezciśnieniowych, z uszczelką gumową uszczelniającą, wraz z kształtkami i złączkami PVC, przejściami szczelnymi, materiałami montażowymi</t>
  </si>
  <si>
    <t xml:space="preserve"> 2.7</t>
  </si>
  <si>
    <t>Montaż rurociągów z rur polietylenowych (PE, PEHD), Fi·90·mm</t>
  </si>
  <si>
    <t xml:space="preserve"> 2.8</t>
  </si>
  <si>
    <t xml:space="preserve"> 2.9</t>
  </si>
  <si>
    <t xml:space="preserve"> 2.10</t>
  </si>
  <si>
    <t xml:space="preserve">Studnia kaskadowa betonowa o średnicy DN 1000 h=3,0 m, pierścienie odciążające, żelbetowe płyty nadstudzienne oraz włazy żeliwne z wypełnieniem betonowym typu ciężkiego klasy D400 </t>
  </si>
  <si>
    <t xml:space="preserve"> 2.11</t>
  </si>
  <si>
    <t xml:space="preserve">Studnia  betonowa o średnicy DN 1000 h=3,0 m, pierścienie odciążające, żelbetowe płyty nadstudzienne oraz włazy żeliwne z wypełnieniem betonowym typu ciężkiego klasy D400 </t>
  </si>
  <si>
    <t xml:space="preserve"> 2.12</t>
  </si>
  <si>
    <t>Dostawa i montaż - regulatory przepływu Q=15 l/s</t>
  </si>
  <si>
    <t xml:space="preserve"> 2.13</t>
  </si>
  <si>
    <t xml:space="preserve">Studnia  betonowa o średnicy DN 1000 h=1,76 m, pierścienie odciążające, żelbetowe płyty  nadstudzienne oraz włazy żeliwne z wypełnieniem betonowym typu ciężkiego klasy D400 </t>
  </si>
  <si>
    <t xml:space="preserve"> 2.14</t>
  </si>
  <si>
    <t xml:space="preserve">Studzienka tworzywowa ø600 niewłazowa, inspekcyjna z pokrywą żeliwną FI 600   zgodnie z PN-EN 124:2000P, uszczelnieniem EPDM. Kineta z ukształtowanym profilem hydraulicznym i króćcami dla rur gładkościennych PVC-U, wysokość, kineta, wloty i wyloty, kąty zgodnie z profilami w projekcie wod-kan. </t>
  </si>
  <si>
    <t xml:space="preserve"> 2.15</t>
  </si>
  <si>
    <t xml:space="preserve">Studzienka tworzywowa ø425 niewłazowa, inspekcyjna z pokrywą żeliwną FI 425   zgodnie z PN-EN 124:2000P, uszczelnieniem EPDM. Kineta z ukształtowanym profilem hydraulicznym i króćcami dla rur gładkościennych PVC-U, wysokość, kineta, wloty i wyloty, kąty zgodnie z profilami w projekcie wod-kan. </t>
  </si>
  <si>
    <t xml:space="preserve"> 2.16</t>
  </si>
  <si>
    <t xml:space="preserve">Studzienka tworzywowa ø425 niewłazowa, inspekcyjna z pokrywą żeliwną FI 315 zgodnie z PN-EN 124:2000P, uszczelnieniem EPDM. Kineta z ukształtowanym profilem hydraulicznymi króćcami dla rur gładkościennych PVC-U, wysokość, kineta, wloty i wyloty, kąty zgodnie z profilami w projekcie wod-kan. </t>
  </si>
  <si>
    <t xml:space="preserve"> 2.17</t>
  </si>
  <si>
    <t>Studzienki ściekowe uliczne betonowe , Fi·500·mm, z osadnikiem i syfonem</t>
  </si>
  <si>
    <t xml:space="preserve"> 2.18</t>
  </si>
  <si>
    <t xml:space="preserve">Dostawa i montaż - przepompownia wód deszczowych   ze szczelnym zbiornikiem z betonu  o parametrach jak w karcie doboru lub równoważnych wyposażonego w pokrywę typu lekkiego, wywiewkę, zawory, drabinkę itp. wraz z pompą zatapialną o parametrach:wydajność:Q=34,8l/s, wysokość podnoszenia:hp=5,0 m s.w., moc:P1/P2: 2,9/2,2 kW </t>
  </si>
  <si>
    <t xml:space="preserve"> 2.19</t>
  </si>
  <si>
    <t>Podkłady, z ubitych materiałów sypkich na podłożu gruntowym, piasek, gr.40 cm</t>
  </si>
  <si>
    <t xml:space="preserve"> 2.20</t>
  </si>
  <si>
    <t xml:space="preserve">Dostawa i montaż - zbiornik prefabrykowany retencyjny  poj. 100 m3, h=2,60 m z betonu C35/45 W8, montaż żurawiem samochodowym </t>
  </si>
  <si>
    <t xml:space="preserve"> 2.21</t>
  </si>
  <si>
    <t>Izolacje przeciwwilgociowe powłokowe bitumiczne pionowe wykonywane na zimno, emulsja asfaltowa, 1·warstwa</t>
  </si>
  <si>
    <t xml:space="preserve"> 2.22</t>
  </si>
  <si>
    <t xml:space="preserve"> Izolacje przeciwwilgociowe powłokowe bitumiczne pionowe wykonywane na zimno, emulsja  asfaltowa, dodatek za każdą następną warstwę </t>
  </si>
  <si>
    <t xml:space="preserve"> 2.23</t>
  </si>
  <si>
    <t xml:space="preserve"> 2.24</t>
  </si>
  <si>
    <t xml:space="preserve">Dostawa i montaż - separator koalescencyjny zintegrowany z by-passem i osadnikiem kpl wyposażony wg rys. PT, montaż żurawiem samochodowym </t>
  </si>
  <si>
    <t xml:space="preserve"> 2.25</t>
  </si>
  <si>
    <t xml:space="preserve">Zabezpieczenie wykopu zaporami z desek, oznakować taśmą PE koloru biało-czerownego oraz oznakować tablicami ostrzegawczymi, na ciągach pieszych wykonać kładki i pomosty komunikacyjne </t>
  </si>
  <si>
    <t xml:space="preserve"> 2.26</t>
  </si>
  <si>
    <t>Podłoża pod kanały i obiekty z materiałów sypkich, grubość 30·cm, zasypka</t>
  </si>
  <si>
    <t xml:space="preserve"> 2.27</t>
  </si>
  <si>
    <t xml:space="preserve"> 2.28</t>
  </si>
  <si>
    <t xml:space="preserve"> 2.29</t>
  </si>
  <si>
    <t xml:space="preserve">Wywóz samochodami samowyładowczymi, ziemia, dodatek za każdy następny 1·km kr=14 </t>
  </si>
  <si>
    <t xml:space="preserve"> 2.30</t>
  </si>
  <si>
    <t>3.</t>
  </si>
  <si>
    <t>PRZYŁĄCZ WODOCIĄGOWY</t>
  </si>
  <si>
    <t xml:space="preserve"> 3.1</t>
  </si>
  <si>
    <t>Roboty ziemne koparkami podsiębiernymi z transportem urobku samochodami 
samowyładowczymi do 1·km, koparka 0,40·m3, grunt kategorii I-II</t>
  </si>
  <si>
    <t xml:space="preserve"> 3.2</t>
  </si>
  <si>
    <t>Wykonanie komory startowej o wym 1,50x2,50x2,0 m z zasypaniem</t>
  </si>
  <si>
    <t xml:space="preserve"> 3.3</t>
  </si>
  <si>
    <t xml:space="preserve">Wykonanie komory odbiorczej o wym 1,50x1,50x2,0 m z zasypaniem </t>
  </si>
  <si>
    <t xml:space="preserve"> 3.4</t>
  </si>
  <si>
    <t>Przewiert sterowany pod drogą</t>
  </si>
  <si>
    <t xml:space="preserve"> 3.5</t>
  </si>
  <si>
    <t>Rura ochronna stalowa dn 100</t>
  </si>
  <si>
    <t xml:space="preserve"> 3.6</t>
  </si>
  <si>
    <t xml:space="preserve"> 3.7</t>
  </si>
  <si>
    <t xml:space="preserve">Rura wodociągowa  PE100, SDR11 o średnicy Ø40x3,7  łączenie przez zgrzewanie elektrooporowo  </t>
  </si>
  <si>
    <t xml:space="preserve"> 3.8</t>
  </si>
  <si>
    <t>Połączenie rur polietylenowych, ciśnieniowych za pomocą kształtek elektrooporowych</t>
  </si>
  <si>
    <t>złącze</t>
  </si>
  <si>
    <t xml:space="preserve"> 3.9</t>
  </si>
  <si>
    <t>Taśma znakująca z tworzywa sztucznego w kolorze niebieskim, z zatopiona wkładką metalową i napisem „uwaga wodociąg”.</t>
  </si>
  <si>
    <t xml:space="preserve"> 3.10</t>
  </si>
  <si>
    <t xml:space="preserve">Opaska do nawiercania  - Wpięcie do istniejącego wodociągu fi 250 mm wykonać przez fi 250/32 </t>
  </si>
  <si>
    <t xml:space="preserve"> 3.11</t>
  </si>
  <si>
    <t xml:space="preserve">Przejście szczelne przez ścianę budynku przy zastosowaniu tulei ochronnej lub 
równorzędnego środka zapewniającego szczelność, bez użycia środków ropopochodnych. </t>
  </si>
  <si>
    <t xml:space="preserve"> 3.12</t>
  </si>
  <si>
    <t xml:space="preserve">Zasuwa kołnierzowa DN 32 z miękkim uszczelnieniem klina, na ciśnienie nominalne 1,0 MPa zamontowaną tuż za włączeniem do sieci wodociągowej </t>
  </si>
  <si>
    <t xml:space="preserve"> 3.13</t>
  </si>
  <si>
    <t>Dostawa i montaż - studnia wodomierzowa z włazem typu lekkiego, h=1,5 m wg rys PT</t>
  </si>
  <si>
    <t xml:space="preserve"> 3.14</t>
  </si>
  <si>
    <t>Konsola wodomierzowa</t>
  </si>
  <si>
    <t xml:space="preserve"> 3.15</t>
  </si>
  <si>
    <t xml:space="preserve">Dodatki za wykonanie obustronnych podejść do wodomierzy skrzydełkowych, w rurociągach stalowych, Dn·20·mm </t>
  </si>
  <si>
    <t xml:space="preserve"> 3.16</t>
  </si>
  <si>
    <t>Wodomierze skrzydełkowe  Dn·20·mm</t>
  </si>
  <si>
    <t xml:space="preserve"> 3.17</t>
  </si>
  <si>
    <t>Zawory antyskażeniowe , Dn·32·mm EA</t>
  </si>
  <si>
    <t xml:space="preserve"> 3.18</t>
  </si>
  <si>
    <t>Zawory antyskażeniowe , Dn·32·mm BA</t>
  </si>
  <si>
    <t xml:space="preserve"> 3.19</t>
  </si>
  <si>
    <t>Zawory przelotowe  Dn·32·mm</t>
  </si>
  <si>
    <t xml:space="preserve"> 3.20</t>
  </si>
  <si>
    <t xml:space="preserve">Rurociągi stalowe ocynkowane o połączeniach gwintowanych,    Dn·40·mm z kształtkami z izolacją </t>
  </si>
  <si>
    <t xml:space="preserve"> 3.21</t>
  </si>
  <si>
    <t>Rura ochronna z łańcuchem uszczelniającym</t>
  </si>
  <si>
    <t xml:space="preserve"> 3.22</t>
  </si>
  <si>
    <t>Próba wodna szczelności sieci wodociągowych z rur typu PE</t>
  </si>
  <si>
    <t>prób</t>
  </si>
  <si>
    <t xml:space="preserve"> 3.23</t>
  </si>
  <si>
    <t>Jednokrotne płukanie sieci wodociągowej</t>
  </si>
  <si>
    <t xml:space="preserve"> 3.24</t>
  </si>
  <si>
    <t xml:space="preserve"> 3.25</t>
  </si>
  <si>
    <t xml:space="preserve"> 3.26</t>
  </si>
  <si>
    <t>Dezynfekcja rurociągów sieci wodociągowej i badanie jakości wody</t>
  </si>
  <si>
    <t xml:space="preserve"> 3.27</t>
  </si>
  <si>
    <t xml:space="preserve"> 3.28</t>
  </si>
  <si>
    <t>Zasypywanie wykopów spycharkami, przemieszczanie na odległość do 10·m, grunt kategorii IV, spycharka 55·kW (75·KM)</t>
  </si>
  <si>
    <t xml:space="preserve"> 3.29</t>
  </si>
  <si>
    <t xml:space="preserve"> 3.30</t>
  </si>
  <si>
    <t>Wywóz ziemi samochodami samowyładowczymi do 1·km, grunt kategorii I-II</t>
  </si>
  <si>
    <t xml:space="preserve"> 3.31</t>
  </si>
  <si>
    <t xml:space="preserve"> 3.32</t>
  </si>
  <si>
    <t xml:space="preserve">ilość </t>
  </si>
  <si>
    <t>c.j</t>
  </si>
  <si>
    <t>TABELA OFERTOWA_Budowa Uniwersyteckiego Ośrodka Animaloterapii w Rząsce</t>
  </si>
  <si>
    <t>Roboty ziemne koparkami podsiębiernymi z transportem urobku samochodami samowyładowczymi do 1·km, koparka 0,40·m3, grunt kategorii I-II</t>
  </si>
  <si>
    <t>4.</t>
  </si>
  <si>
    <t>INSTALACJA WODOCIĄGOWA</t>
  </si>
  <si>
    <t>85.</t>
  </si>
  <si>
    <t>86.</t>
  </si>
  <si>
    <t>87.</t>
  </si>
  <si>
    <t>Rura wodociągowa  PE100, SDR11 o średnicy Ø40x3,7  łączenie przez zgrzewanie elektrooporowo</t>
  </si>
  <si>
    <t>88.</t>
  </si>
  <si>
    <t>Rura wodociągowa  PE100, SDR11 o średnicy Ø50x3,7  łączenie przez zgrzewanie elektrooporowo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</si>
  <si>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</si>
  <si>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</si>
  <si>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</si>
  <si>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</si>
  <si>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</si>
  <si>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</si>
  <si>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</si>
  <si>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</si>
  <si>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</si>
  <si>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</si>
  <si>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</si>
  <si>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</si>
  <si>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 xml:space="preserve"> Wywóz samochodami samowyładowczymi, ziemia, dodatek za każdy następny 1·km kr=14</t>
  </si>
  <si>
    <t>5.</t>
  </si>
  <si>
    <t>INSTALACJA WODOCIĄGOWA DLA CELÓW P.POŻ.</t>
  </si>
  <si>
    <t>101.</t>
  </si>
  <si>
    <t>102.</t>
  </si>
  <si>
    <t>103.</t>
  </si>
  <si>
    <t>Montaż rurociągów z rur polietylenowych PE , Fi·110·mm</t>
  </si>
  <si>
    <t>104.</t>
  </si>
  <si>
    <t>Montaż rurociągów z rur polietylenowych PE , Fi·63·mm</t>
  </si>
  <si>
    <t>105.</t>
  </si>
  <si>
    <t xml:space="preserve">Połączenie rur polietylenowych, ciśnieniowych za pomocą kształtek elektrooporowych, kształtka PE-HD, 110·mm </t>
  </si>
  <si>
    <t>106.</t>
  </si>
  <si>
    <t>Połączenie rur polietylenowych, ciśnieniowych za pomocą kształtek elektrooporowych, kształtka PE-HD, 63·mm</t>
  </si>
  <si>
    <t>107.</t>
  </si>
  <si>
    <t>108.</t>
  </si>
  <si>
    <t xml:space="preserve">Hydrofornia podziemna  kpl wyposażona z układem pomiarowym wg rys o parametrach wg PT 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</si>
  <si>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</si>
  <si>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</si>
  <si>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</si>
  <si>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</si>
  <si>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</si>
  <si>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</si>
  <si>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</si>
  <si>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</si>
  <si>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</si>
  <si>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 xml:space="preserve">Uwagi do oferty </t>
  </si>
  <si>
    <t xml:space="preserve">po stronie GW </t>
  </si>
  <si>
    <t xml:space="preserve">po stronie GW dostawa/ podwykonawca montaż </t>
  </si>
  <si>
    <t xml:space="preserve">nie wywozimy ziemi - nasypy do wykonania </t>
  </si>
  <si>
    <t xml:space="preserve">dostawa po stronie GW/montaż po stronie Podwykonawcy </t>
  </si>
  <si>
    <t xml:space="preserve">dostawa po stronie GW/ podpięcie po stronie  Podwykonawcy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</si>
</sst>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0\ _z_ł_-;\-* #,##0.000\ _z_ł_-;_-* &quot;-&quot;??\ _z_ł_-;_-@_-"/>
    <numFmt numFmtId="165" formatCode="_-* #,##0.00\ _z_ł_-;\-* #,##0.00\ _z_ł_-;_-* &quot;-&quot;??\ _z_ł_-;_-@_-"/>
  </numFmts>
  <fonts count="11" x14ac:knownFonts="1">
    <font>
      <sz val="10"/>
      <name val="Arial"/>
    </font>
    <font>
      <sz val="10"/>
      <name val="Arial CE"/>
      <charset val="238"/>
    </font>
    <font>
      <b/>
      <sz val="11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color rgb="FF0033CC"/>
      <name val="Arial"/>
      <family val="2"/>
      <charset val="238"/>
    </font>
    <font>
      <b/>
      <sz val="10"/>
      <name val="Arial Narrow"/>
      <family val="2"/>
      <charset val="238"/>
    </font>
    <font>
      <b/>
      <i/>
      <sz val="11"/>
      <color indexed="9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" fontId="5" fillId="0" borderId="0">
      <alignment vertical="top" wrapText="1"/>
    </xf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top"/>
    </xf>
    <xf numFmtId="165" fontId="5" fillId="0" borderId="7" xfId="2" applyNumberFormat="1" applyBorder="1">
      <alignment vertical="top" wrapText="1"/>
    </xf>
    <xf numFmtId="165" fontId="5" fillId="0" borderId="8" xfId="3" applyFont="1" applyFill="1" applyBorder="1" applyAlignment="1">
      <alignment horizontal="center" vertical="top"/>
    </xf>
    <xf numFmtId="165" fontId="5" fillId="0" borderId="9" xfId="3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right" vertical="center" wrapText="1" indent="1"/>
    </xf>
    <xf numFmtId="0" fontId="3" fillId="3" borderId="2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164" fontId="4" fillId="3" borderId="2" xfId="1" applyNumberFormat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left" vertical="center" wrapText="1"/>
    </xf>
    <xf numFmtId="165" fontId="3" fillId="3" borderId="4" xfId="1" applyNumberFormat="1" applyFont="1" applyFill="1" applyBorder="1" applyAlignment="1">
      <alignment horizontal="left" vertical="center" wrapText="1"/>
    </xf>
    <xf numFmtId="0" fontId="6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2" borderId="10" xfId="1" applyFont="1" applyFill="1" applyBorder="1" applyAlignment="1">
      <alignment horizontal="right" vertical="center" wrapText="1" indent="1"/>
    </xf>
    <xf numFmtId="0" fontId="2" fillId="2" borderId="11" xfId="1" applyFont="1" applyFill="1" applyBorder="1" applyAlignment="1">
      <alignment horizontal="left" vertical="center" wrapText="1"/>
    </xf>
    <xf numFmtId="164" fontId="2" fillId="2" borderId="11" xfId="1" applyNumberFormat="1" applyFont="1" applyFill="1" applyBorder="1" applyAlignment="1">
      <alignment horizontal="left" vertical="center" wrapText="1"/>
    </xf>
    <xf numFmtId="165" fontId="2" fillId="2" borderId="12" xfId="1" applyNumberFormat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top"/>
    </xf>
    <xf numFmtId="165" fontId="7" fillId="0" borderId="7" xfId="2" applyNumberFormat="1" applyFont="1" applyBorder="1">
      <alignment vertical="top" wrapText="1"/>
    </xf>
    <xf numFmtId="165" fontId="7" fillId="0" borderId="8" xfId="3" applyFont="1" applyFill="1" applyBorder="1" applyAlignment="1">
      <alignment horizontal="center" vertical="top"/>
    </xf>
    <xf numFmtId="165" fontId="7" fillId="0" borderId="9" xfId="3" applyFont="1" applyFill="1" applyBorder="1" applyAlignment="1">
      <alignment horizontal="center" vertical="top"/>
    </xf>
    <xf numFmtId="164" fontId="8" fillId="2" borderId="15" xfId="1" applyNumberFormat="1" applyFont="1" applyFill="1" applyBorder="1" applyAlignment="1">
      <alignment horizontal="center" vertical="center" wrapText="1"/>
    </xf>
    <xf numFmtId="0" fontId="9" fillId="0" borderId="13" xfId="0" applyFont="1" applyBorder="1"/>
    <xf numFmtId="0" fontId="10" fillId="0" borderId="13" xfId="0" applyFont="1" applyBorder="1"/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</cellXfs>
  <cellStyles count="4">
    <cellStyle name="Dziesiętny 2" xfId="3" xr:uid="{A825F235-F4D9-4D43-A487-6B591DDBC282}"/>
    <cellStyle name="Normalny" xfId="0" builtinId="0"/>
    <cellStyle name="Normalny_Adgar CSA Master Unpriced - Building A" xfId="2" xr:uid="{2CA42626-E434-4761-9002-369B9344E0FE}"/>
    <cellStyle name="Normalny_BILL" xfId="1" xr:uid="{6234CD83-7050-4337-9F33-8A2DA23D8E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budimex.net\Documents%20and%20Settings\Jarek\Ustawienia%20lokalne\Temporary%20Internet%20Files\Content.IE5\MTJWP0Z6\MATE\LOTE%208\PEAJE\Versi&#243;n_08\Oferta%2003-09-98\MATE\6105\DATOS\PROYCOM\ECONOMIC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bcomplex\Desktop\nas.sbcomplex.com\094_Animaloterapia_UR\094-21%20POMOCE\OFERTA%20KO&#323;COWA\25.09.2023r_UR_Budowa%20Uniwersyteckiego%20O&#347;rodka%20Animaloterapii%20w%20Rz&#261;sce_analiza_PO%20RABACIE.xlsx" TargetMode="External"/><Relationship Id="rId1" Type="http://schemas.openxmlformats.org/officeDocument/2006/relationships/externalLinkPath" Target="/Users/sbcomplex/Desktop/nas.sbcomplex.com/094_Animaloterapia_UR/094-21%20POMOCE/OFERTA%20KO&#323;COWA/25.09.2023r_UR_Budowa%20Uniwersyteckiego%20O&#347;rodka%20Animaloterapii%20w%20Rz&#261;sce_analiza_PO%20RABAC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budimex.net\Praca\Pomoce\KCO\Documents%20and%20Settings\Jarek\Ustawienia%20lokalne\Temporary%20Internet%20Files\Content.IE5\MTJWP0Z6\MATE\LOTE%208\PEAJE\Versi&#243;n_08\Oferta%2003-09-98\MATE\6105\DATOS\PROYCOM\ECONOMIC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corp.budimex.net\Tematy_2012\KCO\notesCDEF00\notesCDEF00\Documents%20and%20Settings\Jarek\Ustawienia%20lokalne\Temporary%20Internet%20Files\Content.IE5\MTJWP0Z6\MATE\LOTE%208\PEAJE\Versi&#243;n_08\Oferta%2003-09-98\MATE\6105\DATOS\PROYCOM\ECONOMIC.XLS?FD4F6B62" TargetMode="External"/><Relationship Id="rId1" Type="http://schemas.openxmlformats.org/officeDocument/2006/relationships/externalLinkPath" Target="file:///\\FD4F6B62\ECONOMI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budimex.net\WARSZAWA-01\Documents%20and%20Settings\Piotr\Ustawienia%20lokalne\Temporary%20Internet%20Files\Content.IE5\GXUZ0P2Z\Documents%20and%20Settings\Piotr%20Cybulski\Moje%20dokumenty\Arkusze%20Excel\BP\A4\bpa4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budimex.net\WARSZAWA-01\Oferty\A4_Krzywa\PRE_Final\BofQ_A4_Drogowy_A_B_22_07_06_Final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bcomplex\Desktop\09.08.2023r_UR_Budowa%20Uniwersyteckiego%20O&#347;rodka%20Animaloterapii%20w%20Rz&#261;sce.xlsx" TargetMode="External"/><Relationship Id="rId1" Type="http://schemas.openxmlformats.org/officeDocument/2006/relationships/externalLinkPath" Target="/Users/sbcomplex/Desktop/09.08.2023r_UR_Budowa%20Uniwersyteckiego%20O&#347;rodka%20Animaloterapii%20w%20Rz&#261;sc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fb\2003_Prognoza_3\Modele%20BXDR_GK\2003R3-model-DRC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5d3d0\GO&#346;&#262;\Documents%20and%20Settings\andrzej\Pulpit\dane%20s&#322;u&#380;bowe\BUDOWY%202005\MASTER%202005\MASTER%20Dzia&#322;%20Prod-m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budimex.net\WARSZAWA-01\OFERTY\A1_Sosnica\OFERTA\BofQ_A1_Sosnica_D_26_09_2006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. control"/>
      <sheetName val="Panel de Control "/>
      <sheetName val="Maestro"/>
      <sheetName val="Varios España"/>
      <sheetName val="Varios China"/>
      <sheetName val="P_ control"/>
      <sheetName val="PŁYTK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NE"/>
      <sheetName val="HARMONOGRAM"/>
      <sheetName val="MURY"/>
      <sheetName val="BILL"/>
      <sheetName val="KCO"/>
      <sheetName val="V.E."/>
      <sheetName val="ŻELBET"/>
      <sheetName val="KOSZTY OGÓLNE"/>
      <sheetName val="RAPORT"/>
      <sheetName val="Preliminarz_WZÓR"/>
      <sheetName val="ŻURAW"/>
      <sheetName val="RAPORT KONS"/>
      <sheetName val="Przedmiar - Oferent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kod V.E.</v>
          </cell>
          <cell r="B3" t="str">
            <v>akcept</v>
          </cell>
          <cell r="C3" t="str">
            <v>L.p.</v>
          </cell>
          <cell r="D3" t="str">
            <v>Rozwiązanie projektowe</v>
          </cell>
          <cell r="E3" t="str">
            <v>Rozwiązanie zamienne</v>
          </cell>
          <cell r="F3" t="str">
            <v>j.m.</v>
          </cell>
          <cell r="G3" t="str">
            <v>ilość 
wg projektu</v>
          </cell>
          <cell r="H3" t="str">
            <v>c.j. (K.B.)
wg projektu
po upustach</v>
          </cell>
          <cell r="I3" t="str">
            <v>ilość
zamienna</v>
          </cell>
          <cell r="J3" t="str">
            <v>c.j. (K.B.)
zamiennika</v>
          </cell>
          <cell r="K3" t="str">
            <v>wartość
wg projektu</v>
          </cell>
          <cell r="L3" t="str">
            <v>wartość 
rozwiązania 
zamiennego</v>
          </cell>
          <cell r="M3" t="str">
            <v>wsp.
zwiększ. 
o faktor</v>
          </cell>
          <cell r="N3" t="str">
            <v>%
zastos.
V.E.</v>
          </cell>
          <cell r="O3" t="str">
            <v>ilość zamienna do wstawienia</v>
          </cell>
          <cell r="P3" t="str">
            <v>c.j. (K.B.)
zamiennika do wstawienia</v>
          </cell>
          <cell r="Q3" t="str">
            <v>wartość
V.E.</v>
          </cell>
          <cell r="R3" t="str">
            <v>wartość
V.E.
przyjęta w ofercie</v>
          </cell>
          <cell r="S3" t="str">
            <v>wartość
proponowanego 
V.E.</v>
          </cell>
        </row>
        <row r="4">
          <cell r="C4" t="str">
            <v>ROBOTY BUDOWLANE KONSTRUKCYJNE I ARCHITEKTONICZNE</v>
          </cell>
        </row>
        <row r="5">
          <cell r="A5" t="str">
            <v>VE_B01</v>
          </cell>
          <cell r="C5" t="str">
            <v>1.</v>
          </cell>
          <cell r="D5" t="str">
            <v xml:space="preserve">Płyta dachowa z wełną mineralną gr. 25 cm 
Pytania i odpowiedzi: Zamawiający dopuszcza płyty PIR/PUR z NRO/REI 30 </v>
          </cell>
          <cell r="E5" t="str">
            <v>Zamiana na płyty PIR - IzoRoof PIR-F  140.1080 zcSP-9006F/waSP-9010F- płyta dachowa z podcinką</v>
          </cell>
          <cell r="F5" t="str">
            <v>m2</v>
          </cell>
          <cell r="G5">
            <v>2335.08</v>
          </cell>
          <cell r="H5">
            <v>166.21</v>
          </cell>
          <cell r="I5">
            <v>2335.08</v>
          </cell>
          <cell r="J5">
            <v>166.21</v>
          </cell>
          <cell r="K5">
            <v>388113.65</v>
          </cell>
          <cell r="L5">
            <v>388113.65</v>
          </cell>
          <cell r="M5">
            <v>1.0982700000000001</v>
          </cell>
          <cell r="N5">
            <v>1</v>
          </cell>
          <cell r="O5">
            <v>2335.08</v>
          </cell>
          <cell r="P5">
            <v>166.21</v>
          </cell>
          <cell r="Q5">
            <v>0</v>
          </cell>
          <cell r="R5" t="str">
            <v xml:space="preserve"> </v>
          </cell>
          <cell r="S5">
            <v>0</v>
          </cell>
        </row>
        <row r="6">
          <cell r="A6" t="str">
            <v>VE_B02</v>
          </cell>
          <cell r="B6" t="str">
            <v>akcept</v>
          </cell>
          <cell r="C6" t="str">
            <v>2.</v>
          </cell>
          <cell r="D6" t="str">
            <v xml:space="preserve">Okładziny ścian z kamienia - wapień gr 2 cm 
Okładzina hydrofobowa + antygraffiti 
Pytania i odpowiedzi [12]: mięka zwykła a pod kamień lamelowa </v>
          </cell>
          <cell r="E6" t="str">
            <v xml:space="preserve">Zamina na kamień gr 1,2 cm </v>
          </cell>
          <cell r="F6" t="str">
            <v>m2</v>
          </cell>
          <cell r="G6">
            <v>126.52</v>
          </cell>
          <cell r="H6">
            <v>1230</v>
          </cell>
          <cell r="I6">
            <v>126.52</v>
          </cell>
          <cell r="J6">
            <v>800</v>
          </cell>
          <cell r="K6">
            <v>155619.6</v>
          </cell>
          <cell r="L6">
            <v>101216</v>
          </cell>
          <cell r="M6">
            <v>1.0982700000000001</v>
          </cell>
          <cell r="N6">
            <v>1</v>
          </cell>
          <cell r="O6">
            <v>126.52</v>
          </cell>
          <cell r="P6">
            <v>800</v>
          </cell>
          <cell r="Q6">
            <v>-59749.84</v>
          </cell>
          <cell r="R6">
            <v>-59749.84</v>
          </cell>
          <cell r="S6" t="str">
            <v xml:space="preserve"> </v>
          </cell>
        </row>
        <row r="7">
          <cell r="A7" t="str">
            <v>VE_B03</v>
          </cell>
          <cell r="B7" t="str">
            <v>akcept</v>
          </cell>
          <cell r="C7" t="str">
            <v>3.</v>
          </cell>
          <cell r="D7" t="str">
            <v xml:space="preserve">Gładź gipsowa jednowarstwowa na ścianach i sufitach
Pytania i odpowiedzi [30]: zgodnie z opisem technicznym pkt. 25,26 </v>
          </cell>
          <cell r="E7" t="str">
            <v xml:space="preserve">Rezygnacja z głądzi w cześci ujeżdzalni - sam tynk cementowy zatarty na gładko </v>
          </cell>
          <cell r="F7" t="str">
            <v>m2</v>
          </cell>
          <cell r="G7">
            <v>3736.14</v>
          </cell>
          <cell r="H7">
            <v>28</v>
          </cell>
          <cell r="I7">
            <v>3736.14</v>
          </cell>
          <cell r="J7">
            <v>14</v>
          </cell>
          <cell r="K7">
            <v>104611.92</v>
          </cell>
          <cell r="L7">
            <v>52305.96</v>
          </cell>
          <cell r="M7">
            <v>1.0982700000000001</v>
          </cell>
          <cell r="N7">
            <v>1</v>
          </cell>
          <cell r="O7">
            <v>3736.14</v>
          </cell>
          <cell r="P7">
            <v>14</v>
          </cell>
          <cell r="Q7">
            <v>-57446.07</v>
          </cell>
          <cell r="R7">
            <v>-57446.07</v>
          </cell>
          <cell r="S7" t="str">
            <v xml:space="preserve"> </v>
          </cell>
        </row>
        <row r="8">
          <cell r="A8" t="str">
            <v>VE_B04</v>
          </cell>
          <cell r="C8" t="str">
            <v>4.</v>
          </cell>
          <cell r="D8" t="str">
            <v xml:space="preserve"> </v>
          </cell>
          <cell r="F8" t="str">
            <v xml:space="preserve"> </v>
          </cell>
          <cell r="G8" t="str">
            <v xml:space="preserve"> </v>
          </cell>
          <cell r="H8" t="str">
            <v xml:space="preserve"> </v>
          </cell>
          <cell r="K8" t="str">
            <v xml:space="preserve"> </v>
          </cell>
          <cell r="L8">
            <v>0</v>
          </cell>
          <cell r="M8">
            <v>1.0982700000000001</v>
          </cell>
          <cell r="N8">
            <v>1</v>
          </cell>
          <cell r="O8">
            <v>0</v>
          </cell>
          <cell r="P8">
            <v>0</v>
          </cell>
          <cell r="Q8" t="str">
            <v xml:space="preserve"> </v>
          </cell>
          <cell r="R8" t="str">
            <v xml:space="preserve"> </v>
          </cell>
          <cell r="S8" t="str">
            <v xml:space="preserve"> </v>
          </cell>
        </row>
        <row r="9">
          <cell r="A9" t="str">
            <v>VE_B05</v>
          </cell>
          <cell r="C9" t="str">
            <v>5.</v>
          </cell>
          <cell r="D9" t="str">
            <v xml:space="preserve"> </v>
          </cell>
          <cell r="F9" t="str">
            <v xml:space="preserve"> </v>
          </cell>
          <cell r="G9" t="str">
            <v xml:space="preserve"> </v>
          </cell>
          <cell r="H9" t="str">
            <v xml:space="preserve"> </v>
          </cell>
          <cell r="K9" t="str">
            <v xml:space="preserve"> </v>
          </cell>
          <cell r="L9">
            <v>0</v>
          </cell>
          <cell r="M9">
            <v>1.0982700000000001</v>
          </cell>
          <cell r="N9">
            <v>1</v>
          </cell>
          <cell r="O9">
            <v>0</v>
          </cell>
          <cell r="P9">
            <v>0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</row>
        <row r="10">
          <cell r="A10" t="str">
            <v>VE_B06</v>
          </cell>
          <cell r="C10" t="str">
            <v>6.</v>
          </cell>
          <cell r="D10" t="str">
            <v xml:space="preserve"> </v>
          </cell>
          <cell r="F10" t="str">
            <v xml:space="preserve"> </v>
          </cell>
          <cell r="G10" t="str">
            <v xml:space="preserve"> </v>
          </cell>
          <cell r="H10" t="str">
            <v xml:space="preserve"> </v>
          </cell>
          <cell r="K10" t="str">
            <v xml:space="preserve"> </v>
          </cell>
          <cell r="L10">
            <v>0</v>
          </cell>
          <cell r="M10">
            <v>1.0982700000000001</v>
          </cell>
          <cell r="N10">
            <v>1</v>
          </cell>
          <cell r="O10">
            <v>0</v>
          </cell>
          <cell r="P10">
            <v>0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</row>
        <row r="11">
          <cell r="A11" t="str">
            <v>VE_B07</v>
          </cell>
          <cell r="C11" t="str">
            <v>7.</v>
          </cell>
          <cell r="D11" t="str">
            <v xml:space="preserve"> </v>
          </cell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K11" t="str">
            <v xml:space="preserve"> </v>
          </cell>
          <cell r="L11">
            <v>0</v>
          </cell>
          <cell r="M11">
            <v>1.0982700000000001</v>
          </cell>
          <cell r="N11">
            <v>1</v>
          </cell>
          <cell r="O11">
            <v>0</v>
          </cell>
          <cell r="P11">
            <v>0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</row>
        <row r="12">
          <cell r="A12" t="str">
            <v>VE_B08</v>
          </cell>
          <cell r="C12" t="str">
            <v>8.</v>
          </cell>
          <cell r="D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K12" t="str">
            <v xml:space="preserve"> </v>
          </cell>
          <cell r="L12">
            <v>0</v>
          </cell>
          <cell r="M12">
            <v>1.0982700000000001</v>
          </cell>
          <cell r="N12">
            <v>1</v>
          </cell>
          <cell r="O12">
            <v>0</v>
          </cell>
          <cell r="P12">
            <v>0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</row>
        <row r="13">
          <cell r="A13" t="str">
            <v>VE_B09</v>
          </cell>
          <cell r="C13" t="str">
            <v>9.</v>
          </cell>
          <cell r="D13" t="str">
            <v xml:space="preserve"> </v>
          </cell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K13" t="str">
            <v xml:space="preserve"> </v>
          </cell>
          <cell r="L13">
            <v>0</v>
          </cell>
          <cell r="M13">
            <v>1.0982700000000001</v>
          </cell>
          <cell r="N13">
            <v>1</v>
          </cell>
          <cell r="O13">
            <v>0</v>
          </cell>
          <cell r="P13">
            <v>0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</row>
        <row r="14">
          <cell r="A14" t="str">
            <v>VE_B10</v>
          </cell>
          <cell r="C14" t="str">
            <v>10.</v>
          </cell>
          <cell r="D14" t="str">
            <v xml:space="preserve"> </v>
          </cell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K14" t="str">
            <v xml:space="preserve"> </v>
          </cell>
          <cell r="L14">
            <v>0</v>
          </cell>
          <cell r="M14">
            <v>1.0982700000000001</v>
          </cell>
          <cell r="N14">
            <v>1</v>
          </cell>
          <cell r="O14">
            <v>0</v>
          </cell>
          <cell r="P14">
            <v>0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</row>
        <row r="16">
          <cell r="C16" t="str">
            <v>INSTALACJE SANITARNE</v>
          </cell>
        </row>
        <row r="17">
          <cell r="A17" t="str">
            <v>VE_S01</v>
          </cell>
          <cell r="B17" t="str">
            <v>akcept</v>
          </cell>
          <cell r="C17" t="str">
            <v>1.</v>
          </cell>
          <cell r="D17" t="str">
            <v xml:space="preserve">Dostawa i montaż - zbiornik prefabrykowany  p.poż Vuż. 200 m3 z betonu C35/45 W8, montaż żurawiem samochodowym </v>
          </cell>
          <cell r="E17" t="str">
            <v xml:space="preserve">Zamiana na zbiornik monolityczny v=200m3 + projekt </v>
          </cell>
          <cell r="F17" t="str">
            <v>kpl.</v>
          </cell>
          <cell r="G17">
            <v>1</v>
          </cell>
          <cell r="H17">
            <v>284100</v>
          </cell>
          <cell r="I17">
            <v>1</v>
          </cell>
          <cell r="J17">
            <v>200000</v>
          </cell>
          <cell r="K17">
            <v>284100</v>
          </cell>
          <cell r="L17">
            <v>200000</v>
          </cell>
          <cell r="M17">
            <v>1.0982700000000001</v>
          </cell>
          <cell r="N17">
            <v>1</v>
          </cell>
          <cell r="O17">
            <v>1</v>
          </cell>
          <cell r="P17">
            <v>200000</v>
          </cell>
          <cell r="Q17">
            <v>-92364.51</v>
          </cell>
          <cell r="R17">
            <v>-92364.51</v>
          </cell>
          <cell r="S17" t="str">
            <v xml:space="preserve"> </v>
          </cell>
        </row>
        <row r="18">
          <cell r="A18" t="str">
            <v>VE_S02</v>
          </cell>
          <cell r="B18" t="str">
            <v>akcept</v>
          </cell>
          <cell r="C18" t="str">
            <v>2.</v>
          </cell>
          <cell r="D18" t="str">
            <v xml:space="preserve">Dostawa i montaż - zbiornik prefabrykowany retencyjny  poj. 100 m3, h=2,60 m z betonu C35/45 W8, montaż żurawiem samochodowym </v>
          </cell>
          <cell r="E18" t="str">
            <v>Zamiana na zbiornik monolityczny V=100m3 + projekt</v>
          </cell>
          <cell r="F18" t="str">
            <v>kpl.</v>
          </cell>
          <cell r="G18">
            <v>1</v>
          </cell>
          <cell r="H18">
            <v>161600</v>
          </cell>
          <cell r="I18">
            <v>1</v>
          </cell>
          <cell r="J18">
            <v>103070</v>
          </cell>
          <cell r="K18">
            <v>161600</v>
          </cell>
          <cell r="L18">
            <v>103070</v>
          </cell>
          <cell r="M18">
            <v>1.0982700000000001</v>
          </cell>
          <cell r="N18">
            <v>1</v>
          </cell>
          <cell r="O18">
            <v>1</v>
          </cell>
          <cell r="P18">
            <v>103070</v>
          </cell>
          <cell r="Q18">
            <v>-64281.74</v>
          </cell>
          <cell r="R18">
            <v>-64281.74</v>
          </cell>
          <cell r="S18" t="str">
            <v xml:space="preserve"> </v>
          </cell>
        </row>
        <row r="19">
          <cell r="A19" t="str">
            <v>VE_S03</v>
          </cell>
          <cell r="C19" t="str">
            <v>3.</v>
          </cell>
          <cell r="D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K19" t="str">
            <v xml:space="preserve"> </v>
          </cell>
          <cell r="L19">
            <v>0</v>
          </cell>
          <cell r="M19">
            <v>1.0982700000000001</v>
          </cell>
          <cell r="N19">
            <v>1</v>
          </cell>
          <cell r="O19">
            <v>0</v>
          </cell>
          <cell r="P19">
            <v>0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A20" t="str">
            <v>VE_S04</v>
          </cell>
          <cell r="C20" t="str">
            <v>4.</v>
          </cell>
          <cell r="D20" t="str">
            <v xml:space="preserve"> </v>
          </cell>
          <cell r="F20" t="str">
            <v xml:space="preserve"> </v>
          </cell>
          <cell r="G20" t="str">
            <v xml:space="preserve"> </v>
          </cell>
          <cell r="H20" t="str">
            <v xml:space="preserve"> </v>
          </cell>
          <cell r="K20" t="str">
            <v xml:space="preserve"> </v>
          </cell>
          <cell r="L20">
            <v>0</v>
          </cell>
          <cell r="M20">
            <v>1.0982700000000001</v>
          </cell>
          <cell r="N20">
            <v>1</v>
          </cell>
          <cell r="O20">
            <v>0</v>
          </cell>
          <cell r="P20">
            <v>0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A21" t="str">
            <v>VE_S05</v>
          </cell>
          <cell r="C21" t="str">
            <v>5.</v>
          </cell>
          <cell r="D21" t="str">
            <v xml:space="preserve"> </v>
          </cell>
          <cell r="F21" t="str">
            <v xml:space="preserve"> </v>
          </cell>
          <cell r="G21" t="str">
            <v xml:space="preserve"> </v>
          </cell>
          <cell r="H21" t="str">
            <v xml:space="preserve"> </v>
          </cell>
          <cell r="K21" t="str">
            <v xml:space="preserve"> </v>
          </cell>
          <cell r="L21">
            <v>0</v>
          </cell>
          <cell r="M21">
            <v>1.0982700000000001</v>
          </cell>
          <cell r="N21">
            <v>1</v>
          </cell>
          <cell r="O21">
            <v>0</v>
          </cell>
          <cell r="P21">
            <v>0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A22" t="str">
            <v>VE_S06</v>
          </cell>
          <cell r="C22" t="str">
            <v>6.</v>
          </cell>
          <cell r="D22" t="str">
            <v xml:space="preserve"> </v>
          </cell>
          <cell r="F22" t="str">
            <v xml:space="preserve"> </v>
          </cell>
          <cell r="G22" t="str">
            <v xml:space="preserve"> </v>
          </cell>
          <cell r="H22" t="str">
            <v xml:space="preserve"> </v>
          </cell>
          <cell r="K22" t="str">
            <v xml:space="preserve"> </v>
          </cell>
          <cell r="L22">
            <v>0</v>
          </cell>
          <cell r="M22">
            <v>1.0982700000000001</v>
          </cell>
          <cell r="N22">
            <v>1</v>
          </cell>
          <cell r="O22">
            <v>0</v>
          </cell>
          <cell r="P22">
            <v>0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A23" t="str">
            <v>VE_S07</v>
          </cell>
          <cell r="C23" t="str">
            <v>7.</v>
          </cell>
          <cell r="D23" t="str">
            <v xml:space="preserve"> </v>
          </cell>
          <cell r="F23" t="str">
            <v xml:space="preserve"> </v>
          </cell>
          <cell r="G23" t="str">
            <v xml:space="preserve"> </v>
          </cell>
          <cell r="H23" t="str">
            <v xml:space="preserve"> </v>
          </cell>
          <cell r="K23" t="str">
            <v xml:space="preserve"> </v>
          </cell>
          <cell r="L23">
            <v>0</v>
          </cell>
          <cell r="M23">
            <v>1.0982700000000001</v>
          </cell>
          <cell r="N23">
            <v>1</v>
          </cell>
          <cell r="O23">
            <v>0</v>
          </cell>
          <cell r="P23">
            <v>0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A24" t="str">
            <v>VE_S08</v>
          </cell>
          <cell r="C24" t="str">
            <v>8.</v>
          </cell>
          <cell r="D24" t="str">
            <v xml:space="preserve"> </v>
          </cell>
          <cell r="F24" t="str">
            <v xml:space="preserve"> </v>
          </cell>
          <cell r="G24" t="str">
            <v xml:space="preserve"> </v>
          </cell>
          <cell r="H24" t="str">
            <v xml:space="preserve"> </v>
          </cell>
          <cell r="K24" t="str">
            <v xml:space="preserve"> </v>
          </cell>
          <cell r="L24">
            <v>0</v>
          </cell>
          <cell r="M24">
            <v>1.0982700000000001</v>
          </cell>
          <cell r="N24">
            <v>1</v>
          </cell>
          <cell r="O24">
            <v>0</v>
          </cell>
          <cell r="P24">
            <v>0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5">
          <cell r="A25" t="str">
            <v>VE_S09</v>
          </cell>
          <cell r="C25" t="str">
            <v>9.</v>
          </cell>
          <cell r="D25" t="str">
            <v xml:space="preserve"> </v>
          </cell>
          <cell r="F25" t="str">
            <v xml:space="preserve"> </v>
          </cell>
          <cell r="G25" t="str">
            <v xml:space="preserve"> </v>
          </cell>
          <cell r="H25" t="str">
            <v xml:space="preserve"> </v>
          </cell>
          <cell r="K25" t="str">
            <v xml:space="preserve"> </v>
          </cell>
          <cell r="L25">
            <v>0</v>
          </cell>
          <cell r="M25">
            <v>1.0982700000000001</v>
          </cell>
          <cell r="N25">
            <v>1</v>
          </cell>
          <cell r="O25">
            <v>0</v>
          </cell>
          <cell r="P25">
            <v>0</v>
          </cell>
          <cell r="Q25" t="str">
            <v xml:space="preserve"> </v>
          </cell>
          <cell r="R25" t="str">
            <v xml:space="preserve"> </v>
          </cell>
          <cell r="S25" t="str">
            <v xml:space="preserve"> </v>
          </cell>
        </row>
        <row r="26">
          <cell r="A26" t="str">
            <v>VE_S10</v>
          </cell>
          <cell r="C26" t="str">
            <v>10.</v>
          </cell>
          <cell r="D26" t="str">
            <v xml:space="preserve"> </v>
          </cell>
          <cell r="F26" t="str">
            <v xml:space="preserve"> </v>
          </cell>
          <cell r="G26" t="str">
            <v xml:space="preserve"> </v>
          </cell>
          <cell r="H26" t="str">
            <v xml:space="preserve"> </v>
          </cell>
          <cell r="K26" t="str">
            <v xml:space="preserve"> </v>
          </cell>
          <cell r="L26">
            <v>0</v>
          </cell>
          <cell r="M26">
            <v>1.0982700000000001</v>
          </cell>
          <cell r="N26">
            <v>1</v>
          </cell>
          <cell r="O26">
            <v>0</v>
          </cell>
          <cell r="P26">
            <v>0</v>
          </cell>
          <cell r="Q26" t="str">
            <v xml:space="preserve"> </v>
          </cell>
          <cell r="R26" t="str">
            <v xml:space="preserve"> </v>
          </cell>
          <cell r="S26" t="str">
            <v xml:space="preserve"> </v>
          </cell>
        </row>
        <row r="28">
          <cell r="C28" t="str">
            <v>INSTALACJE ELEKTRYCZNE I TELETECHNICZNE</v>
          </cell>
        </row>
        <row r="29">
          <cell r="A29" t="str">
            <v>VE_E01</v>
          </cell>
          <cell r="C29" t="str">
            <v>1.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  <cell r="H29" t="str">
            <v xml:space="preserve"> </v>
          </cell>
          <cell r="K29" t="str">
            <v xml:space="preserve"> </v>
          </cell>
          <cell r="L29">
            <v>0</v>
          </cell>
          <cell r="M29">
            <v>1.0982700000000001</v>
          </cell>
          <cell r="N29">
            <v>1</v>
          </cell>
          <cell r="O29">
            <v>0</v>
          </cell>
          <cell r="P29">
            <v>0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A30" t="str">
            <v>VE_E02</v>
          </cell>
          <cell r="C30" t="str">
            <v>2.</v>
          </cell>
          <cell r="D30" t="str">
            <v xml:space="preserve"> </v>
          </cell>
          <cell r="F30" t="str">
            <v xml:space="preserve"> </v>
          </cell>
          <cell r="G30" t="str">
            <v xml:space="preserve"> </v>
          </cell>
          <cell r="H30" t="str">
            <v xml:space="preserve"> </v>
          </cell>
          <cell r="K30" t="str">
            <v xml:space="preserve"> </v>
          </cell>
          <cell r="L30">
            <v>0</v>
          </cell>
          <cell r="M30">
            <v>1.0982700000000001</v>
          </cell>
          <cell r="N30">
            <v>1</v>
          </cell>
          <cell r="O30">
            <v>0</v>
          </cell>
          <cell r="P30">
            <v>0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A31" t="str">
            <v>VE_E03</v>
          </cell>
          <cell r="C31" t="str">
            <v>3.</v>
          </cell>
          <cell r="D31" t="str">
            <v xml:space="preserve"> </v>
          </cell>
          <cell r="F31" t="str">
            <v xml:space="preserve"> </v>
          </cell>
          <cell r="G31" t="str">
            <v xml:space="preserve"> </v>
          </cell>
          <cell r="H31" t="str">
            <v xml:space="preserve"> </v>
          </cell>
          <cell r="K31" t="str">
            <v xml:space="preserve"> </v>
          </cell>
          <cell r="L31">
            <v>0</v>
          </cell>
          <cell r="M31">
            <v>1.0982700000000001</v>
          </cell>
          <cell r="N31">
            <v>1</v>
          </cell>
          <cell r="O31">
            <v>0</v>
          </cell>
          <cell r="P31">
            <v>0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A32" t="str">
            <v>VE_E04</v>
          </cell>
          <cell r="C32" t="str">
            <v>4.</v>
          </cell>
          <cell r="D32" t="str">
            <v xml:space="preserve"> </v>
          </cell>
          <cell r="F32" t="str">
            <v xml:space="preserve"> </v>
          </cell>
          <cell r="G32" t="str">
            <v xml:space="preserve"> </v>
          </cell>
          <cell r="H32" t="str">
            <v xml:space="preserve"> </v>
          </cell>
          <cell r="K32" t="str">
            <v xml:space="preserve"> </v>
          </cell>
          <cell r="L32">
            <v>0</v>
          </cell>
          <cell r="M32">
            <v>1.0982700000000001</v>
          </cell>
          <cell r="N32">
            <v>1</v>
          </cell>
          <cell r="O32">
            <v>0</v>
          </cell>
          <cell r="P32">
            <v>0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A33" t="str">
            <v>VE_E05</v>
          </cell>
          <cell r="C33" t="str">
            <v>5.</v>
          </cell>
          <cell r="D33" t="str">
            <v xml:space="preserve"> </v>
          </cell>
          <cell r="F33" t="str">
            <v xml:space="preserve"> </v>
          </cell>
          <cell r="G33" t="str">
            <v xml:space="preserve"> </v>
          </cell>
          <cell r="H33" t="str">
            <v xml:space="preserve"> </v>
          </cell>
          <cell r="K33" t="str">
            <v xml:space="preserve"> </v>
          </cell>
          <cell r="L33">
            <v>0</v>
          </cell>
          <cell r="M33">
            <v>1.0982700000000001</v>
          </cell>
          <cell r="N33">
            <v>1</v>
          </cell>
          <cell r="O33">
            <v>0</v>
          </cell>
          <cell r="P33">
            <v>0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A34" t="str">
            <v>VE_E06</v>
          </cell>
          <cell r="C34" t="str">
            <v>6.</v>
          </cell>
          <cell r="D34" t="str">
            <v xml:space="preserve"> </v>
          </cell>
          <cell r="F34" t="str">
            <v xml:space="preserve"> </v>
          </cell>
          <cell r="G34" t="str">
            <v xml:space="preserve"> </v>
          </cell>
          <cell r="H34" t="str">
            <v xml:space="preserve"> </v>
          </cell>
          <cell r="K34" t="str">
            <v xml:space="preserve"> </v>
          </cell>
          <cell r="L34">
            <v>0</v>
          </cell>
          <cell r="M34">
            <v>1.0982700000000001</v>
          </cell>
          <cell r="N34">
            <v>1</v>
          </cell>
          <cell r="O34">
            <v>0</v>
          </cell>
          <cell r="P34">
            <v>0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5">
          <cell r="A35" t="str">
            <v>VE_E07</v>
          </cell>
          <cell r="C35" t="str">
            <v>7.</v>
          </cell>
          <cell r="D35" t="str">
            <v xml:space="preserve"> </v>
          </cell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K35" t="str">
            <v xml:space="preserve"> </v>
          </cell>
          <cell r="L35">
            <v>0</v>
          </cell>
          <cell r="M35">
            <v>1.0982700000000001</v>
          </cell>
          <cell r="N35">
            <v>1</v>
          </cell>
          <cell r="O35">
            <v>0</v>
          </cell>
          <cell r="P35">
            <v>0</v>
          </cell>
          <cell r="Q35" t="str">
            <v xml:space="preserve"> </v>
          </cell>
          <cell r="R35" t="str">
            <v xml:space="preserve"> </v>
          </cell>
          <cell r="S35" t="str">
            <v xml:space="preserve"> </v>
          </cell>
        </row>
        <row r="36">
          <cell r="A36" t="str">
            <v>VE_E08</v>
          </cell>
          <cell r="C36" t="str">
            <v>8.</v>
          </cell>
          <cell r="D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K36" t="str">
            <v xml:space="preserve"> </v>
          </cell>
          <cell r="L36">
            <v>0</v>
          </cell>
          <cell r="M36">
            <v>1.0982700000000001</v>
          </cell>
          <cell r="N36">
            <v>1</v>
          </cell>
          <cell r="O36">
            <v>0</v>
          </cell>
          <cell r="P36">
            <v>0</v>
          </cell>
          <cell r="Q36" t="str">
            <v xml:space="preserve"> </v>
          </cell>
          <cell r="R36" t="str">
            <v xml:space="preserve"> </v>
          </cell>
          <cell r="S36" t="str">
            <v xml:space="preserve"> </v>
          </cell>
        </row>
        <row r="37">
          <cell r="A37" t="str">
            <v>VE_E09</v>
          </cell>
          <cell r="C37" t="str">
            <v>9.</v>
          </cell>
          <cell r="D37" t="str">
            <v xml:space="preserve"> </v>
          </cell>
          <cell r="F37" t="str">
            <v xml:space="preserve"> </v>
          </cell>
          <cell r="G37" t="str">
            <v xml:space="preserve"> </v>
          </cell>
          <cell r="H37" t="str">
            <v xml:space="preserve"> </v>
          </cell>
          <cell r="K37" t="str">
            <v xml:space="preserve"> </v>
          </cell>
          <cell r="L37">
            <v>0</v>
          </cell>
          <cell r="M37">
            <v>1.0982700000000001</v>
          </cell>
          <cell r="N37">
            <v>1</v>
          </cell>
          <cell r="O37">
            <v>0</v>
          </cell>
          <cell r="P37">
            <v>0</v>
          </cell>
          <cell r="Q37" t="str">
            <v xml:space="preserve"> </v>
          </cell>
          <cell r="R37" t="str">
            <v xml:space="preserve"> </v>
          </cell>
          <cell r="S37" t="str">
            <v xml:space="preserve"> </v>
          </cell>
        </row>
        <row r="38">
          <cell r="A38" t="str">
            <v>VE_E10</v>
          </cell>
          <cell r="C38" t="str">
            <v>10.</v>
          </cell>
          <cell r="D38" t="str">
            <v xml:space="preserve"> </v>
          </cell>
          <cell r="F38" t="str">
            <v xml:space="preserve"> </v>
          </cell>
          <cell r="G38" t="str">
            <v xml:space="preserve"> </v>
          </cell>
          <cell r="H38" t="str">
            <v xml:space="preserve"> </v>
          </cell>
          <cell r="K38" t="str">
            <v xml:space="preserve"> </v>
          </cell>
          <cell r="L38">
            <v>0</v>
          </cell>
          <cell r="M38">
            <v>1.0982700000000001</v>
          </cell>
          <cell r="N38">
            <v>1</v>
          </cell>
          <cell r="O38">
            <v>0</v>
          </cell>
          <cell r="P38">
            <v>0</v>
          </cell>
          <cell r="Q38" t="str">
            <v xml:space="preserve"> </v>
          </cell>
          <cell r="R38" t="str">
            <v xml:space="preserve"> </v>
          </cell>
          <cell r="S38" t="str">
            <v xml:space="preserve"> </v>
          </cell>
        </row>
        <row r="40">
          <cell r="A40" t="str">
            <v xml:space="preserve">ŁĄCZNA WARTOŚĆ V.E.:     </v>
          </cell>
          <cell r="R40">
            <v>-273842.15999999997</v>
          </cell>
          <cell r="S4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. control"/>
      <sheetName val="Panel de Control "/>
      <sheetName val="Maestro"/>
      <sheetName val="Varios España"/>
      <sheetName val="Varios China"/>
      <sheetName val="P_ contro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. control"/>
      <sheetName val="Panel de Control "/>
      <sheetName val="Maestro"/>
      <sheetName val="Varios España"/>
      <sheetName val="Varios China"/>
      <sheetName val="P_ contro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żet"/>
      <sheetName val="schemat"/>
      <sheetName val="stal"/>
      <sheetName val="synteza"/>
      <sheetName val="bpa4_1"/>
      <sheetName val="Ukladanie_Masa"/>
      <sheetName val="2U30KZ"/>
    </sheetNames>
    <sheetDataSet>
      <sheetData sheetId="0" refreshError="1">
        <row r="19">
          <cell r="G19">
            <v>18620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Ogolne_A"/>
      <sheetName val="2_Drogowe_A"/>
      <sheetName val="Zbiorcze_A"/>
      <sheetName val="1_Ogolne_B"/>
      <sheetName val="2_Drogowe_B"/>
      <sheetName val="Zbiorcze_B"/>
      <sheetName val="TOTAL_A"/>
      <sheetName val="TOTAL_B"/>
      <sheetName val="Symulacja"/>
      <sheetName val="Raport Zamknięcia Oferty_A"/>
      <sheetName val="Raport Zamknięcia Oferty_B"/>
      <sheetName val="Koszty Ogólne Budowy_A"/>
      <sheetName val="Koszty Ogólne Budowy_B"/>
      <sheetName val="Koszty Ogólne Budowy_A (2)"/>
      <sheetName val="SMA"/>
      <sheetName val="ścieralnaKR1,2"/>
      <sheetName val="ścieralnaKR3,6"/>
      <sheetName val="wiążącaKR1,2"/>
      <sheetName val="wiążącaKR3,6"/>
      <sheetName val="wyrownawcza"/>
      <sheetName val="podbKR1,2 0-25-w.2"/>
      <sheetName val="podbKR1,2 0-25-w.1"/>
      <sheetName val="podbKR3,60-25-w.2"/>
      <sheetName val="podbKR3,6 0-25-w.I"/>
      <sheetName val="beton w.1"/>
      <sheetName val="beton B40 w.2"/>
      <sheetName val="stabilizacja"/>
      <sheetName val="Podbudowa z chudego betonu"/>
      <sheetName val="WBetonu"/>
      <sheetName val="Gomaco"/>
      <sheetName val="Ukladanie odc.A"/>
      <sheetName val="Ukladanie odc.B"/>
      <sheetName val="uklad podbudowy"/>
      <sheetName val="Zapl_Z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68">
          <cell r="J168">
            <v>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NE"/>
      <sheetName val="HARMONOGRAM"/>
      <sheetName val="ŻURAW"/>
      <sheetName val="MURY"/>
      <sheetName val="BILL"/>
      <sheetName val="KCO"/>
      <sheetName val="V.E."/>
      <sheetName val="KOSZTY OGÓLNE"/>
      <sheetName val="RAPORT"/>
      <sheetName val="RAPORT KONS"/>
      <sheetName val="Przedmiar - Ofe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O6">
            <v>1</v>
          </cell>
        </row>
      </sheetData>
      <sheetData sheetId="5" refreshError="1"/>
      <sheetData sheetId="6" refreshError="1">
        <row r="3">
          <cell r="A3" t="str">
            <v>kod V.E.</v>
          </cell>
          <cell r="B3" t="str">
            <v>akcept</v>
          </cell>
          <cell r="C3" t="str">
            <v>L.p.</v>
          </cell>
          <cell r="D3" t="str">
            <v>Rozwiązanie projektowe</v>
          </cell>
          <cell r="E3" t="str">
            <v>Rozwiązanie zamienne</v>
          </cell>
          <cell r="F3" t="str">
            <v>j.m.</v>
          </cell>
          <cell r="G3" t="str">
            <v>ilość 
wg projektu</v>
          </cell>
          <cell r="H3" t="str">
            <v>c.j. (K.B.)
wg projektu
po upustach</v>
          </cell>
          <cell r="I3" t="str">
            <v>ilość
zamienna</v>
          </cell>
          <cell r="J3" t="str">
            <v>c.j. (K.B.)
zamiennika</v>
          </cell>
          <cell r="K3" t="str">
            <v>wartość
wg projektu</v>
          </cell>
          <cell r="L3" t="str">
            <v>wartość 
rozwiązania 
zamiennego</v>
          </cell>
          <cell r="M3" t="str">
            <v>wsp.
zwiększ. 
o faktor</v>
          </cell>
          <cell r="N3" t="str">
            <v>%
zastos.
V.E.</v>
          </cell>
          <cell r="O3" t="str">
            <v>ilość zamienna do wstawienia</v>
          </cell>
          <cell r="P3" t="str">
            <v>c.j. (K.B.)
zamiennika do wstawienia</v>
          </cell>
          <cell r="Q3" t="str">
            <v>wartość
V.E.</v>
          </cell>
          <cell r="R3" t="str">
            <v>wartość
V.E.
przyjęta w ofercie</v>
          </cell>
          <cell r="S3" t="str">
            <v>wartość
proponowanego 
V.E.</v>
          </cell>
        </row>
        <row r="4">
          <cell r="C4" t="str">
            <v>ROBOTY BUDOWLANE KONSTRUKCYJNE I ARCHITEKTONICZNE</v>
          </cell>
        </row>
        <row r="5">
          <cell r="A5" t="str">
            <v>VE_B01</v>
          </cell>
          <cell r="C5" t="str">
            <v>1.</v>
          </cell>
          <cell r="D5" t="str">
            <v xml:space="preserve"> </v>
          </cell>
          <cell r="F5" t="str">
            <v xml:space="preserve"> </v>
          </cell>
          <cell r="G5" t="str">
            <v xml:space="preserve"> </v>
          </cell>
          <cell r="H5" t="str">
            <v xml:space="preserve"> </v>
          </cell>
          <cell r="K5" t="str">
            <v xml:space="preserve"> </v>
          </cell>
          <cell r="L5">
            <v>0</v>
          </cell>
          <cell r="M5">
            <v>1.0923799999999999</v>
          </cell>
          <cell r="N5">
            <v>1</v>
          </cell>
          <cell r="O5">
            <v>0</v>
          </cell>
          <cell r="P5">
            <v>0</v>
          </cell>
          <cell r="Q5" t="str">
            <v xml:space="preserve"> </v>
          </cell>
          <cell r="R5" t="str">
            <v xml:space="preserve"> </v>
          </cell>
          <cell r="S5" t="str">
            <v xml:space="preserve"> </v>
          </cell>
        </row>
        <row r="6">
          <cell r="A6" t="str">
            <v>VE_B02</v>
          </cell>
          <cell r="C6" t="str">
            <v>2.</v>
          </cell>
          <cell r="D6" t="str">
            <v xml:space="preserve"> </v>
          </cell>
          <cell r="F6" t="str">
            <v xml:space="preserve"> </v>
          </cell>
          <cell r="G6" t="str">
            <v xml:space="preserve"> </v>
          </cell>
          <cell r="H6" t="str">
            <v xml:space="preserve"> </v>
          </cell>
          <cell r="K6" t="str">
            <v xml:space="preserve"> </v>
          </cell>
          <cell r="L6">
            <v>0</v>
          </cell>
          <cell r="M6">
            <v>1.0923799999999999</v>
          </cell>
          <cell r="N6">
            <v>1</v>
          </cell>
          <cell r="O6">
            <v>0</v>
          </cell>
          <cell r="P6">
            <v>0</v>
          </cell>
          <cell r="Q6" t="str">
            <v xml:space="preserve"> </v>
          </cell>
          <cell r="R6" t="str">
            <v xml:space="preserve"> </v>
          </cell>
          <cell r="S6" t="str">
            <v xml:space="preserve"> </v>
          </cell>
        </row>
        <row r="7">
          <cell r="A7" t="str">
            <v>VE_B03</v>
          </cell>
          <cell r="C7" t="str">
            <v>3.</v>
          </cell>
          <cell r="D7" t="str">
            <v xml:space="preserve"> </v>
          </cell>
          <cell r="F7" t="str">
            <v xml:space="preserve"> </v>
          </cell>
          <cell r="G7" t="str">
            <v xml:space="preserve"> </v>
          </cell>
          <cell r="H7" t="str">
            <v xml:space="preserve"> </v>
          </cell>
          <cell r="K7" t="str">
            <v xml:space="preserve"> </v>
          </cell>
          <cell r="L7">
            <v>0</v>
          </cell>
          <cell r="M7">
            <v>1.0923799999999999</v>
          </cell>
          <cell r="N7">
            <v>1</v>
          </cell>
          <cell r="O7">
            <v>0</v>
          </cell>
          <cell r="P7">
            <v>0</v>
          </cell>
          <cell r="Q7" t="str">
            <v xml:space="preserve"> </v>
          </cell>
          <cell r="R7" t="str">
            <v xml:space="preserve"> </v>
          </cell>
          <cell r="S7" t="str">
            <v xml:space="preserve"> </v>
          </cell>
        </row>
        <row r="8">
          <cell r="A8" t="str">
            <v>VE_B04</v>
          </cell>
          <cell r="C8" t="str">
            <v>4.</v>
          </cell>
          <cell r="D8" t="str">
            <v xml:space="preserve"> </v>
          </cell>
          <cell r="F8" t="str">
            <v xml:space="preserve"> </v>
          </cell>
          <cell r="G8" t="str">
            <v xml:space="preserve"> </v>
          </cell>
          <cell r="H8" t="str">
            <v xml:space="preserve"> </v>
          </cell>
          <cell r="K8" t="str">
            <v xml:space="preserve"> </v>
          </cell>
          <cell r="L8">
            <v>0</v>
          </cell>
          <cell r="M8">
            <v>1.0923799999999999</v>
          </cell>
          <cell r="N8">
            <v>1</v>
          </cell>
          <cell r="O8">
            <v>0</v>
          </cell>
          <cell r="P8">
            <v>0</v>
          </cell>
          <cell r="Q8" t="str">
            <v xml:space="preserve"> </v>
          </cell>
          <cell r="R8" t="str">
            <v xml:space="preserve"> </v>
          </cell>
          <cell r="S8" t="str">
            <v xml:space="preserve"> </v>
          </cell>
        </row>
        <row r="9">
          <cell r="A9" t="str">
            <v>VE_B05</v>
          </cell>
          <cell r="C9" t="str">
            <v>5.</v>
          </cell>
          <cell r="D9" t="str">
            <v xml:space="preserve"> </v>
          </cell>
          <cell r="F9" t="str">
            <v xml:space="preserve"> </v>
          </cell>
          <cell r="G9" t="str">
            <v xml:space="preserve"> </v>
          </cell>
          <cell r="H9" t="str">
            <v xml:space="preserve"> </v>
          </cell>
          <cell r="K9" t="str">
            <v xml:space="preserve"> </v>
          </cell>
          <cell r="L9">
            <v>0</v>
          </cell>
          <cell r="M9">
            <v>1.0923799999999999</v>
          </cell>
          <cell r="N9">
            <v>1</v>
          </cell>
          <cell r="O9">
            <v>0</v>
          </cell>
          <cell r="P9">
            <v>0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</row>
        <row r="10">
          <cell r="A10" t="str">
            <v>VE_B06</v>
          </cell>
          <cell r="C10" t="str">
            <v>6.</v>
          </cell>
          <cell r="D10" t="str">
            <v xml:space="preserve"> </v>
          </cell>
          <cell r="F10" t="str">
            <v xml:space="preserve"> </v>
          </cell>
          <cell r="G10" t="str">
            <v xml:space="preserve"> </v>
          </cell>
          <cell r="H10" t="str">
            <v xml:space="preserve"> </v>
          </cell>
          <cell r="K10" t="str">
            <v xml:space="preserve"> </v>
          </cell>
          <cell r="L10">
            <v>0</v>
          </cell>
          <cell r="M10">
            <v>1.0923799999999999</v>
          </cell>
          <cell r="N10">
            <v>1</v>
          </cell>
          <cell r="O10">
            <v>0</v>
          </cell>
          <cell r="P10">
            <v>0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</row>
        <row r="11">
          <cell r="A11" t="str">
            <v>VE_B07</v>
          </cell>
          <cell r="C11" t="str">
            <v>7.</v>
          </cell>
          <cell r="D11" t="str">
            <v xml:space="preserve"> </v>
          </cell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K11" t="str">
            <v xml:space="preserve"> </v>
          </cell>
          <cell r="L11">
            <v>0</v>
          </cell>
          <cell r="M11">
            <v>1.0923799999999999</v>
          </cell>
          <cell r="N11">
            <v>1</v>
          </cell>
          <cell r="O11">
            <v>0</v>
          </cell>
          <cell r="P11">
            <v>0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</row>
        <row r="12">
          <cell r="A12" t="str">
            <v>VE_B08</v>
          </cell>
          <cell r="C12" t="str">
            <v>8.</v>
          </cell>
          <cell r="D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K12" t="str">
            <v xml:space="preserve"> </v>
          </cell>
          <cell r="L12">
            <v>0</v>
          </cell>
          <cell r="M12">
            <v>1.0923799999999999</v>
          </cell>
          <cell r="N12">
            <v>1</v>
          </cell>
          <cell r="O12">
            <v>0</v>
          </cell>
          <cell r="P12">
            <v>0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</row>
        <row r="13">
          <cell r="A13" t="str">
            <v>VE_B09</v>
          </cell>
          <cell r="C13" t="str">
            <v>9.</v>
          </cell>
          <cell r="D13" t="str">
            <v xml:space="preserve"> </v>
          </cell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K13" t="str">
            <v xml:space="preserve"> </v>
          </cell>
          <cell r="L13">
            <v>0</v>
          </cell>
          <cell r="M13">
            <v>1.0923799999999999</v>
          </cell>
          <cell r="N13">
            <v>1</v>
          </cell>
          <cell r="O13">
            <v>0</v>
          </cell>
          <cell r="P13">
            <v>0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</row>
        <row r="14">
          <cell r="A14" t="str">
            <v>VE_B10</v>
          </cell>
          <cell r="C14" t="str">
            <v>10.</v>
          </cell>
          <cell r="D14" t="str">
            <v xml:space="preserve"> </v>
          </cell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K14" t="str">
            <v xml:space="preserve"> </v>
          </cell>
          <cell r="L14">
            <v>0</v>
          </cell>
          <cell r="M14">
            <v>1.0923799999999999</v>
          </cell>
          <cell r="N14">
            <v>1</v>
          </cell>
          <cell r="O14">
            <v>0</v>
          </cell>
          <cell r="P14">
            <v>0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</row>
        <row r="16">
          <cell r="C16" t="str">
            <v>INSTALACJE SANITARNE</v>
          </cell>
        </row>
        <row r="17">
          <cell r="A17" t="str">
            <v>VE_S01</v>
          </cell>
          <cell r="C17" t="str">
            <v>1.</v>
          </cell>
          <cell r="D17" t="str">
            <v xml:space="preserve"> </v>
          </cell>
          <cell r="F17" t="str">
            <v xml:space="preserve"> </v>
          </cell>
          <cell r="G17" t="str">
            <v xml:space="preserve"> </v>
          </cell>
          <cell r="H17" t="str">
            <v xml:space="preserve"> </v>
          </cell>
          <cell r="K17" t="str">
            <v xml:space="preserve"> </v>
          </cell>
          <cell r="L17">
            <v>0</v>
          </cell>
          <cell r="M17">
            <v>1.0923799999999999</v>
          </cell>
          <cell r="N17">
            <v>1</v>
          </cell>
          <cell r="O17">
            <v>0</v>
          </cell>
          <cell r="P17">
            <v>0</v>
          </cell>
          <cell r="Q17" t="str">
            <v xml:space="preserve"> </v>
          </cell>
          <cell r="R17" t="str">
            <v xml:space="preserve"> </v>
          </cell>
          <cell r="S17" t="str">
            <v xml:space="preserve"> </v>
          </cell>
        </row>
        <row r="18">
          <cell r="A18" t="str">
            <v>VE_S02</v>
          </cell>
          <cell r="C18" t="str">
            <v>2.</v>
          </cell>
          <cell r="D18" t="str">
            <v xml:space="preserve"> </v>
          </cell>
          <cell r="F18" t="str">
            <v xml:space="preserve"> </v>
          </cell>
          <cell r="G18" t="str">
            <v xml:space="preserve"> </v>
          </cell>
          <cell r="H18" t="str">
            <v xml:space="preserve"> </v>
          </cell>
          <cell r="K18" t="str">
            <v xml:space="preserve"> </v>
          </cell>
          <cell r="L18">
            <v>0</v>
          </cell>
          <cell r="M18">
            <v>1.0923799999999999</v>
          </cell>
          <cell r="N18">
            <v>1</v>
          </cell>
          <cell r="O18">
            <v>0</v>
          </cell>
          <cell r="P18">
            <v>0</v>
          </cell>
          <cell r="Q18" t="str">
            <v xml:space="preserve"> </v>
          </cell>
          <cell r="R18" t="str">
            <v xml:space="preserve"> </v>
          </cell>
          <cell r="S18" t="str">
            <v xml:space="preserve"> </v>
          </cell>
        </row>
        <row r="19">
          <cell r="A19" t="str">
            <v>VE_S03</v>
          </cell>
          <cell r="C19" t="str">
            <v>3.</v>
          </cell>
          <cell r="D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K19" t="str">
            <v xml:space="preserve"> </v>
          </cell>
          <cell r="L19">
            <v>0</v>
          </cell>
          <cell r="M19">
            <v>1.0923799999999999</v>
          </cell>
          <cell r="N19">
            <v>1</v>
          </cell>
          <cell r="O19">
            <v>0</v>
          </cell>
          <cell r="P19">
            <v>0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A20" t="str">
            <v>VE_S04</v>
          </cell>
          <cell r="C20" t="str">
            <v>4.</v>
          </cell>
          <cell r="D20" t="str">
            <v xml:space="preserve"> </v>
          </cell>
          <cell r="F20" t="str">
            <v xml:space="preserve"> </v>
          </cell>
          <cell r="G20" t="str">
            <v xml:space="preserve"> </v>
          </cell>
          <cell r="H20" t="str">
            <v xml:space="preserve"> </v>
          </cell>
          <cell r="K20" t="str">
            <v xml:space="preserve"> </v>
          </cell>
          <cell r="L20">
            <v>0</v>
          </cell>
          <cell r="M20">
            <v>1.0923799999999999</v>
          </cell>
          <cell r="N20">
            <v>1</v>
          </cell>
          <cell r="O20">
            <v>0</v>
          </cell>
          <cell r="P20">
            <v>0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A21" t="str">
            <v>VE_S05</v>
          </cell>
          <cell r="C21" t="str">
            <v>5.</v>
          </cell>
          <cell r="D21" t="str">
            <v xml:space="preserve"> </v>
          </cell>
          <cell r="F21" t="str">
            <v xml:space="preserve"> </v>
          </cell>
          <cell r="G21" t="str">
            <v xml:space="preserve"> </v>
          </cell>
          <cell r="H21" t="str">
            <v xml:space="preserve"> </v>
          </cell>
          <cell r="K21" t="str">
            <v xml:space="preserve"> </v>
          </cell>
          <cell r="L21">
            <v>0</v>
          </cell>
          <cell r="M21">
            <v>1.0923799999999999</v>
          </cell>
          <cell r="N21">
            <v>1</v>
          </cell>
          <cell r="O21">
            <v>0</v>
          </cell>
          <cell r="P21">
            <v>0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A22" t="str">
            <v>VE_S06</v>
          </cell>
          <cell r="C22" t="str">
            <v>6.</v>
          </cell>
          <cell r="D22" t="str">
            <v xml:space="preserve"> </v>
          </cell>
          <cell r="F22" t="str">
            <v xml:space="preserve"> </v>
          </cell>
          <cell r="G22" t="str">
            <v xml:space="preserve"> </v>
          </cell>
          <cell r="H22" t="str">
            <v xml:space="preserve"> </v>
          </cell>
          <cell r="K22" t="str">
            <v xml:space="preserve"> </v>
          </cell>
          <cell r="L22">
            <v>0</v>
          </cell>
          <cell r="M22">
            <v>1.0923799999999999</v>
          </cell>
          <cell r="N22">
            <v>1</v>
          </cell>
          <cell r="O22">
            <v>0</v>
          </cell>
          <cell r="P22">
            <v>0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A23" t="str">
            <v>VE_S07</v>
          </cell>
          <cell r="C23" t="str">
            <v>7.</v>
          </cell>
          <cell r="D23" t="str">
            <v xml:space="preserve"> </v>
          </cell>
          <cell r="F23" t="str">
            <v xml:space="preserve"> </v>
          </cell>
          <cell r="G23" t="str">
            <v xml:space="preserve"> </v>
          </cell>
          <cell r="H23" t="str">
            <v xml:space="preserve"> </v>
          </cell>
          <cell r="K23" t="str">
            <v xml:space="preserve"> </v>
          </cell>
          <cell r="L23">
            <v>0</v>
          </cell>
          <cell r="M23">
            <v>1.0923799999999999</v>
          </cell>
          <cell r="N23">
            <v>1</v>
          </cell>
          <cell r="O23">
            <v>0</v>
          </cell>
          <cell r="P23">
            <v>0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A24" t="str">
            <v>VE_S08</v>
          </cell>
          <cell r="C24" t="str">
            <v>8.</v>
          </cell>
          <cell r="D24" t="str">
            <v xml:space="preserve"> </v>
          </cell>
          <cell r="F24" t="str">
            <v xml:space="preserve"> </v>
          </cell>
          <cell r="G24" t="str">
            <v xml:space="preserve"> </v>
          </cell>
          <cell r="H24" t="str">
            <v xml:space="preserve"> </v>
          </cell>
          <cell r="K24" t="str">
            <v xml:space="preserve"> </v>
          </cell>
          <cell r="L24">
            <v>0</v>
          </cell>
          <cell r="M24">
            <v>1.0923799999999999</v>
          </cell>
          <cell r="N24">
            <v>1</v>
          </cell>
          <cell r="O24">
            <v>0</v>
          </cell>
          <cell r="P24">
            <v>0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5">
          <cell r="A25" t="str">
            <v>VE_S09</v>
          </cell>
          <cell r="C25" t="str">
            <v>9.</v>
          </cell>
          <cell r="D25" t="str">
            <v xml:space="preserve"> </v>
          </cell>
          <cell r="F25" t="str">
            <v xml:space="preserve"> </v>
          </cell>
          <cell r="G25" t="str">
            <v xml:space="preserve"> </v>
          </cell>
          <cell r="H25" t="str">
            <v xml:space="preserve"> </v>
          </cell>
          <cell r="K25" t="str">
            <v xml:space="preserve"> </v>
          </cell>
          <cell r="L25">
            <v>0</v>
          </cell>
          <cell r="M25">
            <v>1.0923799999999999</v>
          </cell>
          <cell r="N25">
            <v>1</v>
          </cell>
          <cell r="O25">
            <v>0</v>
          </cell>
          <cell r="P25">
            <v>0</v>
          </cell>
          <cell r="Q25" t="str">
            <v xml:space="preserve"> </v>
          </cell>
          <cell r="R25" t="str">
            <v xml:space="preserve"> </v>
          </cell>
          <cell r="S25" t="str">
            <v xml:space="preserve"> </v>
          </cell>
        </row>
        <row r="26">
          <cell r="A26" t="str">
            <v>VE_S10</v>
          </cell>
          <cell r="C26" t="str">
            <v>10.</v>
          </cell>
          <cell r="D26" t="str">
            <v xml:space="preserve"> </v>
          </cell>
          <cell r="F26" t="str">
            <v xml:space="preserve"> </v>
          </cell>
          <cell r="G26" t="str">
            <v xml:space="preserve"> </v>
          </cell>
          <cell r="H26" t="str">
            <v xml:space="preserve"> </v>
          </cell>
          <cell r="K26" t="str">
            <v xml:space="preserve"> </v>
          </cell>
          <cell r="L26">
            <v>0</v>
          </cell>
          <cell r="M26">
            <v>1.0923799999999999</v>
          </cell>
          <cell r="N26">
            <v>1</v>
          </cell>
          <cell r="O26">
            <v>0</v>
          </cell>
          <cell r="P26">
            <v>0</v>
          </cell>
          <cell r="Q26" t="str">
            <v xml:space="preserve"> </v>
          </cell>
          <cell r="R26" t="str">
            <v xml:space="preserve"> </v>
          </cell>
          <cell r="S26" t="str">
            <v xml:space="preserve"> </v>
          </cell>
        </row>
        <row r="28">
          <cell r="C28" t="str">
            <v>INSTALACJE ELEKTRYCZNE I TELETECHNICZNE</v>
          </cell>
        </row>
        <row r="29">
          <cell r="A29" t="str">
            <v>VE_E01</v>
          </cell>
          <cell r="C29" t="str">
            <v>1.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  <cell r="H29" t="str">
            <v xml:space="preserve"> </v>
          </cell>
          <cell r="K29" t="str">
            <v xml:space="preserve"> </v>
          </cell>
          <cell r="L29">
            <v>0</v>
          </cell>
          <cell r="M29">
            <v>1.0923799999999999</v>
          </cell>
          <cell r="N29">
            <v>1</v>
          </cell>
          <cell r="O29">
            <v>0</v>
          </cell>
          <cell r="P29">
            <v>0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A30" t="str">
            <v>VE_E02</v>
          </cell>
          <cell r="C30" t="str">
            <v>2.</v>
          </cell>
          <cell r="D30" t="str">
            <v xml:space="preserve"> </v>
          </cell>
          <cell r="F30" t="str">
            <v xml:space="preserve"> </v>
          </cell>
          <cell r="G30" t="str">
            <v xml:space="preserve"> </v>
          </cell>
          <cell r="H30" t="str">
            <v xml:space="preserve"> </v>
          </cell>
          <cell r="K30" t="str">
            <v xml:space="preserve"> </v>
          </cell>
          <cell r="L30">
            <v>0</v>
          </cell>
          <cell r="M30">
            <v>1.0923799999999999</v>
          </cell>
          <cell r="N30">
            <v>1</v>
          </cell>
          <cell r="O30">
            <v>0</v>
          </cell>
          <cell r="P30">
            <v>0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A31" t="str">
            <v>VE_E03</v>
          </cell>
          <cell r="C31" t="str">
            <v>3.</v>
          </cell>
          <cell r="D31" t="str">
            <v xml:space="preserve"> </v>
          </cell>
          <cell r="F31" t="str">
            <v xml:space="preserve"> </v>
          </cell>
          <cell r="G31" t="str">
            <v xml:space="preserve"> </v>
          </cell>
          <cell r="H31" t="str">
            <v xml:space="preserve"> </v>
          </cell>
          <cell r="K31" t="str">
            <v xml:space="preserve"> </v>
          </cell>
          <cell r="L31">
            <v>0</v>
          </cell>
          <cell r="M31">
            <v>1.0923799999999999</v>
          </cell>
          <cell r="N31">
            <v>1</v>
          </cell>
          <cell r="O31">
            <v>0</v>
          </cell>
          <cell r="P31">
            <v>0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A32" t="str">
            <v>VE_E04</v>
          </cell>
          <cell r="C32" t="str">
            <v>4.</v>
          </cell>
          <cell r="D32" t="str">
            <v xml:space="preserve"> </v>
          </cell>
          <cell r="F32" t="str">
            <v xml:space="preserve"> </v>
          </cell>
          <cell r="G32" t="str">
            <v xml:space="preserve"> </v>
          </cell>
          <cell r="H32" t="str">
            <v xml:space="preserve"> </v>
          </cell>
          <cell r="K32" t="str">
            <v xml:space="preserve"> </v>
          </cell>
          <cell r="L32">
            <v>0</v>
          </cell>
          <cell r="M32">
            <v>1.0923799999999999</v>
          </cell>
          <cell r="N32">
            <v>1</v>
          </cell>
          <cell r="O32">
            <v>0</v>
          </cell>
          <cell r="P32">
            <v>0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A33" t="str">
            <v>VE_E05</v>
          </cell>
          <cell r="C33" t="str">
            <v>5.</v>
          </cell>
          <cell r="D33" t="str">
            <v xml:space="preserve"> </v>
          </cell>
          <cell r="F33" t="str">
            <v xml:space="preserve"> </v>
          </cell>
          <cell r="G33" t="str">
            <v xml:space="preserve"> </v>
          </cell>
          <cell r="H33" t="str">
            <v xml:space="preserve"> </v>
          </cell>
          <cell r="K33" t="str">
            <v xml:space="preserve"> </v>
          </cell>
          <cell r="L33">
            <v>0</v>
          </cell>
          <cell r="M33">
            <v>1.0923799999999999</v>
          </cell>
          <cell r="N33">
            <v>1</v>
          </cell>
          <cell r="O33">
            <v>0</v>
          </cell>
          <cell r="P33">
            <v>0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A34" t="str">
            <v>VE_E06</v>
          </cell>
          <cell r="C34" t="str">
            <v>6.</v>
          </cell>
          <cell r="D34" t="str">
            <v xml:space="preserve"> </v>
          </cell>
          <cell r="F34" t="str">
            <v xml:space="preserve"> </v>
          </cell>
          <cell r="G34" t="str">
            <v xml:space="preserve"> </v>
          </cell>
          <cell r="H34" t="str">
            <v xml:space="preserve"> </v>
          </cell>
          <cell r="K34" t="str">
            <v xml:space="preserve"> </v>
          </cell>
          <cell r="L34">
            <v>0</v>
          </cell>
          <cell r="M34">
            <v>1.0923799999999999</v>
          </cell>
          <cell r="N34">
            <v>1</v>
          </cell>
          <cell r="O34">
            <v>0</v>
          </cell>
          <cell r="P34">
            <v>0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5">
          <cell r="A35" t="str">
            <v>VE_E07</v>
          </cell>
          <cell r="C35" t="str">
            <v>7.</v>
          </cell>
          <cell r="D35" t="str">
            <v xml:space="preserve"> </v>
          </cell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K35" t="str">
            <v xml:space="preserve"> </v>
          </cell>
          <cell r="L35">
            <v>0</v>
          </cell>
          <cell r="M35">
            <v>1.0923799999999999</v>
          </cell>
          <cell r="N35">
            <v>1</v>
          </cell>
          <cell r="O35">
            <v>0</v>
          </cell>
          <cell r="P35">
            <v>0</v>
          </cell>
          <cell r="Q35" t="str">
            <v xml:space="preserve"> </v>
          </cell>
          <cell r="R35" t="str">
            <v xml:space="preserve"> </v>
          </cell>
          <cell r="S35" t="str">
            <v xml:space="preserve"> </v>
          </cell>
        </row>
        <row r="36">
          <cell r="A36" t="str">
            <v>VE_E08</v>
          </cell>
          <cell r="C36" t="str">
            <v>8.</v>
          </cell>
          <cell r="D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K36" t="str">
            <v xml:space="preserve"> </v>
          </cell>
          <cell r="L36">
            <v>0</v>
          </cell>
          <cell r="M36">
            <v>1.0923799999999999</v>
          </cell>
          <cell r="N36">
            <v>1</v>
          </cell>
          <cell r="O36">
            <v>0</v>
          </cell>
          <cell r="P36">
            <v>0</v>
          </cell>
          <cell r="Q36" t="str">
            <v xml:space="preserve"> </v>
          </cell>
          <cell r="R36" t="str">
            <v xml:space="preserve"> </v>
          </cell>
          <cell r="S36" t="str">
            <v xml:space="preserve"> </v>
          </cell>
        </row>
        <row r="37">
          <cell r="A37" t="str">
            <v>VE_E09</v>
          </cell>
          <cell r="C37" t="str">
            <v>9.</v>
          </cell>
          <cell r="D37" t="str">
            <v xml:space="preserve"> </v>
          </cell>
          <cell r="F37" t="str">
            <v xml:space="preserve"> </v>
          </cell>
          <cell r="G37" t="str">
            <v xml:space="preserve"> </v>
          </cell>
          <cell r="H37" t="str">
            <v xml:space="preserve"> </v>
          </cell>
          <cell r="K37" t="str">
            <v xml:space="preserve"> </v>
          </cell>
          <cell r="L37">
            <v>0</v>
          </cell>
          <cell r="M37">
            <v>1.0923799999999999</v>
          </cell>
          <cell r="N37">
            <v>1</v>
          </cell>
          <cell r="O37">
            <v>0</v>
          </cell>
          <cell r="P37">
            <v>0</v>
          </cell>
          <cell r="Q37" t="str">
            <v xml:space="preserve"> </v>
          </cell>
          <cell r="R37" t="str">
            <v xml:space="preserve"> </v>
          </cell>
          <cell r="S37" t="str">
            <v xml:space="preserve"> </v>
          </cell>
        </row>
        <row r="38">
          <cell r="A38" t="str">
            <v>VE_E10</v>
          </cell>
          <cell r="C38" t="str">
            <v>10.</v>
          </cell>
          <cell r="D38" t="str">
            <v xml:space="preserve"> </v>
          </cell>
          <cell r="F38" t="str">
            <v xml:space="preserve"> </v>
          </cell>
          <cell r="G38" t="str">
            <v xml:space="preserve"> </v>
          </cell>
          <cell r="H38" t="str">
            <v xml:space="preserve"> </v>
          </cell>
          <cell r="K38" t="str">
            <v xml:space="preserve"> </v>
          </cell>
          <cell r="L38">
            <v>0</v>
          </cell>
          <cell r="M38">
            <v>1.0923799999999999</v>
          </cell>
          <cell r="N38">
            <v>1</v>
          </cell>
          <cell r="O38">
            <v>0</v>
          </cell>
          <cell r="P38">
            <v>0</v>
          </cell>
          <cell r="Q38" t="str">
            <v xml:space="preserve"> </v>
          </cell>
          <cell r="R38" t="str">
            <v xml:space="preserve"> </v>
          </cell>
          <cell r="S38" t="str">
            <v xml:space="preserve"> </v>
          </cell>
        </row>
        <row r="40">
          <cell r="A40" t="str">
            <v xml:space="preserve">ŁĄCZNA WARTOŚĆ V.E.:     </v>
          </cell>
          <cell r="R40">
            <v>0</v>
          </cell>
          <cell r="S40">
            <v>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kcja"/>
      <sheetName val="Nawigacja"/>
      <sheetName val="PRZEPLYWY"/>
      <sheetName val="BILANS"/>
      <sheetName val="Majatek trwaly"/>
      <sheetName val="Capex"/>
      <sheetName val="Majatek finans"/>
      <sheetName val="Inwestycje krot"/>
      <sheetName val="Majatek obrotowy"/>
      <sheetName val="Kapital"/>
      <sheetName val="Zobowiazania"/>
      <sheetName val="Rach wynikow"/>
      <sheetName val="Sprzedaz"/>
      <sheetName val="kontrakty realizowane"/>
      <sheetName val="ofertacja"/>
      <sheetName val="koszty zarzadu"/>
      <sheetName val="koszty sprzedazy"/>
      <sheetName val="Podatek"/>
      <sheetName val="makro"/>
      <sheetName val="Wylaczenia do core Business"/>
      <sheetName val="Wylaczenia do non-core Business"/>
      <sheetName val="Wylaczenia do Grupy Bx Nieruch"/>
      <sheetName val="BILAN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łożenia"/>
      <sheetName val="CENNIK  ost publik"/>
      <sheetName val=" RB1rx Zieliński"/>
      <sheetName val="Ołtarzew RB1rx"/>
      <sheetName val="RB1 Zieliński NW"/>
      <sheetName val="Nowowincentego"/>
      <sheetName val="RB1 Zieliński LO"/>
      <sheetName val="Okęcie płyta ZULU"/>
      <sheetName val="RB3 Jaśko A-2"/>
      <sheetName val="Dąbie-Wartkowice  m2"/>
      <sheetName val="RB3 Jaśko SC"/>
      <sheetName val="Skoczów - Cieszyn"/>
      <sheetName val="RB5 Lichosik A-2"/>
      <sheetName val="Wartkowice-Emilia  m2"/>
      <sheetName val="Ołtarzew frezowanie"/>
      <sheetName val="frezarka bez nadzoru"/>
      <sheetName val="CMOLAS - Zaczernie"/>
      <sheetName val=" MCE zespół CZ"/>
      <sheetName val="palownice"/>
      <sheetName val="palownice kontrakty"/>
      <sheetName val="2U30KZ"/>
      <sheetName val="2U31KZ"/>
      <sheetName val="2U32KZ"/>
      <sheetName val="2U33KZ"/>
      <sheetName val="Koszty przestojów w sezonie"/>
      <sheetName val="pusty"/>
      <sheetName val="DRN PAS"/>
      <sheetName val="PAS 2U30"/>
      <sheetName val="PAS 2U31"/>
      <sheetName val="PAS 2U32"/>
      <sheetName val="PAS 2U33"/>
      <sheetName val="PRODUKCJA RAZEM"/>
      <sheetName val="SPRZEDAŻ RAZEM"/>
      <sheetName val="AKWIZYCJA RAZEM"/>
      <sheetName val="Akw. bitumy"/>
      <sheetName val="Akw. remix"/>
      <sheetName val="Akw. MCE"/>
      <sheetName val="Akw. frez. "/>
      <sheetName val="Akw. pale"/>
      <sheetName val="Capex"/>
      <sheetName val="Zobowiazania"/>
      <sheetName val="BILANS"/>
      <sheetName val="BILAN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kladanie_Masa"/>
      <sheetName val="2U30KZ"/>
      <sheetName val="2wykończenie"/>
      <sheetName val="Capex"/>
      <sheetName val="Zobowiazania"/>
      <sheetName val="BILA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BECF8-7F19-43A1-80E2-0717ADB6BC88}">
  <sheetPr>
    <outlinePr summaryBelow="0" summaryRight="0"/>
  </sheetPr>
  <dimension ref="B2:H124"/>
  <sheetViews>
    <sheetView tabSelected="1" workbookViewId="0">
      <selection activeCell="F130" sqref="F130"/>
    </sheetView>
  </sheetViews>
  <sheetFormatPr defaultRowHeight="13.2" outlineLevelRow="1" x14ac:dyDescent="0.25"/>
  <cols>
    <col min="3" max="3" width="56.77734375" customWidth="1"/>
    <col min="6" max="6" width="12.77734375" customWidth="1"/>
    <col min="7" max="7" width="17.44140625" customWidth="1"/>
    <col min="8" max="8" width="29.77734375" customWidth="1"/>
  </cols>
  <sheetData>
    <row r="2" spans="2:8" x14ac:dyDescent="0.25">
      <c r="C2" s="13" t="s">
        <v>167</v>
      </c>
    </row>
    <row r="3" spans="2:8" ht="13.8" thickBot="1" x14ac:dyDescent="0.3"/>
    <row r="4" spans="2:8" ht="22.2" customHeight="1" x14ac:dyDescent="0.25">
      <c r="B4" s="15" t="s">
        <v>0</v>
      </c>
      <c r="C4" s="16" t="s">
        <v>1</v>
      </c>
      <c r="D4" s="16" t="s">
        <v>2</v>
      </c>
      <c r="E4" s="17"/>
      <c r="F4" s="16"/>
      <c r="G4" s="18">
        <f>+G5+G26+G57+G90+G107</f>
        <v>0</v>
      </c>
      <c r="H4" s="25" t="s">
        <v>214</v>
      </c>
    </row>
    <row r="5" spans="2:8" x14ac:dyDescent="0.25">
      <c r="B5" s="7" t="s">
        <v>3</v>
      </c>
      <c r="C5" s="8" t="s">
        <v>4</v>
      </c>
      <c r="D5" s="9" t="s">
        <v>2</v>
      </c>
      <c r="E5" s="10" t="s">
        <v>165</v>
      </c>
      <c r="F5" s="19" t="s">
        <v>166</v>
      </c>
      <c r="G5" s="12">
        <f>SUM(G6:G25)</f>
        <v>0</v>
      </c>
      <c r="H5" s="26"/>
    </row>
    <row r="6" spans="2:8" ht="41.4" outlineLevel="1" x14ac:dyDescent="0.25">
      <c r="B6" s="1" t="s">
        <v>5</v>
      </c>
      <c r="C6" s="2" t="s">
        <v>6</v>
      </c>
      <c r="D6" s="3" t="s">
        <v>7</v>
      </c>
      <c r="E6" s="4">
        <v>495.4</v>
      </c>
      <c r="F6" s="5">
        <f t="shared" ref="F6:F7" si="0">+I6*K6/euro1</f>
        <v>0</v>
      </c>
      <c r="G6" s="6">
        <f t="shared" ref="G6:G25" si="1">+F6*E6</f>
        <v>0</v>
      </c>
      <c r="H6" s="26"/>
    </row>
    <row r="7" spans="2:8" ht="27.6" outlineLevel="1" x14ac:dyDescent="0.25">
      <c r="B7" s="1" t="s">
        <v>8</v>
      </c>
      <c r="C7" s="2" t="s">
        <v>9</v>
      </c>
      <c r="D7" s="3" t="s">
        <v>7</v>
      </c>
      <c r="E7" s="4">
        <v>53.4</v>
      </c>
      <c r="F7" s="5">
        <f t="shared" si="0"/>
        <v>0</v>
      </c>
      <c r="G7" s="6">
        <f t="shared" si="1"/>
        <v>0</v>
      </c>
      <c r="H7" s="26"/>
    </row>
    <row r="8" spans="2:8" ht="13.8" outlineLevel="1" x14ac:dyDescent="0.25">
      <c r="B8" s="1" t="s">
        <v>10</v>
      </c>
      <c r="C8" s="2" t="s">
        <v>11</v>
      </c>
      <c r="D8" s="3" t="s">
        <v>7</v>
      </c>
      <c r="E8" s="4">
        <v>3.6</v>
      </c>
      <c r="F8" s="5">
        <f t="shared" ref="F8" si="2">+I8*K8/euro1</f>
        <v>0</v>
      </c>
      <c r="G8" s="6">
        <f t="shared" si="1"/>
        <v>0</v>
      </c>
      <c r="H8" s="26"/>
    </row>
    <row r="9" spans="2:8" ht="69" outlineLevel="1" x14ac:dyDescent="0.25">
      <c r="B9" s="1" t="s">
        <v>12</v>
      </c>
      <c r="C9" s="2" t="s">
        <v>13</v>
      </c>
      <c r="D9" s="3" t="s">
        <v>14</v>
      </c>
      <c r="E9" s="4">
        <v>13.5</v>
      </c>
      <c r="F9" s="5">
        <f t="shared" ref="F9" si="3">+I9*K9/euro1</f>
        <v>0</v>
      </c>
      <c r="G9" s="6">
        <f t="shared" si="1"/>
        <v>0</v>
      </c>
      <c r="H9" s="26"/>
    </row>
    <row r="10" spans="2:8" ht="13.8" outlineLevel="1" x14ac:dyDescent="0.25">
      <c r="B10" s="1" t="s">
        <v>15</v>
      </c>
      <c r="C10" s="2" t="s">
        <v>16</v>
      </c>
      <c r="D10" s="3" t="s">
        <v>17</v>
      </c>
      <c r="E10" s="4">
        <v>1</v>
      </c>
      <c r="F10" s="5">
        <f t="shared" ref="F10:F16" si="4">+I10*K10/euro1</f>
        <v>0</v>
      </c>
      <c r="G10" s="6">
        <f t="shared" si="1"/>
        <v>0</v>
      </c>
      <c r="H10" s="26"/>
    </row>
    <row r="11" spans="2:8" ht="13.8" outlineLevel="1" x14ac:dyDescent="0.25">
      <c r="B11" s="1" t="s">
        <v>18</v>
      </c>
      <c r="C11" s="2" t="s">
        <v>19</v>
      </c>
      <c r="D11" s="3" t="s">
        <v>17</v>
      </c>
      <c r="E11" s="4">
        <v>1</v>
      </c>
      <c r="F11" s="5">
        <f t="shared" si="4"/>
        <v>0</v>
      </c>
      <c r="G11" s="6">
        <f t="shared" si="1"/>
        <v>0</v>
      </c>
      <c r="H11" s="26"/>
    </row>
    <row r="12" spans="2:8" ht="41.4" outlineLevel="1" x14ac:dyDescent="0.25">
      <c r="B12" s="1" t="s">
        <v>20</v>
      </c>
      <c r="C12" s="2" t="s">
        <v>21</v>
      </c>
      <c r="D12" s="3" t="s">
        <v>22</v>
      </c>
      <c r="E12" s="4">
        <v>1</v>
      </c>
      <c r="F12" s="5">
        <f t="shared" si="4"/>
        <v>0</v>
      </c>
      <c r="G12" s="6">
        <f t="shared" si="1"/>
        <v>0</v>
      </c>
      <c r="H12" s="26"/>
    </row>
    <row r="13" spans="2:8" ht="27.6" outlineLevel="1" x14ac:dyDescent="0.25">
      <c r="B13" s="1" t="s">
        <v>23</v>
      </c>
      <c r="C13" s="2" t="s">
        <v>24</v>
      </c>
      <c r="D13" s="3" t="s">
        <v>7</v>
      </c>
      <c r="E13" s="4">
        <v>18.899999999999999</v>
      </c>
      <c r="F13" s="5">
        <f t="shared" si="4"/>
        <v>0</v>
      </c>
      <c r="G13" s="6">
        <f t="shared" si="1"/>
        <v>0</v>
      </c>
      <c r="H13" s="27" t="s">
        <v>215</v>
      </c>
    </row>
    <row r="14" spans="2:8" ht="27.6" outlineLevel="1" x14ac:dyDescent="0.25">
      <c r="B14" s="1" t="s">
        <v>25</v>
      </c>
      <c r="C14" s="2" t="s">
        <v>26</v>
      </c>
      <c r="D14" s="3" t="s">
        <v>7</v>
      </c>
      <c r="E14" s="4">
        <v>9.5</v>
      </c>
      <c r="F14" s="5">
        <f t="shared" si="4"/>
        <v>0</v>
      </c>
      <c r="G14" s="6">
        <f t="shared" si="1"/>
        <v>0</v>
      </c>
      <c r="H14" s="27" t="s">
        <v>215</v>
      </c>
    </row>
    <row r="15" spans="2:8" ht="27.6" outlineLevel="1" x14ac:dyDescent="0.25">
      <c r="B15" s="20" t="s">
        <v>27</v>
      </c>
      <c r="C15" s="14" t="s">
        <v>28</v>
      </c>
      <c r="D15" s="21" t="s">
        <v>17</v>
      </c>
      <c r="E15" s="22">
        <v>1</v>
      </c>
      <c r="F15" s="23">
        <f t="shared" ref="F15" si="5">+I15*K15/euro1</f>
        <v>0</v>
      </c>
      <c r="G15" s="24">
        <f t="shared" si="1"/>
        <v>0</v>
      </c>
      <c r="H15" s="28" t="s">
        <v>219</v>
      </c>
    </row>
    <row r="16" spans="2:8" ht="27.6" outlineLevel="1" x14ac:dyDescent="0.25">
      <c r="B16" s="20" t="s">
        <v>29</v>
      </c>
      <c r="C16" s="14" t="s">
        <v>30</v>
      </c>
      <c r="D16" s="21" t="s">
        <v>17</v>
      </c>
      <c r="E16" s="22">
        <v>1</v>
      </c>
      <c r="F16" s="23">
        <f t="shared" si="4"/>
        <v>0</v>
      </c>
      <c r="G16" s="24">
        <f t="shared" si="1"/>
        <v>0</v>
      </c>
      <c r="H16" s="28" t="s">
        <v>219</v>
      </c>
    </row>
    <row r="17" spans="2:8" ht="41.4" outlineLevel="1" x14ac:dyDescent="0.25">
      <c r="B17" s="1" t="s">
        <v>31</v>
      </c>
      <c r="C17" s="2" t="s">
        <v>32</v>
      </c>
      <c r="D17" s="3" t="s">
        <v>17</v>
      </c>
      <c r="E17" s="4">
        <v>1</v>
      </c>
      <c r="F17" s="5">
        <f t="shared" ref="F17" si="6">+I17*K17/euro1</f>
        <v>0</v>
      </c>
      <c r="G17" s="6">
        <f t="shared" si="1"/>
        <v>0</v>
      </c>
      <c r="H17" s="27" t="s">
        <v>215</v>
      </c>
    </row>
    <row r="18" spans="2:8" ht="27.6" outlineLevel="1" x14ac:dyDescent="0.25">
      <c r="B18" s="1" t="s">
        <v>33</v>
      </c>
      <c r="C18" s="2" t="s">
        <v>34</v>
      </c>
      <c r="D18" s="3" t="s">
        <v>17</v>
      </c>
      <c r="E18" s="4">
        <v>1</v>
      </c>
      <c r="F18" s="5">
        <f t="shared" ref="F18" si="7">+I18*K18/euro1</f>
        <v>0</v>
      </c>
      <c r="G18" s="6">
        <f t="shared" si="1"/>
        <v>0</v>
      </c>
      <c r="H18" s="27" t="s">
        <v>215</v>
      </c>
    </row>
    <row r="19" spans="2:8" ht="27.6" outlineLevel="1" x14ac:dyDescent="0.25">
      <c r="B19" s="1" t="s">
        <v>35</v>
      </c>
      <c r="C19" s="2" t="s">
        <v>36</v>
      </c>
      <c r="D19" s="3" t="s">
        <v>37</v>
      </c>
      <c r="E19" s="4">
        <v>216.7</v>
      </c>
      <c r="F19" s="5">
        <f t="shared" ref="F19" si="8">+I19*K19/euro1</f>
        <v>0</v>
      </c>
      <c r="G19" s="6">
        <f t="shared" si="1"/>
        <v>0</v>
      </c>
      <c r="H19" s="27" t="s">
        <v>215</v>
      </c>
    </row>
    <row r="20" spans="2:8" ht="27.6" outlineLevel="1" x14ac:dyDescent="0.25">
      <c r="B20" s="1" t="s">
        <v>38</v>
      </c>
      <c r="C20" s="2" t="s">
        <v>39</v>
      </c>
      <c r="D20" s="3" t="s">
        <v>37</v>
      </c>
      <c r="E20" s="4">
        <v>216.7</v>
      </c>
      <c r="F20" s="5">
        <f t="shared" ref="F20:F25" si="9">+I20*K20/euro1</f>
        <v>0</v>
      </c>
      <c r="G20" s="6">
        <f t="shared" si="1"/>
        <v>0</v>
      </c>
      <c r="H20" s="27" t="s">
        <v>215</v>
      </c>
    </row>
    <row r="21" spans="2:8" ht="13.8" outlineLevel="1" x14ac:dyDescent="0.25">
      <c r="B21" s="1" t="s">
        <v>40</v>
      </c>
      <c r="C21" s="2" t="s">
        <v>11</v>
      </c>
      <c r="D21" s="3" t="s">
        <v>7</v>
      </c>
      <c r="E21" s="4">
        <v>3.6</v>
      </c>
      <c r="F21" s="5">
        <f t="shared" si="9"/>
        <v>0</v>
      </c>
      <c r="G21" s="6">
        <f t="shared" si="1"/>
        <v>0</v>
      </c>
      <c r="H21" s="26"/>
    </row>
    <row r="22" spans="2:8" ht="13.8" outlineLevel="1" x14ac:dyDescent="0.25">
      <c r="B22" s="1" t="s">
        <v>41</v>
      </c>
      <c r="C22" s="2" t="s">
        <v>42</v>
      </c>
      <c r="D22" s="3" t="s">
        <v>7</v>
      </c>
      <c r="E22" s="4">
        <v>513</v>
      </c>
      <c r="F22" s="5">
        <f t="shared" si="9"/>
        <v>0</v>
      </c>
      <c r="G22" s="6">
        <f t="shared" si="1"/>
        <v>0</v>
      </c>
      <c r="H22" s="26"/>
    </row>
    <row r="23" spans="2:8" ht="13.8" outlineLevel="1" x14ac:dyDescent="0.25">
      <c r="B23" s="1" t="s">
        <v>43</v>
      </c>
      <c r="C23" s="2" t="s">
        <v>44</v>
      </c>
      <c r="D23" s="3" t="s">
        <v>7</v>
      </c>
      <c r="E23" s="4">
        <v>513</v>
      </c>
      <c r="F23" s="5">
        <f t="shared" si="9"/>
        <v>0</v>
      </c>
      <c r="G23" s="6">
        <f t="shared" si="1"/>
        <v>0</v>
      </c>
      <c r="H23" s="26"/>
    </row>
    <row r="24" spans="2:8" ht="27.6" outlineLevel="1" x14ac:dyDescent="0.25">
      <c r="B24" s="1" t="s">
        <v>45</v>
      </c>
      <c r="C24" s="2" t="s">
        <v>46</v>
      </c>
      <c r="D24" s="3" t="s">
        <v>7</v>
      </c>
      <c r="E24" s="4">
        <v>36</v>
      </c>
      <c r="F24" s="5">
        <f t="shared" si="9"/>
        <v>0</v>
      </c>
      <c r="G24" s="6">
        <f t="shared" si="1"/>
        <v>0</v>
      </c>
      <c r="H24" s="28" t="s">
        <v>217</v>
      </c>
    </row>
    <row r="25" spans="2:8" ht="13.8" outlineLevel="1" x14ac:dyDescent="0.25">
      <c r="B25" s="1" t="s">
        <v>47</v>
      </c>
      <c r="C25" s="2" t="s">
        <v>48</v>
      </c>
      <c r="D25" s="3" t="s">
        <v>17</v>
      </c>
      <c r="E25" s="4">
        <v>1</v>
      </c>
      <c r="F25" s="5">
        <f t="shared" si="9"/>
        <v>0</v>
      </c>
      <c r="G25" s="6">
        <f t="shared" si="1"/>
        <v>0</v>
      </c>
      <c r="H25" s="26"/>
    </row>
    <row r="26" spans="2:8" x14ac:dyDescent="0.25">
      <c r="B26" s="7" t="s">
        <v>49</v>
      </c>
      <c r="C26" s="8" t="s">
        <v>50</v>
      </c>
      <c r="D26" s="9" t="s">
        <v>2</v>
      </c>
      <c r="E26" s="10">
        <f>IF($AR26=0,$F26,VLOOKUP($B26,[6]V.E.!$A$3:$S$40,COLUMNS([6]V.E.!$A$3:$O$40),FALSE))</f>
        <v>0</v>
      </c>
      <c r="F26" s="11"/>
      <c r="G26" s="12">
        <f>SUM(G27:G56)</f>
        <v>0</v>
      </c>
      <c r="H26" s="26"/>
    </row>
    <row r="27" spans="2:8" ht="41.4" outlineLevel="1" x14ac:dyDescent="0.25">
      <c r="B27" s="1" t="s">
        <v>51</v>
      </c>
      <c r="C27" s="2" t="s">
        <v>6</v>
      </c>
      <c r="D27" s="3" t="s">
        <v>7</v>
      </c>
      <c r="E27" s="4">
        <v>931.6</v>
      </c>
      <c r="F27" s="5">
        <f t="shared" ref="F27" si="10">+I27*K27/euro1</f>
        <v>0</v>
      </c>
      <c r="G27" s="6">
        <f t="shared" ref="G27:G56" si="11">+F27*E27</f>
        <v>0</v>
      </c>
      <c r="H27" s="26"/>
    </row>
    <row r="28" spans="2:8" ht="27.6" outlineLevel="1" x14ac:dyDescent="0.25">
      <c r="B28" s="1" t="s">
        <v>52</v>
      </c>
      <c r="C28" s="2" t="s">
        <v>53</v>
      </c>
      <c r="D28" s="3" t="s">
        <v>7</v>
      </c>
      <c r="E28" s="4">
        <v>103.5</v>
      </c>
      <c r="F28" s="5">
        <f t="shared" ref="F28" si="12">+I28*K28/euro1</f>
        <v>0</v>
      </c>
      <c r="G28" s="6">
        <f t="shared" si="11"/>
        <v>0</v>
      </c>
      <c r="H28" s="26"/>
    </row>
    <row r="29" spans="2:8" ht="13.8" outlineLevel="1" x14ac:dyDescent="0.25">
      <c r="B29" s="1" t="s">
        <v>54</v>
      </c>
      <c r="C29" s="2" t="s">
        <v>55</v>
      </c>
      <c r="D29" s="3" t="s">
        <v>7</v>
      </c>
      <c r="E29" s="4">
        <v>48.4</v>
      </c>
      <c r="F29" s="5">
        <f t="shared" ref="F29" si="13">+I29*K29/euro1</f>
        <v>0</v>
      </c>
      <c r="G29" s="6">
        <f t="shared" si="11"/>
        <v>0</v>
      </c>
      <c r="H29" s="26"/>
    </row>
    <row r="30" spans="2:8" ht="69" outlineLevel="1" x14ac:dyDescent="0.25">
      <c r="B30" s="1" t="s">
        <v>56</v>
      </c>
      <c r="C30" s="2" t="s">
        <v>57</v>
      </c>
      <c r="D30" s="3" t="s">
        <v>14</v>
      </c>
      <c r="E30" s="4">
        <v>83.5</v>
      </c>
      <c r="F30" s="5">
        <f t="shared" ref="F30" si="14">+I30*K30/euro1</f>
        <v>0</v>
      </c>
      <c r="G30" s="6">
        <f t="shared" si="11"/>
        <v>0</v>
      </c>
      <c r="H30" s="26"/>
    </row>
    <row r="31" spans="2:8" ht="27.6" outlineLevel="1" x14ac:dyDescent="0.25">
      <c r="B31" s="1" t="s">
        <v>58</v>
      </c>
      <c r="C31" s="2" t="s">
        <v>59</v>
      </c>
      <c r="D31" s="3" t="s">
        <v>22</v>
      </c>
      <c r="E31" s="4">
        <v>14</v>
      </c>
      <c r="F31" s="5">
        <f t="shared" ref="F31" si="15">+I31*K31/euro1</f>
        <v>0</v>
      </c>
      <c r="G31" s="6">
        <f t="shared" si="11"/>
        <v>0</v>
      </c>
      <c r="H31" s="26"/>
    </row>
    <row r="32" spans="2:8" ht="69" outlineLevel="1" x14ac:dyDescent="0.25">
      <c r="B32" s="1" t="s">
        <v>60</v>
      </c>
      <c r="C32" s="2" t="s">
        <v>61</v>
      </c>
      <c r="D32" s="3" t="s">
        <v>14</v>
      </c>
      <c r="E32" s="4">
        <v>234.2</v>
      </c>
      <c r="F32" s="5">
        <f t="shared" ref="F32:F37" si="16">+I32*K32/euro1</f>
        <v>0</v>
      </c>
      <c r="G32" s="6">
        <f t="shared" si="11"/>
        <v>0</v>
      </c>
      <c r="H32" s="26"/>
    </row>
    <row r="33" spans="2:8" ht="13.8" outlineLevel="1" x14ac:dyDescent="0.25">
      <c r="B33" s="1" t="s">
        <v>62</v>
      </c>
      <c r="C33" s="2" t="s">
        <v>63</v>
      </c>
      <c r="D33" s="3" t="s">
        <v>14</v>
      </c>
      <c r="E33" s="4">
        <v>5</v>
      </c>
      <c r="F33" s="5">
        <f t="shared" si="16"/>
        <v>0</v>
      </c>
      <c r="G33" s="6">
        <f t="shared" si="11"/>
        <v>0</v>
      </c>
      <c r="H33" s="26"/>
    </row>
    <row r="34" spans="2:8" ht="13.8" outlineLevel="1" x14ac:dyDescent="0.25">
      <c r="B34" s="1" t="s">
        <v>64</v>
      </c>
      <c r="C34" s="2" t="s">
        <v>16</v>
      </c>
      <c r="D34" s="3" t="s">
        <v>17</v>
      </c>
      <c r="E34" s="4">
        <v>1</v>
      </c>
      <c r="F34" s="5">
        <f t="shared" si="16"/>
        <v>0</v>
      </c>
      <c r="G34" s="6">
        <f t="shared" si="11"/>
        <v>0</v>
      </c>
      <c r="H34" s="26"/>
    </row>
    <row r="35" spans="2:8" ht="13.8" outlineLevel="1" x14ac:dyDescent="0.25">
      <c r="B35" s="1" t="s">
        <v>65</v>
      </c>
      <c r="C35" s="2" t="s">
        <v>19</v>
      </c>
      <c r="D35" s="3" t="s">
        <v>17</v>
      </c>
      <c r="E35" s="4">
        <v>1</v>
      </c>
      <c r="F35" s="5">
        <f t="shared" si="16"/>
        <v>0</v>
      </c>
      <c r="G35" s="6">
        <f t="shared" si="11"/>
        <v>0</v>
      </c>
      <c r="H35" s="26"/>
    </row>
    <row r="36" spans="2:8" ht="41.4" outlineLevel="1" x14ac:dyDescent="0.25">
      <c r="B36" s="1" t="s">
        <v>66</v>
      </c>
      <c r="C36" s="2" t="s">
        <v>67</v>
      </c>
      <c r="D36" s="3" t="s">
        <v>22</v>
      </c>
      <c r="E36" s="4">
        <v>2</v>
      </c>
      <c r="F36" s="5">
        <f t="shared" si="16"/>
        <v>0</v>
      </c>
      <c r="G36" s="6">
        <f t="shared" si="11"/>
        <v>0</v>
      </c>
      <c r="H36" s="26"/>
    </row>
    <row r="37" spans="2:8" ht="41.4" outlineLevel="1" x14ac:dyDescent="0.25">
      <c r="B37" s="1" t="s">
        <v>68</v>
      </c>
      <c r="C37" s="2" t="s">
        <v>69</v>
      </c>
      <c r="D37" s="3" t="s">
        <v>22</v>
      </c>
      <c r="E37" s="4">
        <v>2</v>
      </c>
      <c r="F37" s="5">
        <f t="shared" si="16"/>
        <v>0</v>
      </c>
      <c r="G37" s="6">
        <f t="shared" si="11"/>
        <v>0</v>
      </c>
      <c r="H37" s="26"/>
    </row>
    <row r="38" spans="2:8" ht="13.8" outlineLevel="1" x14ac:dyDescent="0.25">
      <c r="B38" s="1" t="s">
        <v>70</v>
      </c>
      <c r="C38" s="2" t="s">
        <v>71</v>
      </c>
      <c r="D38" s="3" t="s">
        <v>22</v>
      </c>
      <c r="E38" s="4">
        <v>2</v>
      </c>
      <c r="F38" s="5">
        <f t="shared" ref="F38:F47" si="17">+I38*K38/euro1</f>
        <v>0</v>
      </c>
      <c r="G38" s="6">
        <f t="shared" si="11"/>
        <v>0</v>
      </c>
      <c r="H38" s="26"/>
    </row>
    <row r="39" spans="2:8" ht="41.4" outlineLevel="1" x14ac:dyDescent="0.25">
      <c r="B39" s="1" t="s">
        <v>72</v>
      </c>
      <c r="C39" s="2" t="s">
        <v>73</v>
      </c>
      <c r="D39" s="3" t="s">
        <v>22</v>
      </c>
      <c r="E39" s="4">
        <v>1</v>
      </c>
      <c r="F39" s="5">
        <f t="shared" si="17"/>
        <v>0</v>
      </c>
      <c r="G39" s="6">
        <f t="shared" si="11"/>
        <v>0</v>
      </c>
      <c r="H39" s="26"/>
    </row>
    <row r="40" spans="2:8" ht="69" outlineLevel="1" x14ac:dyDescent="0.25">
      <c r="B40" s="1" t="s">
        <v>74</v>
      </c>
      <c r="C40" s="2" t="s">
        <v>75</v>
      </c>
      <c r="D40" s="3" t="s">
        <v>22</v>
      </c>
      <c r="E40" s="4">
        <v>5</v>
      </c>
      <c r="F40" s="5">
        <f t="shared" si="17"/>
        <v>0</v>
      </c>
      <c r="G40" s="6">
        <f t="shared" si="11"/>
        <v>0</v>
      </c>
      <c r="H40" s="26"/>
    </row>
    <row r="41" spans="2:8" ht="69" outlineLevel="1" x14ac:dyDescent="0.25">
      <c r="B41" s="1" t="s">
        <v>76</v>
      </c>
      <c r="C41" s="2" t="s">
        <v>77</v>
      </c>
      <c r="D41" s="3" t="s">
        <v>22</v>
      </c>
      <c r="E41" s="4">
        <v>7</v>
      </c>
      <c r="F41" s="5">
        <f t="shared" si="17"/>
        <v>0</v>
      </c>
      <c r="G41" s="6">
        <f t="shared" si="11"/>
        <v>0</v>
      </c>
      <c r="H41" s="26"/>
    </row>
    <row r="42" spans="2:8" ht="69" outlineLevel="1" x14ac:dyDescent="0.25">
      <c r="B42" s="1" t="s">
        <v>78</v>
      </c>
      <c r="C42" s="2" t="s">
        <v>79</v>
      </c>
      <c r="D42" s="3" t="s">
        <v>22</v>
      </c>
      <c r="E42" s="4">
        <v>8</v>
      </c>
      <c r="F42" s="5">
        <f t="shared" si="17"/>
        <v>0</v>
      </c>
      <c r="G42" s="6">
        <f t="shared" si="11"/>
        <v>0</v>
      </c>
      <c r="H42" s="26"/>
    </row>
    <row r="43" spans="2:8" ht="13.8" outlineLevel="1" x14ac:dyDescent="0.25">
      <c r="B43" s="1" t="s">
        <v>80</v>
      </c>
      <c r="C43" s="2" t="s">
        <v>81</v>
      </c>
      <c r="D43" s="3" t="s">
        <v>22</v>
      </c>
      <c r="E43" s="4">
        <v>4</v>
      </c>
      <c r="F43" s="5">
        <f t="shared" si="17"/>
        <v>0</v>
      </c>
      <c r="G43" s="6">
        <f t="shared" si="11"/>
        <v>0</v>
      </c>
      <c r="H43" s="26"/>
    </row>
    <row r="44" spans="2:8" ht="69" outlineLevel="1" x14ac:dyDescent="0.25">
      <c r="B44" s="1" t="s">
        <v>82</v>
      </c>
      <c r="C44" s="2" t="s">
        <v>83</v>
      </c>
      <c r="D44" s="3" t="s">
        <v>17</v>
      </c>
      <c r="E44" s="4">
        <v>1</v>
      </c>
      <c r="F44" s="5">
        <f t="shared" si="17"/>
        <v>0</v>
      </c>
      <c r="G44" s="6">
        <f t="shared" si="11"/>
        <v>0</v>
      </c>
      <c r="H44" s="26"/>
    </row>
    <row r="45" spans="2:8" ht="27.6" outlineLevel="1" x14ac:dyDescent="0.25">
      <c r="B45" s="1" t="s">
        <v>84</v>
      </c>
      <c r="C45" s="2" t="s">
        <v>85</v>
      </c>
      <c r="D45" s="3" t="s">
        <v>7</v>
      </c>
      <c r="E45" s="4">
        <v>20.399999999999999</v>
      </c>
      <c r="F45" s="5">
        <f t="shared" si="17"/>
        <v>0</v>
      </c>
      <c r="G45" s="6">
        <f t="shared" si="11"/>
        <v>0</v>
      </c>
      <c r="H45" s="26"/>
    </row>
    <row r="46" spans="2:8" ht="27.6" outlineLevel="1" x14ac:dyDescent="0.25">
      <c r="B46" s="20" t="s">
        <v>86</v>
      </c>
      <c r="C46" s="14" t="s">
        <v>87</v>
      </c>
      <c r="D46" s="21" t="s">
        <v>17</v>
      </c>
      <c r="E46" s="22">
        <v>1</v>
      </c>
      <c r="F46" s="23">
        <f t="shared" si="17"/>
        <v>0</v>
      </c>
      <c r="G46" s="24">
        <f t="shared" si="11"/>
        <v>0</v>
      </c>
      <c r="H46" s="28" t="s">
        <v>219</v>
      </c>
    </row>
    <row r="47" spans="2:8" ht="27.6" outlineLevel="1" x14ac:dyDescent="0.25">
      <c r="B47" s="1" t="s">
        <v>88</v>
      </c>
      <c r="C47" s="2" t="s">
        <v>89</v>
      </c>
      <c r="D47" s="3" t="s">
        <v>37</v>
      </c>
      <c r="E47" s="4">
        <v>152.5</v>
      </c>
      <c r="F47" s="5">
        <f t="shared" si="17"/>
        <v>0</v>
      </c>
      <c r="G47" s="6">
        <f t="shared" si="11"/>
        <v>0</v>
      </c>
      <c r="H47" s="27" t="s">
        <v>215</v>
      </c>
    </row>
    <row r="48" spans="2:8" ht="27.6" outlineLevel="1" x14ac:dyDescent="0.25">
      <c r="B48" s="1" t="s">
        <v>90</v>
      </c>
      <c r="C48" s="2" t="s">
        <v>91</v>
      </c>
      <c r="D48" s="3" t="s">
        <v>37</v>
      </c>
      <c r="E48" s="4">
        <v>152.5</v>
      </c>
      <c r="F48" s="5">
        <f t="shared" ref="F48:F56" si="18">+I48*K48/euro1</f>
        <v>0</v>
      </c>
      <c r="G48" s="6">
        <f t="shared" si="11"/>
        <v>0</v>
      </c>
      <c r="H48" s="27" t="s">
        <v>215</v>
      </c>
    </row>
    <row r="49" spans="2:8" ht="27.6" outlineLevel="1" x14ac:dyDescent="0.25">
      <c r="B49" s="1" t="s">
        <v>92</v>
      </c>
      <c r="C49" s="2" t="s">
        <v>34</v>
      </c>
      <c r="D49" s="3" t="s">
        <v>17</v>
      </c>
      <c r="E49" s="4">
        <v>1</v>
      </c>
      <c r="F49" s="5">
        <f t="shared" si="18"/>
        <v>0</v>
      </c>
      <c r="G49" s="6">
        <f t="shared" si="11"/>
        <v>0</v>
      </c>
      <c r="H49" s="26"/>
    </row>
    <row r="50" spans="2:8" ht="41.4" outlineLevel="1" x14ac:dyDescent="0.25">
      <c r="B50" s="20" t="s">
        <v>93</v>
      </c>
      <c r="C50" s="14" t="s">
        <v>94</v>
      </c>
      <c r="D50" s="21" t="s">
        <v>17</v>
      </c>
      <c r="E50" s="22">
        <v>1</v>
      </c>
      <c r="F50" s="23">
        <f t="shared" si="18"/>
        <v>0</v>
      </c>
      <c r="G50" s="24">
        <f t="shared" si="11"/>
        <v>0</v>
      </c>
      <c r="H50" s="28" t="s">
        <v>216</v>
      </c>
    </row>
    <row r="51" spans="2:8" ht="41.4" outlineLevel="1" x14ac:dyDescent="0.25">
      <c r="B51" s="1" t="s">
        <v>95</v>
      </c>
      <c r="C51" s="2" t="s">
        <v>96</v>
      </c>
      <c r="D51" s="3" t="s">
        <v>17</v>
      </c>
      <c r="E51" s="4">
        <v>1</v>
      </c>
      <c r="F51" s="5">
        <f t="shared" si="18"/>
        <v>0</v>
      </c>
      <c r="G51" s="6">
        <f t="shared" si="11"/>
        <v>0</v>
      </c>
      <c r="H51" s="27" t="s">
        <v>215</v>
      </c>
    </row>
    <row r="52" spans="2:8" ht="13.8" outlineLevel="1" x14ac:dyDescent="0.25">
      <c r="B52" s="1" t="s">
        <v>97</v>
      </c>
      <c r="C52" s="2" t="s">
        <v>98</v>
      </c>
      <c r="D52" s="3" t="s">
        <v>7</v>
      </c>
      <c r="E52" s="4">
        <v>96.8</v>
      </c>
      <c r="F52" s="5">
        <f t="shared" si="18"/>
        <v>0</v>
      </c>
      <c r="G52" s="6">
        <f t="shared" si="11"/>
        <v>0</v>
      </c>
      <c r="H52" s="26"/>
    </row>
    <row r="53" spans="2:8" ht="13.8" outlineLevel="1" x14ac:dyDescent="0.25">
      <c r="B53" s="1" t="s">
        <v>99</v>
      </c>
      <c r="C53" s="2" t="s">
        <v>42</v>
      </c>
      <c r="D53" s="3" t="s">
        <v>7</v>
      </c>
      <c r="E53" s="4">
        <v>770</v>
      </c>
      <c r="F53" s="5">
        <f t="shared" si="18"/>
        <v>0</v>
      </c>
      <c r="G53" s="6">
        <f t="shared" si="11"/>
        <v>0</v>
      </c>
      <c r="H53" s="27"/>
    </row>
    <row r="54" spans="2:8" ht="13.8" outlineLevel="1" x14ac:dyDescent="0.25">
      <c r="B54" s="1" t="s">
        <v>100</v>
      </c>
      <c r="C54" s="2" t="s">
        <v>44</v>
      </c>
      <c r="D54" s="3" t="s">
        <v>7</v>
      </c>
      <c r="E54" s="4">
        <v>770</v>
      </c>
      <c r="F54" s="5">
        <f t="shared" si="18"/>
        <v>0</v>
      </c>
      <c r="G54" s="6">
        <f t="shared" si="11"/>
        <v>0</v>
      </c>
      <c r="H54" s="26"/>
    </row>
    <row r="55" spans="2:8" ht="27.6" outlineLevel="1" x14ac:dyDescent="0.25">
      <c r="B55" s="1" t="s">
        <v>101</v>
      </c>
      <c r="C55" s="2" t="s">
        <v>102</v>
      </c>
      <c r="D55" s="3" t="s">
        <v>7</v>
      </c>
      <c r="E55" s="4">
        <v>265</v>
      </c>
      <c r="F55" s="5">
        <f t="shared" si="18"/>
        <v>0</v>
      </c>
      <c r="G55" s="6">
        <f t="shared" si="11"/>
        <v>0</v>
      </c>
      <c r="H55" s="28" t="s">
        <v>217</v>
      </c>
    </row>
    <row r="56" spans="2:8" ht="13.8" outlineLevel="1" x14ac:dyDescent="0.25">
      <c r="B56" s="1" t="s">
        <v>103</v>
      </c>
      <c r="C56" s="2" t="s">
        <v>48</v>
      </c>
      <c r="D56" s="3" t="s">
        <v>17</v>
      </c>
      <c r="E56" s="4">
        <v>1</v>
      </c>
      <c r="F56" s="5">
        <f t="shared" si="18"/>
        <v>0</v>
      </c>
      <c r="G56" s="6">
        <f t="shared" si="11"/>
        <v>0</v>
      </c>
      <c r="H56" s="27" t="s">
        <v>215</v>
      </c>
    </row>
    <row r="57" spans="2:8" x14ac:dyDescent="0.25">
      <c r="B57" s="7" t="s">
        <v>104</v>
      </c>
      <c r="C57" s="8" t="s">
        <v>105</v>
      </c>
      <c r="D57" s="9" t="s">
        <v>2</v>
      </c>
      <c r="E57" s="10">
        <f>IF($AR57=0,$F57,VLOOKUP($B57,[6]V.E.!$A$3:$S$40,COLUMNS([6]V.E.!$A$3:$O$40),FALSE))</f>
        <v>0</v>
      </c>
      <c r="F57" s="11"/>
      <c r="G57" s="12">
        <f>SUM(G58:G89)</f>
        <v>0</v>
      </c>
      <c r="H57" s="26"/>
    </row>
    <row r="58" spans="2:8" ht="41.4" outlineLevel="1" x14ac:dyDescent="0.25">
      <c r="B58" s="1" t="s">
        <v>106</v>
      </c>
      <c r="C58" s="2" t="s">
        <v>107</v>
      </c>
      <c r="D58" s="3" t="s">
        <v>7</v>
      </c>
      <c r="E58" s="4">
        <v>253.8</v>
      </c>
      <c r="F58" s="5">
        <f t="shared" ref="F58:F65" si="19">+I58*K58/euro1</f>
        <v>0</v>
      </c>
      <c r="G58" s="6">
        <f t="shared" ref="G58:G121" si="20">+F58*E58</f>
        <v>0</v>
      </c>
      <c r="H58" s="26"/>
    </row>
    <row r="59" spans="2:8" ht="13.8" outlineLevel="1" x14ac:dyDescent="0.25">
      <c r="B59" s="1" t="s">
        <v>108</v>
      </c>
      <c r="C59" s="2" t="s">
        <v>109</v>
      </c>
      <c r="D59" s="3" t="s">
        <v>17</v>
      </c>
      <c r="E59" s="4">
        <v>1</v>
      </c>
      <c r="F59" s="5">
        <f t="shared" si="19"/>
        <v>0</v>
      </c>
      <c r="G59" s="6">
        <f t="shared" si="20"/>
        <v>0</v>
      </c>
      <c r="H59" s="26"/>
    </row>
    <row r="60" spans="2:8" ht="13.8" outlineLevel="1" x14ac:dyDescent="0.25">
      <c r="B60" s="1" t="s">
        <v>110</v>
      </c>
      <c r="C60" s="2" t="s">
        <v>111</v>
      </c>
      <c r="D60" s="3" t="s">
        <v>17</v>
      </c>
      <c r="E60" s="4">
        <v>1</v>
      </c>
      <c r="F60" s="5">
        <f t="shared" si="19"/>
        <v>0</v>
      </c>
      <c r="G60" s="6">
        <f t="shared" si="20"/>
        <v>0</v>
      </c>
      <c r="H60" s="26"/>
    </row>
    <row r="61" spans="2:8" ht="13.8" outlineLevel="1" x14ac:dyDescent="0.25">
      <c r="B61" s="1" t="s">
        <v>112</v>
      </c>
      <c r="C61" s="2" t="s">
        <v>113</v>
      </c>
      <c r="D61" s="3" t="s">
        <v>14</v>
      </c>
      <c r="E61" s="4">
        <v>23</v>
      </c>
      <c r="F61" s="5">
        <f t="shared" ref="F61" si="21">+I61*K61/euro1</f>
        <v>0</v>
      </c>
      <c r="G61" s="6">
        <f t="shared" si="20"/>
        <v>0</v>
      </c>
      <c r="H61" s="26"/>
    </row>
    <row r="62" spans="2:8" ht="13.8" outlineLevel="1" x14ac:dyDescent="0.25">
      <c r="B62" s="1" t="s">
        <v>114</v>
      </c>
      <c r="C62" s="2" t="s">
        <v>115</v>
      </c>
      <c r="D62" s="3" t="s">
        <v>14</v>
      </c>
      <c r="E62" s="4">
        <v>15</v>
      </c>
      <c r="F62" s="5">
        <f t="shared" si="19"/>
        <v>0</v>
      </c>
      <c r="G62" s="6">
        <f t="shared" si="20"/>
        <v>0</v>
      </c>
      <c r="H62" s="26"/>
    </row>
    <row r="63" spans="2:8" ht="13.8" outlineLevel="1" x14ac:dyDescent="0.25">
      <c r="B63" s="1" t="s">
        <v>116</v>
      </c>
      <c r="C63" s="2" t="s">
        <v>11</v>
      </c>
      <c r="D63" s="3" t="s">
        <v>7</v>
      </c>
      <c r="E63" s="4">
        <v>50.8</v>
      </c>
      <c r="F63" s="5">
        <f t="shared" ref="F63" si="22">+I63*K63/euro1</f>
        <v>0</v>
      </c>
      <c r="G63" s="6">
        <f t="shared" si="20"/>
        <v>0</v>
      </c>
      <c r="H63" s="26"/>
    </row>
    <row r="64" spans="2:8" ht="27.6" outlineLevel="1" x14ac:dyDescent="0.25">
      <c r="B64" s="1" t="s">
        <v>117</v>
      </c>
      <c r="C64" s="2" t="s">
        <v>118</v>
      </c>
      <c r="D64" s="3" t="s">
        <v>14</v>
      </c>
      <c r="E64" s="4">
        <v>188</v>
      </c>
      <c r="F64" s="5">
        <f t="shared" si="19"/>
        <v>0</v>
      </c>
      <c r="G64" s="6">
        <f t="shared" si="20"/>
        <v>0</v>
      </c>
      <c r="H64" s="26"/>
    </row>
    <row r="65" spans="2:8" ht="27.6" outlineLevel="1" x14ac:dyDescent="0.25">
      <c r="B65" s="1" t="s">
        <v>119</v>
      </c>
      <c r="C65" s="2" t="s">
        <v>120</v>
      </c>
      <c r="D65" s="3" t="s">
        <v>121</v>
      </c>
      <c r="E65" s="4">
        <v>16</v>
      </c>
      <c r="F65" s="5">
        <f t="shared" si="19"/>
        <v>0</v>
      </c>
      <c r="G65" s="6">
        <f t="shared" si="20"/>
        <v>0</v>
      </c>
      <c r="H65" s="26"/>
    </row>
    <row r="66" spans="2:8" ht="27.6" outlineLevel="1" x14ac:dyDescent="0.25">
      <c r="B66" s="1" t="s">
        <v>122</v>
      </c>
      <c r="C66" s="2" t="s">
        <v>123</v>
      </c>
      <c r="D66" s="3" t="s">
        <v>14</v>
      </c>
      <c r="E66" s="4">
        <v>188</v>
      </c>
      <c r="F66" s="5">
        <f t="shared" ref="F66:F70" si="23">+I66*K66/euro1</f>
        <v>0</v>
      </c>
      <c r="G66" s="6">
        <f t="shared" si="20"/>
        <v>0</v>
      </c>
      <c r="H66" s="26"/>
    </row>
    <row r="67" spans="2:8" ht="27.6" outlineLevel="1" x14ac:dyDescent="0.25">
      <c r="B67" s="1" t="s">
        <v>124</v>
      </c>
      <c r="C67" s="2" t="s">
        <v>125</v>
      </c>
      <c r="D67" s="3" t="s">
        <v>22</v>
      </c>
      <c r="E67" s="4">
        <v>1</v>
      </c>
      <c r="F67" s="5">
        <f t="shared" si="23"/>
        <v>0</v>
      </c>
      <c r="G67" s="6">
        <f t="shared" si="20"/>
        <v>0</v>
      </c>
      <c r="H67" s="26"/>
    </row>
    <row r="68" spans="2:8" ht="55.2" outlineLevel="1" x14ac:dyDescent="0.25">
      <c r="B68" s="1" t="s">
        <v>126</v>
      </c>
      <c r="C68" s="2" t="s">
        <v>127</v>
      </c>
      <c r="D68" s="3" t="s">
        <v>22</v>
      </c>
      <c r="E68" s="4">
        <v>1</v>
      </c>
      <c r="F68" s="5">
        <f t="shared" si="23"/>
        <v>0</v>
      </c>
      <c r="G68" s="6">
        <f t="shared" si="20"/>
        <v>0</v>
      </c>
      <c r="H68" s="26"/>
    </row>
    <row r="69" spans="2:8" ht="27.6" outlineLevel="1" x14ac:dyDescent="0.25">
      <c r="B69" s="1" t="s">
        <v>128</v>
      </c>
      <c r="C69" s="2" t="s">
        <v>129</v>
      </c>
      <c r="D69" s="3" t="s">
        <v>17</v>
      </c>
      <c r="E69" s="4">
        <v>1</v>
      </c>
      <c r="F69" s="5">
        <f t="shared" si="23"/>
        <v>0</v>
      </c>
      <c r="G69" s="6">
        <f t="shared" si="20"/>
        <v>0</v>
      </c>
      <c r="H69" s="26"/>
    </row>
    <row r="70" spans="2:8" ht="27.6" outlineLevel="1" x14ac:dyDescent="0.25">
      <c r="B70" s="1" t="s">
        <v>130</v>
      </c>
      <c r="C70" s="2" t="s">
        <v>131</v>
      </c>
      <c r="D70" s="3" t="s">
        <v>17</v>
      </c>
      <c r="E70" s="4">
        <v>1</v>
      </c>
      <c r="F70" s="5">
        <f t="shared" si="23"/>
        <v>0</v>
      </c>
      <c r="G70" s="6">
        <f t="shared" si="20"/>
        <v>0</v>
      </c>
      <c r="H70" s="26"/>
    </row>
    <row r="71" spans="2:8" ht="13.8" outlineLevel="1" x14ac:dyDescent="0.25">
      <c r="B71" s="1" t="s">
        <v>132</v>
      </c>
      <c r="C71" s="2" t="s">
        <v>133</v>
      </c>
      <c r="D71" s="3" t="s">
        <v>17</v>
      </c>
      <c r="E71" s="4">
        <v>2</v>
      </c>
      <c r="F71" s="5">
        <f t="shared" ref="F71:F73" si="24">+I71*K71/euro1</f>
        <v>0</v>
      </c>
      <c r="G71" s="6">
        <f t="shared" si="20"/>
        <v>0</v>
      </c>
      <c r="H71" s="26"/>
    </row>
    <row r="72" spans="2:8" ht="27.6" outlineLevel="1" x14ac:dyDescent="0.25">
      <c r="B72" s="1" t="s">
        <v>134</v>
      </c>
      <c r="C72" s="2" t="s">
        <v>135</v>
      </c>
      <c r="D72" s="3" t="s">
        <v>17</v>
      </c>
      <c r="E72" s="4">
        <v>3</v>
      </c>
      <c r="F72" s="5">
        <f t="shared" si="24"/>
        <v>0</v>
      </c>
      <c r="G72" s="6">
        <f t="shared" si="20"/>
        <v>0</v>
      </c>
      <c r="H72" s="26"/>
    </row>
    <row r="73" spans="2:8" ht="13.8" outlineLevel="1" x14ac:dyDescent="0.25">
      <c r="B73" s="1" t="s">
        <v>136</v>
      </c>
      <c r="C73" s="2" t="s">
        <v>137</v>
      </c>
      <c r="D73" s="3" t="s">
        <v>17</v>
      </c>
      <c r="E73" s="4">
        <v>3</v>
      </c>
      <c r="F73" s="5">
        <f t="shared" si="24"/>
        <v>0</v>
      </c>
      <c r="G73" s="6">
        <f t="shared" si="20"/>
        <v>0</v>
      </c>
      <c r="H73" s="26"/>
    </row>
    <row r="74" spans="2:8" ht="13.8" outlineLevel="1" x14ac:dyDescent="0.25">
      <c r="B74" s="1" t="s">
        <v>138</v>
      </c>
      <c r="C74" s="2" t="s">
        <v>139</v>
      </c>
      <c r="D74" s="3" t="s">
        <v>22</v>
      </c>
      <c r="E74" s="4">
        <v>1</v>
      </c>
      <c r="F74" s="5">
        <f t="shared" ref="F74:F79" si="25">+I74*K74/euro1</f>
        <v>0</v>
      </c>
      <c r="G74" s="6">
        <f t="shared" si="20"/>
        <v>0</v>
      </c>
      <c r="H74" s="26"/>
    </row>
    <row r="75" spans="2:8" ht="13.8" outlineLevel="1" x14ac:dyDescent="0.25">
      <c r="B75" s="1" t="s">
        <v>140</v>
      </c>
      <c r="C75" s="2" t="s">
        <v>141</v>
      </c>
      <c r="D75" s="3" t="s">
        <v>22</v>
      </c>
      <c r="E75" s="4">
        <v>1</v>
      </c>
      <c r="F75" s="5">
        <f t="shared" si="25"/>
        <v>0</v>
      </c>
      <c r="G75" s="6">
        <f t="shared" si="20"/>
        <v>0</v>
      </c>
      <c r="H75" s="26"/>
    </row>
    <row r="76" spans="2:8" ht="13.8" outlineLevel="1" x14ac:dyDescent="0.25">
      <c r="B76" s="1" t="s">
        <v>142</v>
      </c>
      <c r="C76" s="2" t="s">
        <v>143</v>
      </c>
      <c r="D76" s="3" t="s">
        <v>22</v>
      </c>
      <c r="E76" s="4">
        <v>4</v>
      </c>
      <c r="F76" s="5">
        <f t="shared" si="25"/>
        <v>0</v>
      </c>
      <c r="G76" s="6">
        <f t="shared" si="20"/>
        <v>0</v>
      </c>
      <c r="H76" s="26"/>
    </row>
    <row r="77" spans="2:8" ht="27.6" outlineLevel="1" x14ac:dyDescent="0.25">
      <c r="B77" s="1" t="s">
        <v>144</v>
      </c>
      <c r="C77" s="2" t="s">
        <v>145</v>
      </c>
      <c r="D77" s="3" t="s">
        <v>14</v>
      </c>
      <c r="E77" s="4">
        <v>4</v>
      </c>
      <c r="F77" s="5">
        <f t="shared" si="25"/>
        <v>0</v>
      </c>
      <c r="G77" s="6">
        <f t="shared" si="20"/>
        <v>0</v>
      </c>
      <c r="H77" s="26"/>
    </row>
    <row r="78" spans="2:8" ht="13.8" outlineLevel="1" x14ac:dyDescent="0.25">
      <c r="B78" s="1" t="s">
        <v>146</v>
      </c>
      <c r="C78" s="2" t="s">
        <v>147</v>
      </c>
      <c r="D78" s="3" t="s">
        <v>22</v>
      </c>
      <c r="E78" s="4">
        <v>3</v>
      </c>
      <c r="F78" s="5">
        <f t="shared" si="25"/>
        <v>0</v>
      </c>
      <c r="G78" s="6">
        <f t="shared" si="20"/>
        <v>0</v>
      </c>
      <c r="H78" s="26"/>
    </row>
    <row r="79" spans="2:8" ht="13.8" outlineLevel="1" x14ac:dyDescent="0.25">
      <c r="B79" s="1" t="s">
        <v>148</v>
      </c>
      <c r="C79" s="2" t="s">
        <v>149</v>
      </c>
      <c r="D79" s="3" t="s">
        <v>150</v>
      </c>
      <c r="E79" s="4">
        <v>1</v>
      </c>
      <c r="F79" s="5">
        <f t="shared" si="25"/>
        <v>0</v>
      </c>
      <c r="G79" s="6">
        <f t="shared" si="20"/>
        <v>0</v>
      </c>
      <c r="H79" s="26"/>
    </row>
    <row r="80" spans="2:8" ht="13.8" outlineLevel="1" x14ac:dyDescent="0.25">
      <c r="B80" s="1" t="s">
        <v>151</v>
      </c>
      <c r="C80" s="2" t="s">
        <v>152</v>
      </c>
      <c r="D80" s="3" t="s">
        <v>22</v>
      </c>
      <c r="E80" s="4">
        <v>1</v>
      </c>
      <c r="F80" s="5">
        <f t="shared" ref="F80:F89" si="26">+I80*K80/euro1</f>
        <v>0</v>
      </c>
      <c r="G80" s="6">
        <f t="shared" si="20"/>
        <v>0</v>
      </c>
      <c r="H80" s="26"/>
    </row>
    <row r="81" spans="2:8" ht="13.8" outlineLevel="1" x14ac:dyDescent="0.25">
      <c r="B81" s="1" t="s">
        <v>153</v>
      </c>
      <c r="C81" s="2" t="s">
        <v>149</v>
      </c>
      <c r="D81" s="3" t="s">
        <v>150</v>
      </c>
      <c r="E81" s="4">
        <v>1</v>
      </c>
      <c r="F81" s="5">
        <f t="shared" si="26"/>
        <v>0</v>
      </c>
      <c r="G81" s="6">
        <f t="shared" si="20"/>
        <v>0</v>
      </c>
      <c r="H81" s="26"/>
    </row>
    <row r="82" spans="2:8" ht="13.8" outlineLevel="1" x14ac:dyDescent="0.25">
      <c r="B82" s="1" t="s">
        <v>154</v>
      </c>
      <c r="C82" s="2" t="s">
        <v>152</v>
      </c>
      <c r="D82" s="3" t="s">
        <v>22</v>
      </c>
      <c r="E82" s="4">
        <v>1</v>
      </c>
      <c r="F82" s="5">
        <f t="shared" si="26"/>
        <v>0</v>
      </c>
      <c r="G82" s="6">
        <f t="shared" si="20"/>
        <v>0</v>
      </c>
      <c r="H82" s="26"/>
    </row>
    <row r="83" spans="2:8" ht="13.8" outlineLevel="1" x14ac:dyDescent="0.25">
      <c r="B83" s="1" t="s">
        <v>155</v>
      </c>
      <c r="C83" s="2" t="s">
        <v>156</v>
      </c>
      <c r="D83" s="3" t="s">
        <v>150</v>
      </c>
      <c r="E83" s="4">
        <v>1</v>
      </c>
      <c r="F83" s="5">
        <f t="shared" si="26"/>
        <v>0</v>
      </c>
      <c r="G83" s="6">
        <f t="shared" si="20"/>
        <v>0</v>
      </c>
      <c r="H83" s="26"/>
    </row>
    <row r="84" spans="2:8" ht="13.8" outlineLevel="1" x14ac:dyDescent="0.25">
      <c r="B84" s="1" t="s">
        <v>157</v>
      </c>
      <c r="C84" s="2" t="s">
        <v>98</v>
      </c>
      <c r="D84" s="3" t="s">
        <v>7</v>
      </c>
      <c r="E84" s="4">
        <v>50.8</v>
      </c>
      <c r="F84" s="5">
        <f t="shared" si="26"/>
        <v>0</v>
      </c>
      <c r="G84" s="6">
        <f t="shared" si="20"/>
        <v>0</v>
      </c>
      <c r="H84" s="26"/>
    </row>
    <row r="85" spans="2:8" ht="27.6" outlineLevel="1" x14ac:dyDescent="0.25">
      <c r="B85" s="1" t="s">
        <v>158</v>
      </c>
      <c r="C85" s="2" t="s">
        <v>159</v>
      </c>
      <c r="D85" s="3" t="s">
        <v>7</v>
      </c>
      <c r="E85" s="4">
        <v>152</v>
      </c>
      <c r="F85" s="5">
        <f t="shared" si="26"/>
        <v>0</v>
      </c>
      <c r="G85" s="6">
        <f t="shared" si="20"/>
        <v>0</v>
      </c>
      <c r="H85" s="26"/>
    </row>
    <row r="86" spans="2:8" ht="13.8" outlineLevel="1" x14ac:dyDescent="0.25">
      <c r="B86" s="1" t="s">
        <v>160</v>
      </c>
      <c r="C86" s="2" t="s">
        <v>44</v>
      </c>
      <c r="D86" s="3" t="s">
        <v>7</v>
      </c>
      <c r="E86" s="4">
        <v>153</v>
      </c>
      <c r="F86" s="5">
        <f t="shared" si="26"/>
        <v>0</v>
      </c>
      <c r="G86" s="6">
        <f t="shared" si="20"/>
        <v>0</v>
      </c>
      <c r="H86" s="26"/>
    </row>
    <row r="87" spans="2:8" ht="23.4" outlineLevel="1" x14ac:dyDescent="0.25">
      <c r="B87" s="1" t="s">
        <v>161</v>
      </c>
      <c r="C87" s="2" t="s">
        <v>162</v>
      </c>
      <c r="D87" s="3" t="s">
        <v>7</v>
      </c>
      <c r="E87" s="4">
        <v>102</v>
      </c>
      <c r="F87" s="5">
        <f t="shared" si="26"/>
        <v>0</v>
      </c>
      <c r="G87" s="6">
        <f t="shared" si="20"/>
        <v>0</v>
      </c>
      <c r="H87" s="28" t="s">
        <v>217</v>
      </c>
    </row>
    <row r="88" spans="2:8" ht="27.6" outlineLevel="1" x14ac:dyDescent="0.25">
      <c r="B88" s="1" t="s">
        <v>163</v>
      </c>
      <c r="C88" s="2" t="s">
        <v>46</v>
      </c>
      <c r="D88" s="3" t="s">
        <v>7</v>
      </c>
      <c r="E88" s="4">
        <v>102</v>
      </c>
      <c r="F88" s="5">
        <f t="shared" si="26"/>
        <v>0</v>
      </c>
      <c r="G88" s="6">
        <f t="shared" si="20"/>
        <v>0</v>
      </c>
      <c r="H88" s="28" t="s">
        <v>217</v>
      </c>
    </row>
    <row r="89" spans="2:8" ht="13.8" outlineLevel="1" x14ac:dyDescent="0.25">
      <c r="B89" s="1" t="s">
        <v>164</v>
      </c>
      <c r="C89" s="2" t="s">
        <v>48</v>
      </c>
      <c r="D89" s="3" t="s">
        <v>17</v>
      </c>
      <c r="E89" s="4">
        <v>1</v>
      </c>
      <c r="F89" s="5">
        <f t="shared" si="26"/>
        <v>0</v>
      </c>
      <c r="G89" s="6">
        <f t="shared" si="20"/>
        <v>0</v>
      </c>
      <c r="H89" s="27" t="s">
        <v>215</v>
      </c>
    </row>
    <row r="90" spans="2:8" x14ac:dyDescent="0.25">
      <c r="B90" s="7" t="s">
        <v>169</v>
      </c>
      <c r="C90" s="8" t="s">
        <v>170</v>
      </c>
      <c r="D90" s="9" t="s">
        <v>2</v>
      </c>
      <c r="E90" s="10"/>
      <c r="F90" s="11"/>
      <c r="G90" s="12"/>
      <c r="H90" s="26"/>
    </row>
    <row r="91" spans="2:8" ht="41.4" outlineLevel="1" x14ac:dyDescent="0.25">
      <c r="B91" s="1" t="s">
        <v>171</v>
      </c>
      <c r="C91" s="2" t="s">
        <v>168</v>
      </c>
      <c r="D91" s="3" t="s">
        <v>7</v>
      </c>
      <c r="E91" s="4">
        <v>73.599999999999994</v>
      </c>
      <c r="F91" s="5">
        <f t="shared" ref="F91:F106" si="27">+I91*K91/euro1</f>
        <v>0</v>
      </c>
      <c r="G91" s="6">
        <f t="shared" si="20"/>
        <v>0</v>
      </c>
      <c r="H91" s="26"/>
    </row>
    <row r="92" spans="2:8" ht="13.8" outlineLevel="1" x14ac:dyDescent="0.25">
      <c r="B92" s="1" t="s">
        <v>172</v>
      </c>
      <c r="C92" s="2" t="s">
        <v>11</v>
      </c>
      <c r="D92" s="3" t="s">
        <v>7</v>
      </c>
      <c r="E92" s="4">
        <v>14.7</v>
      </c>
      <c r="F92" s="5">
        <f t="shared" si="27"/>
        <v>0</v>
      </c>
      <c r="G92" s="6">
        <f t="shared" si="20"/>
        <v>0</v>
      </c>
      <c r="H92" s="26"/>
    </row>
    <row r="93" spans="2:8" ht="27.6" outlineLevel="1" x14ac:dyDescent="0.25">
      <c r="B93" s="1" t="s">
        <v>173</v>
      </c>
      <c r="C93" s="2" t="s">
        <v>174</v>
      </c>
      <c r="D93" s="3" t="s">
        <v>14</v>
      </c>
      <c r="E93" s="4">
        <v>50</v>
      </c>
      <c r="F93" s="5">
        <f t="shared" si="27"/>
        <v>0</v>
      </c>
      <c r="G93" s="6">
        <f t="shared" si="20"/>
        <v>0</v>
      </c>
      <c r="H93" s="26"/>
    </row>
    <row r="94" spans="2:8" ht="27.6" outlineLevel="1" x14ac:dyDescent="0.25">
      <c r="B94" s="1" t="s">
        <v>175</v>
      </c>
      <c r="C94" s="2" t="s">
        <v>176</v>
      </c>
      <c r="D94" s="3" t="s">
        <v>14</v>
      </c>
      <c r="E94" s="4">
        <v>4.5</v>
      </c>
      <c r="F94" s="5">
        <f t="shared" si="27"/>
        <v>0</v>
      </c>
      <c r="G94" s="6">
        <f t="shared" si="20"/>
        <v>0</v>
      </c>
      <c r="H94" s="26"/>
    </row>
    <row r="95" spans="2:8" ht="27.6" outlineLevel="1" x14ac:dyDescent="0.25">
      <c r="B95" s="1" t="s">
        <v>177</v>
      </c>
      <c r="C95" s="2" t="s">
        <v>120</v>
      </c>
      <c r="D95" s="3" t="s">
        <v>121</v>
      </c>
      <c r="E95" s="4">
        <v>5</v>
      </c>
      <c r="F95" s="5">
        <f t="shared" si="27"/>
        <v>0</v>
      </c>
      <c r="G95" s="6">
        <f t="shared" si="20"/>
        <v>0</v>
      </c>
      <c r="H95" s="26"/>
    </row>
    <row r="96" spans="2:8" ht="27.6" outlineLevel="1" x14ac:dyDescent="0.25">
      <c r="B96" s="1" t="s">
        <v>178</v>
      </c>
      <c r="C96" s="2" t="s">
        <v>123</v>
      </c>
      <c r="D96" s="3" t="s">
        <v>14</v>
      </c>
      <c r="E96" s="4">
        <v>55</v>
      </c>
      <c r="F96" s="5">
        <f t="shared" si="27"/>
        <v>0</v>
      </c>
      <c r="G96" s="6">
        <f t="shared" si="20"/>
        <v>0</v>
      </c>
      <c r="H96" s="26"/>
    </row>
    <row r="97" spans="2:8" ht="13.8" outlineLevel="1" x14ac:dyDescent="0.25">
      <c r="B97" s="1" t="s">
        <v>179</v>
      </c>
      <c r="C97" s="2" t="s">
        <v>149</v>
      </c>
      <c r="D97" s="3" t="s">
        <v>150</v>
      </c>
      <c r="E97" s="4">
        <v>1</v>
      </c>
      <c r="F97" s="5">
        <f t="shared" si="27"/>
        <v>0</v>
      </c>
      <c r="G97" s="6">
        <f t="shared" si="20"/>
        <v>0</v>
      </c>
      <c r="H97" s="26"/>
    </row>
    <row r="98" spans="2:8" ht="13.8" outlineLevel="1" x14ac:dyDescent="0.25">
      <c r="B98" s="1" t="s">
        <v>180</v>
      </c>
      <c r="C98" s="2" t="s">
        <v>152</v>
      </c>
      <c r="D98" s="3" t="s">
        <v>22</v>
      </c>
      <c r="E98" s="4">
        <v>1</v>
      </c>
      <c r="F98" s="5">
        <f t="shared" si="27"/>
        <v>0</v>
      </c>
      <c r="G98" s="6">
        <f t="shared" si="20"/>
        <v>0</v>
      </c>
      <c r="H98" s="26"/>
    </row>
    <row r="99" spans="2:8" ht="13.8" outlineLevel="1" x14ac:dyDescent="0.25">
      <c r="B99" s="1" t="s">
        <v>181</v>
      </c>
      <c r="C99" s="2" t="s">
        <v>149</v>
      </c>
      <c r="D99" s="3" t="s">
        <v>150</v>
      </c>
      <c r="E99" s="4">
        <v>1</v>
      </c>
      <c r="F99" s="5">
        <f t="shared" si="27"/>
        <v>0</v>
      </c>
      <c r="G99" s="6">
        <f t="shared" si="20"/>
        <v>0</v>
      </c>
      <c r="H99" s="26"/>
    </row>
    <row r="100" spans="2:8" ht="13.8" outlineLevel="1" x14ac:dyDescent="0.25">
      <c r="B100" s="1" t="s">
        <v>182</v>
      </c>
      <c r="C100" s="2" t="s">
        <v>152</v>
      </c>
      <c r="D100" s="3" t="s">
        <v>22</v>
      </c>
      <c r="E100" s="4">
        <v>1</v>
      </c>
      <c r="F100" s="5">
        <f t="shared" si="27"/>
        <v>0</v>
      </c>
      <c r="G100" s="6">
        <f t="shared" si="20"/>
        <v>0</v>
      </c>
      <c r="H100" s="26"/>
    </row>
    <row r="101" spans="2:8" ht="13.8" outlineLevel="1" x14ac:dyDescent="0.25">
      <c r="B101" s="1" t="s">
        <v>183</v>
      </c>
      <c r="C101" s="2" t="s">
        <v>156</v>
      </c>
      <c r="D101" s="3" t="s">
        <v>22</v>
      </c>
      <c r="E101" s="4">
        <v>1</v>
      </c>
      <c r="F101" s="5">
        <f t="shared" si="27"/>
        <v>0</v>
      </c>
      <c r="G101" s="6">
        <f t="shared" si="20"/>
        <v>0</v>
      </c>
      <c r="H101" s="26"/>
    </row>
    <row r="102" spans="2:8" ht="13.8" outlineLevel="1" x14ac:dyDescent="0.25">
      <c r="B102" s="1" t="s">
        <v>184</v>
      </c>
      <c r="C102" s="2" t="s">
        <v>98</v>
      </c>
      <c r="D102" s="3" t="s">
        <v>7</v>
      </c>
      <c r="E102" s="4">
        <v>14.7</v>
      </c>
      <c r="F102" s="5">
        <f t="shared" si="27"/>
        <v>0</v>
      </c>
      <c r="G102" s="6">
        <f t="shared" si="20"/>
        <v>0</v>
      </c>
      <c r="H102" s="26"/>
    </row>
    <row r="103" spans="2:8" ht="27.6" outlineLevel="1" x14ac:dyDescent="0.25">
      <c r="B103" s="1" t="s">
        <v>185</v>
      </c>
      <c r="C103" s="2" t="s">
        <v>159</v>
      </c>
      <c r="D103" s="3" t="s">
        <v>7</v>
      </c>
      <c r="E103" s="4">
        <v>44</v>
      </c>
      <c r="F103" s="5">
        <f t="shared" si="27"/>
        <v>0</v>
      </c>
      <c r="G103" s="6">
        <f t="shared" si="20"/>
        <v>0</v>
      </c>
      <c r="H103" s="26"/>
    </row>
    <row r="104" spans="2:8" ht="13.8" outlineLevel="1" x14ac:dyDescent="0.25">
      <c r="B104" s="1" t="s">
        <v>186</v>
      </c>
      <c r="C104" s="2" t="s">
        <v>44</v>
      </c>
      <c r="D104" s="3" t="s">
        <v>7</v>
      </c>
      <c r="E104" s="4">
        <v>44</v>
      </c>
      <c r="F104" s="5">
        <f t="shared" si="27"/>
        <v>0</v>
      </c>
      <c r="G104" s="6">
        <f t="shared" si="20"/>
        <v>0</v>
      </c>
      <c r="H104" s="26"/>
    </row>
    <row r="105" spans="2:8" ht="23.4" outlineLevel="1" x14ac:dyDescent="0.25">
      <c r="B105" s="1" t="s">
        <v>187</v>
      </c>
      <c r="C105" s="2" t="s">
        <v>162</v>
      </c>
      <c r="D105" s="3" t="s">
        <v>7</v>
      </c>
      <c r="E105" s="4">
        <v>30</v>
      </c>
      <c r="F105" s="5">
        <f t="shared" si="27"/>
        <v>0</v>
      </c>
      <c r="G105" s="6">
        <f t="shared" si="20"/>
        <v>0</v>
      </c>
      <c r="H105" s="28" t="s">
        <v>217</v>
      </c>
    </row>
    <row r="106" spans="2:8" ht="27.6" outlineLevel="1" x14ac:dyDescent="0.25">
      <c r="B106" s="1" t="s">
        <v>188</v>
      </c>
      <c r="C106" s="2" t="s">
        <v>189</v>
      </c>
      <c r="D106" s="3" t="s">
        <v>7</v>
      </c>
      <c r="E106" s="4">
        <v>30</v>
      </c>
      <c r="F106" s="5">
        <f t="shared" si="27"/>
        <v>0</v>
      </c>
      <c r="G106" s="6">
        <f t="shared" si="20"/>
        <v>0</v>
      </c>
      <c r="H106" s="28" t="s">
        <v>217</v>
      </c>
    </row>
    <row r="107" spans="2:8" x14ac:dyDescent="0.25">
      <c r="B107" s="7" t="s">
        <v>190</v>
      </c>
      <c r="C107" s="8" t="s">
        <v>191</v>
      </c>
      <c r="D107" s="9" t="s">
        <v>2</v>
      </c>
      <c r="E107" s="10">
        <f>IF($AR107=0,$F107,VLOOKUP($B107,[10]V.E.!$A$3:$S$40,COLUMNS([10]V.E.!$A$3:$O$40),FALSE))</f>
        <v>0</v>
      </c>
      <c r="F107" s="11"/>
      <c r="G107" s="12"/>
      <c r="H107" s="26"/>
    </row>
    <row r="108" spans="2:8" ht="41.4" outlineLevel="1" x14ac:dyDescent="0.25">
      <c r="B108" s="1" t="s">
        <v>192</v>
      </c>
      <c r="C108" s="2" t="s">
        <v>168</v>
      </c>
      <c r="D108" s="3" t="s">
        <v>7</v>
      </c>
      <c r="E108" s="4">
        <v>85.7</v>
      </c>
      <c r="F108" s="5">
        <f t="shared" ref="F108:F109" si="28">+I108*K108/euro1</f>
        <v>0</v>
      </c>
      <c r="G108" s="6">
        <f t="shared" si="20"/>
        <v>0</v>
      </c>
      <c r="H108" s="26"/>
    </row>
    <row r="109" spans="2:8" ht="13.8" outlineLevel="1" x14ac:dyDescent="0.25">
      <c r="B109" s="1" t="s">
        <v>193</v>
      </c>
      <c r="C109" s="2" t="s">
        <v>11</v>
      </c>
      <c r="D109" s="3" t="s">
        <v>14</v>
      </c>
      <c r="E109" s="4">
        <v>17.100000000000001</v>
      </c>
      <c r="F109" s="5">
        <f t="shared" si="28"/>
        <v>0</v>
      </c>
      <c r="G109" s="6">
        <f t="shared" si="20"/>
        <v>0</v>
      </c>
      <c r="H109" s="26"/>
    </row>
    <row r="110" spans="2:8" ht="13.8" outlineLevel="1" x14ac:dyDescent="0.25">
      <c r="B110" s="1" t="s">
        <v>194</v>
      </c>
      <c r="C110" s="2" t="s">
        <v>195</v>
      </c>
      <c r="D110" s="3" t="s">
        <v>14</v>
      </c>
      <c r="E110" s="4">
        <v>11.5</v>
      </c>
      <c r="F110" s="5">
        <f t="shared" ref="F110:F113" si="29">+I110*K110/euro1</f>
        <v>0</v>
      </c>
      <c r="G110" s="6">
        <f t="shared" si="20"/>
        <v>0</v>
      </c>
      <c r="H110" s="26"/>
    </row>
    <row r="111" spans="2:8" ht="13.8" outlineLevel="1" x14ac:dyDescent="0.25">
      <c r="B111" s="1" t="s">
        <v>196</v>
      </c>
      <c r="C111" s="2" t="s">
        <v>197</v>
      </c>
      <c r="D111" s="3" t="s">
        <v>14</v>
      </c>
      <c r="E111" s="4">
        <v>52</v>
      </c>
      <c r="F111" s="5">
        <f t="shared" si="29"/>
        <v>0</v>
      </c>
      <c r="G111" s="6">
        <f t="shared" si="20"/>
        <v>0</v>
      </c>
      <c r="H111" s="26"/>
    </row>
    <row r="112" spans="2:8" ht="27.6" outlineLevel="1" x14ac:dyDescent="0.25">
      <c r="B112" s="1" t="s">
        <v>198</v>
      </c>
      <c r="C112" s="2" t="s">
        <v>199</v>
      </c>
      <c r="D112" s="3" t="s">
        <v>121</v>
      </c>
      <c r="E112" s="4">
        <v>2</v>
      </c>
      <c r="F112" s="5">
        <f t="shared" si="29"/>
        <v>0</v>
      </c>
      <c r="G112" s="6">
        <f t="shared" si="20"/>
        <v>0</v>
      </c>
      <c r="H112" s="26"/>
    </row>
    <row r="113" spans="2:8" ht="27.6" outlineLevel="1" x14ac:dyDescent="0.25">
      <c r="B113" s="1" t="s">
        <v>200</v>
      </c>
      <c r="C113" s="2" t="s">
        <v>201</v>
      </c>
      <c r="D113" s="3" t="s">
        <v>121</v>
      </c>
      <c r="E113" s="4">
        <v>5</v>
      </c>
      <c r="F113" s="5">
        <f t="shared" si="29"/>
        <v>0</v>
      </c>
      <c r="G113" s="6">
        <f t="shared" si="20"/>
        <v>0</v>
      </c>
      <c r="H113" s="26"/>
    </row>
    <row r="114" spans="2:8" ht="27.6" outlineLevel="1" x14ac:dyDescent="0.25">
      <c r="B114" s="1" t="s">
        <v>202</v>
      </c>
      <c r="C114" s="2" t="s">
        <v>123</v>
      </c>
      <c r="D114" s="3" t="s">
        <v>14</v>
      </c>
      <c r="E114" s="4">
        <v>64</v>
      </c>
      <c r="F114" s="5">
        <f t="shared" ref="F114:F120" si="30">+I114*K114/euro1</f>
        <v>0</v>
      </c>
      <c r="G114" s="6">
        <f t="shared" si="20"/>
        <v>0</v>
      </c>
      <c r="H114" s="26"/>
    </row>
    <row r="115" spans="2:8" ht="27.6" outlineLevel="1" x14ac:dyDescent="0.25">
      <c r="B115" s="1" t="s">
        <v>203</v>
      </c>
      <c r="C115" s="14" t="s">
        <v>204</v>
      </c>
      <c r="D115" s="3" t="s">
        <v>17</v>
      </c>
      <c r="E115" s="4">
        <v>1</v>
      </c>
      <c r="F115" s="5">
        <f t="shared" si="30"/>
        <v>0</v>
      </c>
      <c r="G115" s="6">
        <f t="shared" si="20"/>
        <v>0</v>
      </c>
      <c r="H115" s="28" t="s">
        <v>218</v>
      </c>
    </row>
    <row r="116" spans="2:8" ht="13.8" outlineLevel="1" x14ac:dyDescent="0.25">
      <c r="B116" s="1" t="s">
        <v>205</v>
      </c>
      <c r="C116" s="2" t="s">
        <v>149</v>
      </c>
      <c r="D116" s="3" t="s">
        <v>150</v>
      </c>
      <c r="E116" s="4">
        <v>1</v>
      </c>
      <c r="F116" s="5">
        <f t="shared" si="30"/>
        <v>0</v>
      </c>
      <c r="G116" s="6">
        <f t="shared" si="20"/>
        <v>0</v>
      </c>
      <c r="H116" s="26"/>
    </row>
    <row r="117" spans="2:8" ht="13.8" outlineLevel="1" x14ac:dyDescent="0.25">
      <c r="B117" s="1" t="s">
        <v>206</v>
      </c>
      <c r="C117" s="2" t="s">
        <v>152</v>
      </c>
      <c r="D117" s="3" t="s">
        <v>22</v>
      </c>
      <c r="E117" s="4">
        <v>1</v>
      </c>
      <c r="F117" s="5">
        <f t="shared" si="30"/>
        <v>0</v>
      </c>
      <c r="G117" s="6">
        <f t="shared" si="20"/>
        <v>0</v>
      </c>
      <c r="H117" s="26"/>
    </row>
    <row r="118" spans="2:8" ht="13.8" outlineLevel="1" x14ac:dyDescent="0.25">
      <c r="B118" s="1" t="s">
        <v>207</v>
      </c>
      <c r="C118" s="2" t="s">
        <v>149</v>
      </c>
      <c r="D118" s="3" t="s">
        <v>150</v>
      </c>
      <c r="E118" s="4">
        <v>1</v>
      </c>
      <c r="F118" s="5">
        <f t="shared" si="30"/>
        <v>0</v>
      </c>
      <c r="G118" s="6">
        <f t="shared" si="20"/>
        <v>0</v>
      </c>
      <c r="H118" s="26"/>
    </row>
    <row r="119" spans="2:8" ht="13.8" outlineLevel="1" x14ac:dyDescent="0.25">
      <c r="B119" s="1" t="s">
        <v>208</v>
      </c>
      <c r="C119" s="2" t="s">
        <v>152</v>
      </c>
      <c r="D119" s="3" t="s">
        <v>22</v>
      </c>
      <c r="E119" s="4">
        <v>1</v>
      </c>
      <c r="F119" s="5">
        <f t="shared" si="30"/>
        <v>0</v>
      </c>
      <c r="G119" s="6">
        <f t="shared" si="20"/>
        <v>0</v>
      </c>
      <c r="H119" s="26"/>
    </row>
    <row r="120" spans="2:8" ht="13.8" outlineLevel="1" x14ac:dyDescent="0.25">
      <c r="B120" s="1" t="s">
        <v>209</v>
      </c>
      <c r="C120" s="2" t="s">
        <v>156</v>
      </c>
      <c r="D120" s="3" t="s">
        <v>22</v>
      </c>
      <c r="E120" s="4">
        <v>1</v>
      </c>
      <c r="F120" s="5">
        <f t="shared" si="30"/>
        <v>0</v>
      </c>
      <c r="G120" s="6">
        <f t="shared" si="20"/>
        <v>0</v>
      </c>
      <c r="H120" s="26"/>
    </row>
    <row r="121" spans="2:8" ht="13.8" outlineLevel="1" x14ac:dyDescent="0.25">
      <c r="B121" s="1" t="s">
        <v>210</v>
      </c>
      <c r="C121" s="2" t="s">
        <v>98</v>
      </c>
      <c r="D121" s="3" t="s">
        <v>7</v>
      </c>
      <c r="E121" s="4">
        <v>17.100000000000001</v>
      </c>
      <c r="F121" s="5">
        <f t="shared" ref="F121:F122" si="31">+I121*K121/euro1</f>
        <v>0</v>
      </c>
      <c r="G121" s="6">
        <f t="shared" si="20"/>
        <v>0</v>
      </c>
      <c r="H121" s="26"/>
    </row>
    <row r="122" spans="2:8" ht="27.6" outlineLevel="1" x14ac:dyDescent="0.25">
      <c r="B122" s="1" t="s">
        <v>211</v>
      </c>
      <c r="C122" s="2" t="s">
        <v>159</v>
      </c>
      <c r="D122" s="3" t="s">
        <v>7</v>
      </c>
      <c r="E122" s="4">
        <v>52</v>
      </c>
      <c r="F122" s="5">
        <f t="shared" si="31"/>
        <v>0</v>
      </c>
      <c r="G122" s="6">
        <f t="shared" ref="G122:G124" si="32">+F122*E122</f>
        <v>0</v>
      </c>
      <c r="H122" s="26"/>
    </row>
    <row r="123" spans="2:8" ht="13.8" outlineLevel="1" x14ac:dyDescent="0.25">
      <c r="B123" s="1" t="s">
        <v>212</v>
      </c>
      <c r="C123" s="2" t="s">
        <v>44</v>
      </c>
      <c r="D123" s="3" t="s">
        <v>7</v>
      </c>
      <c r="E123" s="4">
        <v>34</v>
      </c>
      <c r="F123" s="5">
        <f t="shared" ref="F123:F124" si="33">+I123*K123/euro1</f>
        <v>0</v>
      </c>
      <c r="G123" s="6">
        <f t="shared" si="32"/>
        <v>0</v>
      </c>
      <c r="H123" s="26"/>
    </row>
    <row r="124" spans="2:8" ht="24" outlineLevel="1" thickBot="1" x14ac:dyDescent="0.3">
      <c r="B124" s="1" t="s">
        <v>213</v>
      </c>
      <c r="C124" s="2" t="s">
        <v>162</v>
      </c>
      <c r="D124" s="3" t="s">
        <v>7</v>
      </c>
      <c r="E124" s="4">
        <v>34</v>
      </c>
      <c r="F124" s="5">
        <f t="shared" si="33"/>
        <v>0</v>
      </c>
      <c r="G124" s="6">
        <f t="shared" si="32"/>
        <v>0</v>
      </c>
      <c r="H124" s="29" t="s">
        <v>217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sbcomplex</dc:creator>
  <cp:lastModifiedBy>Piotr Hodor</cp:lastModifiedBy>
  <dcterms:created xsi:type="dcterms:W3CDTF">2023-08-10T09:20:45Z</dcterms:created>
  <dcterms:modified xsi:type="dcterms:W3CDTF">2023-11-02T07:18:05Z</dcterms:modified>
</cp:coreProperties>
</file>