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38.2021_WIM_zadaszenie stadion\zmiana_1\"/>
    </mc:Choice>
  </mc:AlternateContent>
  <bookViews>
    <workbookView xWindow="0" yWindow="0" windowWidth="19200" windowHeight="1086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107" i="1" l="1"/>
  <c r="F98" i="1" l="1"/>
  <c r="F26" i="1"/>
  <c r="F25" i="1"/>
  <c r="F121" i="1" l="1"/>
  <c r="F122" i="1"/>
  <c r="F123" i="1"/>
  <c r="F120" i="1"/>
  <c r="F118" i="1" l="1"/>
  <c r="F106" i="1" l="1"/>
  <c r="F97" i="1"/>
  <c r="F96" i="1"/>
  <c r="F95" i="1"/>
  <c r="F94" i="1"/>
  <c r="F80" i="1"/>
  <c r="F81" i="1"/>
  <c r="F82" i="1"/>
  <c r="F83" i="1"/>
  <c r="F84" i="1"/>
  <c r="F85" i="1"/>
  <c r="F86" i="1"/>
  <c r="F87" i="1"/>
  <c r="F88" i="1"/>
  <c r="F89" i="1"/>
  <c r="F90" i="1"/>
  <c r="F91" i="1"/>
  <c r="F76" i="1"/>
  <c r="F75" i="1"/>
  <c r="F74" i="1"/>
  <c r="F73" i="1"/>
  <c r="F72" i="1"/>
  <c r="F53" i="1"/>
  <c r="F52" i="1"/>
  <c r="F51" i="1"/>
  <c r="F93" i="1" l="1"/>
  <c r="F79" i="1"/>
  <c r="F77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0" i="1"/>
  <c r="F49" i="1"/>
  <c r="F48" i="1"/>
  <c r="A48" i="1"/>
  <c r="A49" i="1" s="1"/>
  <c r="A50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F47" i="1"/>
  <c r="A70" i="1" l="1"/>
  <c r="A71" i="1" s="1"/>
  <c r="F10" i="1"/>
  <c r="F11" i="1"/>
  <c r="F12" i="1"/>
  <c r="F13" i="1"/>
  <c r="F14" i="1"/>
  <c r="A72" i="1" l="1"/>
  <c r="A73" i="1" s="1"/>
  <c r="A74" i="1" s="1"/>
  <c r="A75" i="1" l="1"/>
  <c r="A76" i="1" s="1"/>
  <c r="A77" i="1" s="1"/>
  <c r="A79" i="1" s="1"/>
  <c r="F117" i="1"/>
  <c r="F116" i="1"/>
  <c r="F115" i="1"/>
  <c r="F114" i="1"/>
  <c r="F113" i="1"/>
  <c r="F112" i="1"/>
  <c r="F111" i="1"/>
  <c r="F109" i="1"/>
  <c r="F108" i="1"/>
  <c r="F107" i="1"/>
  <c r="A108" i="1"/>
  <c r="A109" i="1" s="1"/>
  <c r="A111" i="1" s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2" i="1"/>
  <c r="F33" i="1"/>
  <c r="F34" i="1"/>
  <c r="F35" i="1"/>
  <c r="F37" i="1"/>
  <c r="F38" i="1"/>
  <c r="F39" i="1"/>
  <c r="A11" i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2" i="1" s="1"/>
  <c r="A33" i="1" s="1"/>
  <c r="A34" i="1" s="1"/>
  <c r="A35" i="1" s="1"/>
  <c r="A37" i="1" s="1"/>
  <c r="A38" i="1" s="1"/>
  <c r="A39" i="1" s="1"/>
  <c r="A80" i="1"/>
  <c r="A81" i="1" s="1"/>
  <c r="A82" i="1" s="1"/>
  <c r="A83" i="1" s="1"/>
  <c r="A84" i="1" s="1"/>
  <c r="A85" i="1" s="1"/>
  <c r="A86" i="1" s="1"/>
  <c r="A112" i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87" i="1" l="1"/>
  <c r="A88" i="1" s="1"/>
  <c r="A89" i="1" s="1"/>
  <c r="A90" i="1" s="1"/>
  <c r="A91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<sst xmlns="http://schemas.openxmlformats.org/spreadsheetml/2006/main" count="231" uniqueCount="124">
  <si>
    <t>m</t>
  </si>
  <si>
    <t>m3</t>
  </si>
  <si>
    <t>m2</t>
  </si>
  <si>
    <t>szt</t>
  </si>
  <si>
    <t>L.p.</t>
  </si>
  <si>
    <t>Opis</t>
  </si>
  <si>
    <t>jm</t>
  </si>
  <si>
    <t>ilość razem</t>
  </si>
  <si>
    <t>cena jednostkowa [zł]</t>
  </si>
  <si>
    <t>wartość [zł]</t>
  </si>
  <si>
    <t>ZAKRES RZECZOWO FINANSOWY</t>
  </si>
  <si>
    <t>kpl</t>
  </si>
  <si>
    <t>pomiar</t>
  </si>
  <si>
    <t>Razem netto</t>
  </si>
  <si>
    <t>Podatek VAT</t>
  </si>
  <si>
    <t>Razem brutto</t>
  </si>
  <si>
    <t>Branża elektryczna</t>
  </si>
  <si>
    <t>Stadion na piątkę - Obiekt sportowo-rekreacyjny ul. Białoruska 2</t>
  </si>
  <si>
    <t>Daszki nad drzwiami - demontaż przed ponownym montażem</t>
  </si>
  <si>
    <t>Demontaż siedzeń z tworzyw sztucznych</t>
  </si>
  <si>
    <t>Ręczne rozebranie nawierzchni z kostki 6 cm na podsypce cementowo-piaskowej pod stopy</t>
  </si>
  <si>
    <t>Rozbiórka elementów konstrukcji betonowych niezbrojonych o grubości ponad 15 cm - podest wejściowy</t>
  </si>
  <si>
    <t>Roboty rozbiórkowe</t>
  </si>
  <si>
    <t>Podkłady betonowe na podłożu gruntowym</t>
  </si>
  <si>
    <t>t</t>
  </si>
  <si>
    <t>Zadaszenie nad częścią trybun wzdłuż budynku szatniowego</t>
  </si>
  <si>
    <t>Warstwa odcinająca zagęszczana ręcznie - 10 cm grubość po zagęszczeniu</t>
  </si>
  <si>
    <t>Nawierzchnie z kostki brukowej betonowej o grubości 6 cm na podsypce cementowo-piaskowej</t>
  </si>
  <si>
    <t>Podest wejściowy - ręczne układanie betonu</t>
  </si>
  <si>
    <t>Branża budowlana</t>
  </si>
  <si>
    <t>Montaż i demontaż rusztowań - (stosować rusztowania dopuszczone przez PIP)</t>
  </si>
  <si>
    <t>Dostawa i montaż w skrzyni transportowej typu rack pozostałych elementów systemu nagłośnienia wraz z okablowaniem połączeniowym:
- skrzynia transportowa Rack 6U
- wzmacniacz mocy 480W / 100V
- 6-kanałowy mikser mikrofonowo/liniowy 6 liniowych wejść stereo, 6 symetrycznych wejść mikrofonowych mono, przełączanych
- wieloczęstotliwościowy zestaw mikrofonu bezprzewodowego w technologii UHF PLL. System "true diversity", możliwość wyboru 100 kanałów UHF, funkcja ACT do przesyłania wybranej częstotliwości w podczerwieni do nadajnika mikrofonowego, automatyczne wyszukiwanie częstotliwości, próg wyciszenia szumów (squelch) i regulacja głośności, solidna metalowa obudowa
- odtwarzacz CD/MP3 z interfejsem USB oraz czytnikiem kart SD/MMC. Odtwarzanie płyt audio SD/CD-R/CD-RW/MP3. System anti-shoc; obsługa znaczników ID3 tag</t>
  </si>
  <si>
    <t>Instalacja zasilająca szafkę przyłączeniową</t>
  </si>
  <si>
    <t>szt żył</t>
  </si>
  <si>
    <t>szt. żył</t>
  </si>
  <si>
    <t>odc</t>
  </si>
  <si>
    <t>Branża sanitarna</t>
  </si>
  <si>
    <t>Instalacja tablicy świetlnej wyników</t>
  </si>
  <si>
    <t>przebudowa instalacji oświetlenia zewnętrznego</t>
  </si>
  <si>
    <t>Instalacja nagłośnienia</t>
  </si>
  <si>
    <t>rozebranie istniejącej nawierzchni utwardzonej i odtworzenie po wykonaniu robót</t>
  </si>
  <si>
    <t>igłofiltry wpłukiwane w grunt z obsypką wraz z pompowaniem wody</t>
  </si>
  <si>
    <t>kanały z rur HPP łączonych na wcisk o śr. Zewn. 160 mm</t>
  </si>
  <si>
    <t>wcin</t>
  </si>
  <si>
    <t>kolano kanalizacyjne z HPP śr. 160 mm</t>
  </si>
  <si>
    <t>inspekcja TV kanałów grawitacyjnych</t>
  </si>
  <si>
    <t>zasypanie wykopów</t>
  </si>
  <si>
    <t>Pokrycie dachów przezroczystymi płytami z poliwęglanu wielokomorowego gr 16 mm</t>
  </si>
  <si>
    <t>podłoża pod kanały i obiekty z materiałów sypkich gr10 cm</t>
  </si>
  <si>
    <t>Izolacje przeciwwilgociowe dwiema warstwami papy na lepiku na gorąco ław fundamentowych betonowych</t>
  </si>
  <si>
    <t>Brama o wys. 1,25 m. szer. 3,0 m - 1 szt i szer. 2,5 m - 2 szt według dokumentacji projektowej</t>
  </si>
  <si>
    <t>Rury spustowe okrągłe o śr. 10 cm z blachy z cynku</t>
  </si>
  <si>
    <t>Konstrukcja stalowa zadaszenia - montaż gotowych elementów stalowych ocynkowanych i pomalowanych zgodnie z dokumentacją projektową</t>
  </si>
  <si>
    <t>Ogrodzenie oddzielające boisko od części przeznaczonej dla kibiców</t>
  </si>
  <si>
    <t>Rury winidurowe o śr. do 20 mm układane w betonie</t>
  </si>
  <si>
    <t>Przewody jednożyłowe o przekroju 1,5 mm2 wciągane do rur - pilot</t>
  </si>
  <si>
    <t>Przewody kabelkowe o łącznym przekroju żył do 7,5 mm2 wciągane do rur - YLgY 2x1 mm</t>
  </si>
  <si>
    <t>Konfiguracja i uruchomienie systemu wraz z wymaganymi badaniami i pomiarami</t>
  </si>
  <si>
    <t>Zestaw głośnikowy stadionowy 120W RMS, odporny na warunki atmosferyczne. Technika 100V lub 8ohm. Pasmo przenoszenia 48-20 000 HzMax. Metalowe części i uchwyt ze stali nierdzewnej. Odporny na uderzenia piłką, zgodnie z normą</t>
  </si>
  <si>
    <t>Skrzynka przyłączeniowa podtynkowa zawierająca gniazdo 230V zasilające zestaw nagłośnieniowy oraz rozłączalne przyłącza przewodów zasilających głośniki</t>
  </si>
  <si>
    <t>Mechaniczne wykucie bruzd dla rur o śr. 47 mm w cegle</t>
  </si>
  <si>
    <t>Przebicie otworów w ścianach z cegieł o grubości 2 ceg. na zaprawie cementowo-wapiennej</t>
  </si>
  <si>
    <t>Demontaż płyt sufitu podwieszonego i ponowny montaż po ułożeniu okablowania</t>
  </si>
  <si>
    <t>Przewody kabelkowe o łącznym przekroju żył do 7,5 mm2 wciągane do rur - YDY 3x2,5 mm2</t>
  </si>
  <si>
    <t>Przewody kabelkowe o łącznym przekroju żył do 7,5 mm2 układane w gotowych korytkach - YDY 3x2,5 mm2</t>
  </si>
  <si>
    <t>Wyłącznik różnicowo-prądowy P 302 20A 30ma</t>
  </si>
  <si>
    <t>Podłączenie przewodów kabelkowych o przekroju żyły do 2,5 mm2 pod zaciski lub bolce</t>
  </si>
  <si>
    <t>Malowanie ścian</t>
  </si>
  <si>
    <t xml:space="preserve">Rury winidurowe o śr. Do 20 mm układane p.t. w gotowych bruzdach w podłożu innym niż beton </t>
  </si>
  <si>
    <t>Nasypanie warstwy piasku na dnie rowu kablowego o szerokości do 0,4 m i obsypanie kabla piaskiem</t>
  </si>
  <si>
    <t>Ręczne układanie kabli wielożyłowych o masie do 0,5 kg/m na napięcie znamionowe poniżej 110 kV w rowach kablowych - YKY 3x4 mm2</t>
  </si>
  <si>
    <t>Podłączenie przewodów kabelkowych pod zaciski lub bolce; przekrój żył do 4 mm2</t>
  </si>
  <si>
    <t>Badanie linii kablowej nn - kabel 3-żyłowy</t>
  </si>
  <si>
    <t>Sprawdzenie i pomiar 1-fazowego obwodu elektrycznego niskiego napięcia</t>
  </si>
  <si>
    <t>Ręczne układanie kabli wielożyłowych o masie do 0,5 kg/m na napięcie znamionowe poniżej 110 kV w rowach kablowych - YKY 3x6 mm2</t>
  </si>
  <si>
    <t>Mufa kablowa dla kabli 3x6 mm2</t>
  </si>
  <si>
    <t>Układanie bednarki w rowach kablowych - bednarka do 120 mm2</t>
  </si>
  <si>
    <t>Demontaż i ustawienie w nowej lokalizacji słupów oświetleniowych</t>
  </si>
  <si>
    <t>Zasypywanie wykopów po zdemontowanych lampach</t>
  </si>
  <si>
    <t>Podłączenie przewodów kabelkowych pod zaciski lub bolce; przekrój żył do 6 mm2</t>
  </si>
  <si>
    <t>Badania i pomiary instalacji uziemiającej (pierwszy pomiar)</t>
  </si>
  <si>
    <t>Instalacja uziemiająca</t>
  </si>
  <si>
    <t>Uziom fundamentowy bednarką FeZn30x4 w projektowanych fundamentach podtrzymujących słupy zadaszenia</t>
  </si>
  <si>
    <t>Łączenie przewodów instalacji odgromowej przez spawanie w wykopie - bednarka 120 mm2</t>
  </si>
  <si>
    <t>Przywrócenie ciągłości uziomu budynku i trybun uszkodzonych w trakcie wykonywania zadaszenia</t>
  </si>
  <si>
    <t>Badania i pomiary instalacji uziemiającej (każdy następny pomiar)</t>
  </si>
  <si>
    <t>Montaż złączy kontrolnych w instalacji odgromowej</t>
  </si>
  <si>
    <t>Wykop pod rurociągi</t>
  </si>
  <si>
    <t>Roboty montażowe</t>
  </si>
  <si>
    <t>Wysokoelastyczna izolacja powierzchni pionowych - uszczelnienie powierzchni poddanych działaniu wilgoci pochodzącej z gruntu</t>
  </si>
  <si>
    <t>Wysokoelastyczna izolacja powierzchni poziomych - uszczelnienie powierzchni poddanych działaniu wilgoci pochodzącej z gruntu</t>
  </si>
  <si>
    <t>Rynny dachowe półokrągłe o śr. 12 cm z blachy cynk. - tyt.</t>
  </si>
  <si>
    <t>Uzupełnienie nawierzchni</t>
  </si>
  <si>
    <t>Ogrodzenie z paneli wysokości 1,23 m na słupkach stalowych z kształtowników 40x60 mm o rozstawie 2,5 m. obsadzonych w gruncie i obetonowanych</t>
  </si>
  <si>
    <t>Furtka o wys. 1,23 m szer. 1,25 m według dokumentacji projektowej</t>
  </si>
  <si>
    <t>Rury winidurowe o śr. do 20 mm układane na konstrukcji metalowej; mocowanie płaskownika przez spawanie</t>
  </si>
  <si>
    <t>Wykonanie pasków tynków zwykłych kat. III o szer. do 10 cm na murach z cegieł lub ścianach z betonu pokrywających bruzdy z przewodami elektrycznymi</t>
  </si>
  <si>
    <t>Dostawa i montaż tablicy wyników - zgodnie z dokumentacją projektową
- posadowienie fundamentów
- montaż konstrukcji wsporczej
- montaż na konstrukcji tablicy wyników</t>
  </si>
  <si>
    <t>wstawienie do istniejącego rurociągu trójnika kanalizacyjnego z HPP śr. 160 mm</t>
  </si>
  <si>
    <t>rury deszczowe z HPP śr. 160 mm o połączeniach wciskowych</t>
  </si>
  <si>
    <t>czyszczaki kanalizacyjne o śr. 160 mm o połączeniach wciskowych</t>
  </si>
  <si>
    <t>próba szczelności kanałów rurowych o śr. nom 160 mm</t>
  </si>
  <si>
    <t>obsypanie rurociągów piaskiem do wys. 30 cm ponad poziom rury - uwaga: uwzględnić materiał</t>
  </si>
  <si>
    <t xml:space="preserve">
zał. nr 2 do umowy WIM/….…/2021</t>
  </si>
  <si>
    <t>Razem stadion na piątkę - Obiekt sportowo-rekreacyjny ul. Białoruska 2 - netto</t>
  </si>
  <si>
    <t>Razem stadion na piątkę - Obiekt sportowo-rekreacyjny ul. Białoruska 2 - brutto</t>
  </si>
  <si>
    <t>Wywiezienie gruzu i utylizacja</t>
  </si>
  <si>
    <t>Roboty ziemne z przewozem gruntu na odkład</t>
  </si>
  <si>
    <t>Zasypywanie wykopów gruntem z odkładu.</t>
  </si>
  <si>
    <t>Wywóz nadmiaru i utylizacja</t>
  </si>
  <si>
    <t>Stopy fundamentowe schodkowe żelbetowe</t>
  </si>
  <si>
    <t xml:space="preserve">Przygotowanie i montaż zbrojenia elementów </t>
  </si>
  <si>
    <t>Przygotowanie powierzchni pionowych nieotynkowanych pod uszczelnienia bitumiczne - gruntowanie</t>
  </si>
  <si>
    <t xml:space="preserve">Przygotowanie powierzchni poziomych pod uszczelnienia - gruntowanie </t>
  </si>
  <si>
    <t>Wykucie wnęk o głębokości do 1/2 ceg. w ścianach</t>
  </si>
  <si>
    <t>Wykopy oraz przekopy wykonywane na okład</t>
  </si>
  <si>
    <t>Zasypywanie rowów dla kabli</t>
  </si>
  <si>
    <t>Wywóz nadmiaru ziemi uprzednio zmagazynowanej w hałdach wraz z kosztem utylizacji</t>
  </si>
  <si>
    <t>wykopy oraz przekopy wykonywane na okład</t>
  </si>
  <si>
    <t>wykopy wąsko przestrzenne ze złożeniem urobku na okład</t>
  </si>
  <si>
    <t xml:space="preserve">zasypywanie wykopów </t>
  </si>
  <si>
    <t>zagęszczanie nasypów zagęszczarkami</t>
  </si>
  <si>
    <t>wywóz nadmiaru ziemi uprzednio zmagazynowanej w hałdach wraz z kosztem utylizacji</t>
  </si>
  <si>
    <t>ZMIANA_Załącznik  nr 6.2 do  SWZ /BZP.271.1.38.2021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</si>
</sst>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sz val="14"/>
      <color indexed="64"/>
      <name val="Arial"/>
      <family val="2"/>
      <charset val="238"/>
    </font>
    <font>
      <b/>
      <strike/>
      <sz val="11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9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39" fontId="11" fillId="3" borderId="7" xfId="0" applyNumberFormat="1" applyFont="1" applyFill="1" applyBorder="1" applyAlignment="1">
      <alignment horizontal="right" vertical="top" wrapText="1"/>
    </xf>
    <xf numFmtId="39" fontId="10" fillId="3" borderId="5" xfId="0" applyNumberFormat="1" applyFont="1" applyFill="1" applyBorder="1" applyAlignment="1">
      <alignment horizontal="right" vertical="top" wrapText="1"/>
    </xf>
    <xf numFmtId="39" fontId="11" fillId="3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9" fontId="11" fillId="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39" fontId="11" fillId="3" borderId="5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16" fillId="3" borderId="6" xfId="0" applyNumberFormat="1" applyFont="1" applyFill="1" applyBorder="1" applyAlignment="1">
      <alignment horizontal="right" vertical="top" wrapText="1"/>
    </xf>
    <xf numFmtId="0" fontId="16" fillId="3" borderId="4" xfId="0" applyNumberFormat="1" applyFont="1" applyFill="1" applyBorder="1" applyAlignment="1">
      <alignment horizontal="right" vertical="top" wrapText="1"/>
    </xf>
    <xf numFmtId="0" fontId="16" fillId="3" borderId="3" xfId="0" applyNumberFormat="1" applyFont="1" applyFill="1" applyBorder="1" applyAlignment="1">
      <alignment horizontal="right" vertical="top" wrapText="1"/>
    </xf>
    <xf numFmtId="0" fontId="16" fillId="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 wrapText="1"/>
    </xf>
    <xf numFmtId="39" fontId="14" fillId="10" borderId="1" xfId="0" applyNumberFormat="1" applyFont="1" applyFill="1" applyBorder="1" applyAlignment="1">
      <alignment horizontal="right" vertical="top" wrapText="1"/>
    </xf>
    <xf numFmtId="39" fontId="18" fillId="10" borderId="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20" fillId="11" borderId="1" xfId="0" applyNumberFormat="1" applyFont="1" applyFill="1" applyBorder="1" applyAlignment="1">
      <alignment horizontal="center" vertical="center" wrapText="1"/>
    </xf>
    <xf numFmtId="0" fontId="20" fillId="11" borderId="1" xfId="0" applyNumberFormat="1" applyFont="1" applyFill="1" applyBorder="1" applyAlignment="1">
      <alignment vertical="center" wrapText="1"/>
    </xf>
    <xf numFmtId="4" fontId="20" fillId="11" borderId="1" xfId="0" applyNumberFormat="1" applyFont="1" applyFill="1" applyBorder="1" applyAlignment="1">
      <alignment horizontal="right" vertical="center" wrapText="1"/>
    </xf>
    <xf numFmtId="4" fontId="20" fillId="11" borderId="1" xfId="0" applyNumberFormat="1" applyFont="1" applyFill="1" applyBorder="1" applyAlignment="1">
      <alignment vertical="center" wrapText="1"/>
    </xf>
    <xf numFmtId="1" fontId="13" fillId="6" borderId="8" xfId="0" applyNumberFormat="1" applyFont="1" applyFill="1" applyBorder="1" applyAlignment="1">
      <alignment horizontal="center" vertical="center"/>
    </xf>
    <xf numFmtId="1" fontId="13" fillId="6" borderId="9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 wrapText="1"/>
    </xf>
    <xf numFmtId="0" fontId="12" fillId="6" borderId="9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/>
    </xf>
    <xf numFmtId="0" fontId="19" fillId="11" borderId="8" xfId="0" applyNumberFormat="1" applyFont="1" applyFill="1" applyBorder="1" applyAlignment="1">
      <alignment horizontal="center" vertical="center" wrapText="1"/>
    </xf>
    <xf numFmtId="0" fontId="19" fillId="11" borderId="9" xfId="0" applyNumberFormat="1" applyFont="1" applyFill="1" applyBorder="1" applyAlignment="1">
      <alignment horizontal="center" vertical="center" wrapText="1"/>
    </xf>
    <xf numFmtId="0" fontId="19" fillId="11" borderId="10" xfId="0" applyNumberFormat="1" applyFont="1" applyFill="1" applyBorder="1" applyAlignment="1">
      <alignment horizontal="center" vertical="center" wrapText="1"/>
    </xf>
    <xf numFmtId="0" fontId="15" fillId="4" borderId="8" xfId="0" applyNumberFormat="1" applyFont="1" applyFill="1" applyBorder="1" applyAlignment="1">
      <alignment horizontal="center" vertical="center" wrapText="1"/>
    </xf>
    <xf numFmtId="0" fontId="15" fillId="4" borderId="9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wrapText="1"/>
    </xf>
    <xf numFmtId="0" fontId="14" fillId="5" borderId="0" xfId="0" applyNumberFormat="1" applyFont="1" applyFill="1" applyAlignment="1">
      <alignment horizontal="center" vertical="center" wrapText="1"/>
    </xf>
    <xf numFmtId="0" fontId="14" fillId="7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0" fontId="17" fillId="10" borderId="1" xfId="0" applyNumberFormat="1" applyFont="1" applyFill="1" applyBorder="1" applyAlignment="1">
      <alignment horizontal="center" vertical="center" wrapText="1"/>
    </xf>
    <xf numFmtId="0" fontId="17" fillId="10" borderId="1" xfId="0" applyNumberFormat="1" applyFont="1" applyFill="1" applyBorder="1" applyAlignment="1">
      <alignment horizontal="center" vertical="top" wrapText="1"/>
    </xf>
    <xf numFmtId="0" fontId="15" fillId="6" borderId="8" xfId="0" applyNumberFormat="1" applyFont="1" applyFill="1" applyBorder="1" applyAlignment="1">
      <alignment horizontal="center" vertical="center" wrapText="1"/>
    </xf>
    <xf numFmtId="0" fontId="15" fillId="6" borderId="9" xfId="0" applyNumberFormat="1" applyFont="1" applyFill="1" applyBorder="1" applyAlignment="1">
      <alignment horizontal="center" vertical="center" wrapText="1"/>
    </xf>
    <xf numFmtId="0" fontId="15" fillId="6" borderId="10" xfId="0" applyNumberFormat="1" applyFont="1" applyFill="1" applyBorder="1" applyAlignment="1">
      <alignment horizontal="center" vertical="center" wrapText="1"/>
    </xf>
    <xf numFmtId="1" fontId="13" fillId="9" borderId="8" xfId="0" applyNumberFormat="1" applyFont="1" applyFill="1" applyBorder="1" applyAlignment="1">
      <alignment horizontal="center" vertical="center"/>
    </xf>
    <xf numFmtId="1" fontId="13" fillId="9" borderId="9" xfId="0" applyNumberFormat="1" applyFont="1" applyFill="1" applyBorder="1" applyAlignment="1">
      <alignment horizontal="center" vertical="center"/>
    </xf>
    <xf numFmtId="1" fontId="13" fillId="9" borderId="10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zoomScale="115" zoomScaleNormal="115" workbookViewId="0">
      <selection activeCell="E1" sqref="E1"/>
    </sheetView>
  </sheetViews>
  <sheetFormatPr defaultColWidth="9.140625" defaultRowHeight="15"/>
  <cols>
    <col min="1" max="1" width="4.42578125" style="47" customWidth="1"/>
    <col min="2" max="2" width="33.5703125" style="7" customWidth="1"/>
    <col min="3" max="3" width="7.28515625" style="5" customWidth="1"/>
    <col min="4" max="4" width="10.28515625" style="1" customWidth="1"/>
    <col min="5" max="5" width="16.42578125" style="1" bestFit="1" customWidth="1"/>
    <col min="6" max="6" width="9.7109375" style="1" customWidth="1"/>
    <col min="7" max="16384" width="9.140625" style="3"/>
  </cols>
  <sheetData>
    <row r="1" spans="1:9" s="62" customFormat="1" ht="12.75">
      <c r="B1" s="63"/>
      <c r="E1" s="62" t="s">
        <v>123</v>
      </c>
    </row>
    <row r="2" spans="1:9" ht="41.25" customHeight="1">
      <c r="B2" s="58"/>
      <c r="C2" s="85" t="s">
        <v>103</v>
      </c>
      <c r="D2" s="86"/>
      <c r="E2" s="86"/>
      <c r="F2" s="86"/>
      <c r="I2" s="61"/>
    </row>
    <row r="3" spans="1:9">
      <c r="B3" s="6"/>
      <c r="C3" s="4"/>
      <c r="F3" s="2"/>
    </row>
    <row r="5" spans="1:9" ht="35.450000000000003" customHeight="1">
      <c r="A5" s="82" t="s">
        <v>10</v>
      </c>
      <c r="B5" s="82"/>
      <c r="C5" s="82"/>
      <c r="D5" s="82"/>
      <c r="E5" s="82"/>
      <c r="F5" s="83"/>
    </row>
    <row r="6" spans="1:9" ht="35.450000000000003" customHeight="1">
      <c r="A6" s="82" t="s">
        <v>17</v>
      </c>
      <c r="B6" s="84"/>
      <c r="C6" s="84"/>
      <c r="D6" s="84"/>
      <c r="E6" s="84"/>
      <c r="F6" s="84"/>
    </row>
    <row r="7" spans="1:9" ht="18">
      <c r="A7" s="80" t="s">
        <v>29</v>
      </c>
      <c r="B7" s="80"/>
      <c r="C7" s="80"/>
      <c r="D7" s="80"/>
      <c r="E7" s="80"/>
      <c r="F7" s="80"/>
    </row>
    <row r="8" spans="1:9" ht="25.5">
      <c r="A8" s="11" t="s">
        <v>4</v>
      </c>
      <c r="B8" s="8" t="s">
        <v>5</v>
      </c>
      <c r="C8" s="8" t="s">
        <v>6</v>
      </c>
      <c r="D8" s="9" t="s">
        <v>7</v>
      </c>
      <c r="E8" s="10" t="s">
        <v>8</v>
      </c>
      <c r="F8" s="12" t="s">
        <v>9</v>
      </c>
    </row>
    <row r="9" spans="1:9" s="42" customFormat="1">
      <c r="A9" s="87" t="s">
        <v>22</v>
      </c>
      <c r="B9" s="88"/>
      <c r="C9" s="88"/>
      <c r="D9" s="88"/>
      <c r="E9" s="88"/>
      <c r="F9" s="89"/>
    </row>
    <row r="10" spans="1:9" ht="25.5">
      <c r="A10" s="25">
        <v>1</v>
      </c>
      <c r="B10" s="24" t="s">
        <v>18</v>
      </c>
      <c r="C10" s="25" t="s">
        <v>11</v>
      </c>
      <c r="D10" s="26">
        <v>1</v>
      </c>
      <c r="E10" s="26"/>
      <c r="F10" s="27">
        <f t="shared" ref="F10:F39" si="0">ROUND(D10*E10,2)</f>
        <v>0</v>
      </c>
    </row>
    <row r="11" spans="1:9">
      <c r="A11" s="25">
        <f>A10+1</f>
        <v>2</v>
      </c>
      <c r="B11" s="24" t="s">
        <v>19</v>
      </c>
      <c r="C11" s="25" t="s">
        <v>3</v>
      </c>
      <c r="D11" s="26">
        <v>4</v>
      </c>
      <c r="E11" s="26"/>
      <c r="F11" s="27">
        <f t="shared" si="0"/>
        <v>0</v>
      </c>
    </row>
    <row r="12" spans="1:9" ht="38.25">
      <c r="A12" s="25">
        <f>A11+1</f>
        <v>3</v>
      </c>
      <c r="B12" s="24" t="s">
        <v>20</v>
      </c>
      <c r="C12" s="25" t="s">
        <v>2</v>
      </c>
      <c r="D12" s="26">
        <v>34.56</v>
      </c>
      <c r="E12" s="26"/>
      <c r="F12" s="27">
        <f t="shared" si="0"/>
        <v>0</v>
      </c>
    </row>
    <row r="13" spans="1:9" ht="38.25">
      <c r="A13" s="25">
        <f t="shared" ref="A13:A39" si="1">A12+1</f>
        <v>4</v>
      </c>
      <c r="B13" s="24" t="s">
        <v>21</v>
      </c>
      <c r="C13" s="25" t="s">
        <v>1</v>
      </c>
      <c r="D13" s="26">
        <v>0.80300000000000005</v>
      </c>
      <c r="E13" s="26"/>
      <c r="F13" s="27">
        <f t="shared" si="0"/>
        <v>0</v>
      </c>
    </row>
    <row r="14" spans="1:9">
      <c r="A14" s="25">
        <f t="shared" si="1"/>
        <v>5</v>
      </c>
      <c r="B14" s="24" t="s">
        <v>106</v>
      </c>
      <c r="C14" s="25" t="s">
        <v>1</v>
      </c>
      <c r="D14" s="26">
        <v>2.8769999999999998</v>
      </c>
      <c r="E14" s="26"/>
      <c r="F14" s="27">
        <f t="shared" si="0"/>
        <v>0</v>
      </c>
    </row>
    <row r="15" spans="1:9" s="42" customFormat="1">
      <c r="A15" s="77" t="s">
        <v>25</v>
      </c>
      <c r="B15" s="78"/>
      <c r="C15" s="78"/>
      <c r="D15" s="78"/>
      <c r="E15" s="78"/>
      <c r="F15" s="79"/>
    </row>
    <row r="16" spans="1:9" ht="25.5">
      <c r="A16" s="25">
        <f>A14+1</f>
        <v>6</v>
      </c>
      <c r="B16" s="24" t="s">
        <v>107</v>
      </c>
      <c r="C16" s="25" t="s">
        <v>1</v>
      </c>
      <c r="D16" s="26">
        <v>76.191999999999993</v>
      </c>
      <c r="E16" s="26"/>
      <c r="F16" s="27">
        <f t="shared" si="0"/>
        <v>0</v>
      </c>
    </row>
    <row r="17" spans="1:6" ht="25.5">
      <c r="A17" s="25">
        <f t="shared" si="1"/>
        <v>7</v>
      </c>
      <c r="B17" s="24" t="s">
        <v>108</v>
      </c>
      <c r="C17" s="25" t="s">
        <v>1</v>
      </c>
      <c r="D17" s="26">
        <v>59.423999999999999</v>
      </c>
      <c r="E17" s="26"/>
      <c r="F17" s="27">
        <f t="shared" si="0"/>
        <v>0</v>
      </c>
    </row>
    <row r="18" spans="1:6">
      <c r="A18" s="25">
        <f t="shared" si="1"/>
        <v>8</v>
      </c>
      <c r="B18" s="24" t="s">
        <v>109</v>
      </c>
      <c r="C18" s="25" t="s">
        <v>1</v>
      </c>
      <c r="D18" s="26">
        <v>16.768000000000001</v>
      </c>
      <c r="E18" s="26"/>
      <c r="F18" s="27">
        <f t="shared" si="0"/>
        <v>0</v>
      </c>
    </row>
    <row r="19" spans="1:6" ht="25.5">
      <c r="A19" s="25">
        <f t="shared" si="1"/>
        <v>9</v>
      </c>
      <c r="B19" s="24" t="s">
        <v>23</v>
      </c>
      <c r="C19" s="25" t="s">
        <v>1</v>
      </c>
      <c r="D19" s="26">
        <v>2.464</v>
      </c>
      <c r="E19" s="26"/>
      <c r="F19" s="27">
        <f t="shared" si="0"/>
        <v>0</v>
      </c>
    </row>
    <row r="20" spans="1:6" ht="25.5">
      <c r="A20" s="25">
        <f t="shared" si="1"/>
        <v>10</v>
      </c>
      <c r="B20" s="24" t="s">
        <v>110</v>
      </c>
      <c r="C20" s="25" t="s">
        <v>1</v>
      </c>
      <c r="D20" s="26">
        <v>14.88</v>
      </c>
      <c r="E20" s="26"/>
      <c r="F20" s="27">
        <f t="shared" si="0"/>
        <v>0</v>
      </c>
    </row>
    <row r="21" spans="1:6" ht="25.5">
      <c r="A21" s="25">
        <f t="shared" si="1"/>
        <v>11</v>
      </c>
      <c r="B21" s="24" t="s">
        <v>111</v>
      </c>
      <c r="C21" s="25" t="s">
        <v>24</v>
      </c>
      <c r="D21" s="26">
        <v>0.624</v>
      </c>
      <c r="E21" s="26"/>
      <c r="F21" s="27">
        <f t="shared" si="0"/>
        <v>0</v>
      </c>
    </row>
    <row r="22" spans="1:6" ht="38.25">
      <c r="A22" s="25">
        <f t="shared" si="1"/>
        <v>12</v>
      </c>
      <c r="B22" s="24" t="s">
        <v>49</v>
      </c>
      <c r="C22" s="25" t="s">
        <v>2</v>
      </c>
      <c r="D22" s="26">
        <v>13.44</v>
      </c>
      <c r="E22" s="26"/>
      <c r="F22" s="27">
        <f t="shared" si="0"/>
        <v>0</v>
      </c>
    </row>
    <row r="23" spans="1:6" ht="38.25">
      <c r="A23" s="25">
        <f t="shared" si="1"/>
        <v>13</v>
      </c>
      <c r="B23" s="24" t="s">
        <v>112</v>
      </c>
      <c r="C23" s="25" t="s">
        <v>2</v>
      </c>
      <c r="D23" s="26">
        <v>41.6</v>
      </c>
      <c r="E23" s="26"/>
      <c r="F23" s="27">
        <f t="shared" si="0"/>
        <v>0</v>
      </c>
    </row>
    <row r="24" spans="1:6" ht="51">
      <c r="A24" s="25">
        <f t="shared" si="1"/>
        <v>14</v>
      </c>
      <c r="B24" s="24" t="s">
        <v>89</v>
      </c>
      <c r="C24" s="25" t="s">
        <v>2</v>
      </c>
      <c r="D24" s="26">
        <v>41.6</v>
      </c>
      <c r="E24" s="26"/>
      <c r="F24" s="27">
        <f t="shared" si="0"/>
        <v>0</v>
      </c>
    </row>
    <row r="25" spans="1:6" s="47" customFormat="1" ht="25.5">
      <c r="A25" s="25">
        <f t="shared" si="1"/>
        <v>15</v>
      </c>
      <c r="B25" s="24" t="s">
        <v>113</v>
      </c>
      <c r="C25" s="25" t="s">
        <v>2</v>
      </c>
      <c r="D25" s="26">
        <v>16.32</v>
      </c>
      <c r="E25" s="26"/>
      <c r="F25" s="27">
        <f t="shared" si="0"/>
        <v>0</v>
      </c>
    </row>
    <row r="26" spans="1:6" s="47" customFormat="1" ht="51">
      <c r="A26" s="25">
        <f t="shared" si="1"/>
        <v>16</v>
      </c>
      <c r="B26" s="24" t="s">
        <v>90</v>
      </c>
      <c r="C26" s="25" t="s">
        <v>2</v>
      </c>
      <c r="D26" s="26">
        <v>16.32</v>
      </c>
      <c r="E26" s="26"/>
      <c r="F26" s="27">
        <f t="shared" si="0"/>
        <v>0</v>
      </c>
    </row>
    <row r="27" spans="1:6" ht="51">
      <c r="A27" s="25">
        <f t="shared" si="1"/>
        <v>17</v>
      </c>
      <c r="B27" s="24" t="s">
        <v>52</v>
      </c>
      <c r="C27" s="25" t="s">
        <v>24</v>
      </c>
      <c r="D27" s="26">
        <v>7.24</v>
      </c>
      <c r="E27" s="26"/>
      <c r="F27" s="27">
        <f t="shared" si="0"/>
        <v>0</v>
      </c>
    </row>
    <row r="28" spans="1:6" ht="25.5">
      <c r="A28" s="25">
        <f t="shared" si="1"/>
        <v>18</v>
      </c>
      <c r="B28" s="24" t="s">
        <v>47</v>
      </c>
      <c r="C28" s="25" t="s">
        <v>2</v>
      </c>
      <c r="D28" s="26">
        <v>114.654</v>
      </c>
      <c r="E28" s="26"/>
      <c r="F28" s="27">
        <f t="shared" si="0"/>
        <v>0</v>
      </c>
    </row>
    <row r="29" spans="1:6" ht="25.5">
      <c r="A29" s="25">
        <f t="shared" si="1"/>
        <v>19</v>
      </c>
      <c r="B29" s="24" t="s">
        <v>91</v>
      </c>
      <c r="C29" s="25" t="s">
        <v>0</v>
      </c>
      <c r="D29" s="26">
        <v>28.24</v>
      </c>
      <c r="E29" s="26"/>
      <c r="F29" s="27">
        <f t="shared" si="0"/>
        <v>0</v>
      </c>
    </row>
    <row r="30" spans="1:6" ht="25.5">
      <c r="A30" s="25">
        <f t="shared" si="1"/>
        <v>20</v>
      </c>
      <c r="B30" s="24" t="s">
        <v>51</v>
      </c>
      <c r="C30" s="25" t="s">
        <v>0</v>
      </c>
      <c r="D30" s="26">
        <v>6.84</v>
      </c>
      <c r="E30" s="26"/>
      <c r="F30" s="27">
        <f t="shared" si="0"/>
        <v>0</v>
      </c>
    </row>
    <row r="31" spans="1:6" s="42" customFormat="1">
      <c r="A31" s="77" t="s">
        <v>92</v>
      </c>
      <c r="B31" s="78"/>
      <c r="C31" s="78"/>
      <c r="D31" s="78"/>
      <c r="E31" s="78"/>
      <c r="F31" s="79"/>
    </row>
    <row r="32" spans="1:6" ht="25.5">
      <c r="A32" s="25">
        <f>A30+1</f>
        <v>21</v>
      </c>
      <c r="B32" s="24" t="s">
        <v>26</v>
      </c>
      <c r="C32" s="25" t="s">
        <v>2</v>
      </c>
      <c r="D32" s="26">
        <v>35.46</v>
      </c>
      <c r="E32" s="26"/>
      <c r="F32" s="27">
        <f t="shared" si="0"/>
        <v>0</v>
      </c>
    </row>
    <row r="33" spans="1:6" ht="38.25">
      <c r="A33" s="25">
        <f t="shared" si="1"/>
        <v>22</v>
      </c>
      <c r="B33" s="24" t="s">
        <v>27</v>
      </c>
      <c r="C33" s="25" t="s">
        <v>2</v>
      </c>
      <c r="D33" s="26">
        <v>31.68</v>
      </c>
      <c r="E33" s="26"/>
      <c r="F33" s="27">
        <f t="shared" si="0"/>
        <v>0</v>
      </c>
    </row>
    <row r="34" spans="1:6" ht="25.5">
      <c r="A34" s="25">
        <f t="shared" si="1"/>
        <v>23</v>
      </c>
      <c r="B34" s="24" t="s">
        <v>23</v>
      </c>
      <c r="C34" s="25" t="s">
        <v>1</v>
      </c>
      <c r="D34" s="26">
        <v>0.378</v>
      </c>
      <c r="E34" s="26"/>
      <c r="F34" s="27">
        <f t="shared" si="0"/>
        <v>0</v>
      </c>
    </row>
    <row r="35" spans="1:6" ht="25.5">
      <c r="A35" s="25">
        <f t="shared" si="1"/>
        <v>24</v>
      </c>
      <c r="B35" s="24" t="s">
        <v>28</v>
      </c>
      <c r="C35" s="25" t="s">
        <v>1</v>
      </c>
      <c r="D35" s="26">
        <v>0.80300000000000005</v>
      </c>
      <c r="E35" s="26"/>
      <c r="F35" s="27">
        <f t="shared" si="0"/>
        <v>0</v>
      </c>
    </row>
    <row r="36" spans="1:6" s="42" customFormat="1">
      <c r="A36" s="77" t="s">
        <v>53</v>
      </c>
      <c r="B36" s="78"/>
      <c r="C36" s="78"/>
      <c r="D36" s="78"/>
      <c r="E36" s="78"/>
      <c r="F36" s="79"/>
    </row>
    <row r="37" spans="1:6" ht="51">
      <c r="A37" s="25">
        <f>A35+1</f>
        <v>25</v>
      </c>
      <c r="B37" s="24" t="s">
        <v>93</v>
      </c>
      <c r="C37" s="25" t="s">
        <v>0</v>
      </c>
      <c r="D37" s="26">
        <v>134.05000000000001</v>
      </c>
      <c r="E37" s="26"/>
      <c r="F37" s="27">
        <f t="shared" si="0"/>
        <v>0</v>
      </c>
    </row>
    <row r="38" spans="1:6" ht="38.25">
      <c r="A38" s="25">
        <f t="shared" si="1"/>
        <v>26</v>
      </c>
      <c r="B38" s="24" t="s">
        <v>50</v>
      </c>
      <c r="C38" s="25" t="s">
        <v>11</v>
      </c>
      <c r="D38" s="26">
        <v>3</v>
      </c>
      <c r="E38" s="26"/>
      <c r="F38" s="27">
        <f t="shared" si="0"/>
        <v>0</v>
      </c>
    </row>
    <row r="39" spans="1:6" ht="26.25" thickBot="1">
      <c r="A39" s="25">
        <f t="shared" si="1"/>
        <v>27</v>
      </c>
      <c r="B39" s="24" t="s">
        <v>94</v>
      </c>
      <c r="C39" s="25" t="s">
        <v>11</v>
      </c>
      <c r="D39" s="26">
        <v>2</v>
      </c>
      <c r="E39" s="26"/>
      <c r="F39" s="27">
        <f t="shared" si="0"/>
        <v>0</v>
      </c>
    </row>
    <row r="40" spans="1:6" s="40" customFormat="1" ht="20.25" customHeight="1">
      <c r="A40" s="31"/>
      <c r="B40" s="33"/>
      <c r="C40" s="32"/>
      <c r="D40" s="34"/>
      <c r="E40" s="54" t="s">
        <v>13</v>
      </c>
      <c r="F40" s="37"/>
    </row>
    <row r="41" spans="1:6" s="40" customFormat="1" ht="15.75" customHeight="1">
      <c r="A41" s="31"/>
      <c r="B41" s="33"/>
      <c r="C41" s="32"/>
      <c r="D41" s="34"/>
      <c r="E41" s="55" t="s">
        <v>14</v>
      </c>
      <c r="F41" s="38"/>
    </row>
    <row r="42" spans="1:6" s="40" customFormat="1" ht="21" customHeight="1">
      <c r="A42" s="31"/>
      <c r="B42" s="33"/>
      <c r="C42" s="32"/>
      <c r="D42" s="34"/>
      <c r="E42" s="56" t="s">
        <v>15</v>
      </c>
      <c r="F42" s="39"/>
    </row>
    <row r="43" spans="1:6" s="30" customFormat="1" ht="60" customHeight="1">
      <c r="A43" s="31"/>
      <c r="B43" s="33"/>
      <c r="C43" s="32"/>
      <c r="D43" s="34"/>
      <c r="E43" s="35"/>
      <c r="F43" s="36"/>
    </row>
    <row r="44" spans="1:6" s="43" customFormat="1" ht="18">
      <c r="A44" s="81" t="s">
        <v>16</v>
      </c>
      <c r="B44" s="81"/>
      <c r="C44" s="81"/>
      <c r="D44" s="81"/>
      <c r="E44" s="81"/>
      <c r="F44" s="81"/>
    </row>
    <row r="45" spans="1:6" s="43" customFormat="1" ht="25.5">
      <c r="A45" s="11" t="s">
        <v>4</v>
      </c>
      <c r="B45" s="8" t="s">
        <v>5</v>
      </c>
      <c r="C45" s="8" t="s">
        <v>6</v>
      </c>
      <c r="D45" s="9" t="s">
        <v>7</v>
      </c>
      <c r="E45" s="10" t="s">
        <v>8</v>
      </c>
      <c r="F45" s="12" t="s">
        <v>9</v>
      </c>
    </row>
    <row r="46" spans="1:6" s="5" customFormat="1">
      <c r="A46" s="68" t="s">
        <v>39</v>
      </c>
      <c r="B46" s="69"/>
      <c r="C46" s="69"/>
      <c r="D46" s="69"/>
      <c r="E46" s="69"/>
      <c r="F46" s="70"/>
    </row>
    <row r="47" spans="1:6" s="5" customFormat="1" ht="25.5">
      <c r="A47" s="25">
        <v>1</v>
      </c>
      <c r="B47" s="24" t="s">
        <v>54</v>
      </c>
      <c r="C47" s="25" t="s">
        <v>0</v>
      </c>
      <c r="D47" s="26">
        <v>3.2</v>
      </c>
      <c r="E47" s="26"/>
      <c r="F47" s="27">
        <f t="shared" ref="F47:F54" si="2">ROUND(D47*E47,2)</f>
        <v>0</v>
      </c>
    </row>
    <row r="48" spans="1:6" s="5" customFormat="1" ht="38.25">
      <c r="A48" s="25">
        <f>A47+1</f>
        <v>2</v>
      </c>
      <c r="B48" s="24" t="s">
        <v>95</v>
      </c>
      <c r="C48" s="25" t="s">
        <v>0</v>
      </c>
      <c r="D48" s="26">
        <v>41.8</v>
      </c>
      <c r="E48" s="26"/>
      <c r="F48" s="27">
        <f t="shared" si="2"/>
        <v>0</v>
      </c>
    </row>
    <row r="49" spans="1:6" s="5" customFormat="1" ht="25.5">
      <c r="A49" s="25">
        <f>A48+1</f>
        <v>3</v>
      </c>
      <c r="B49" s="24" t="s">
        <v>55</v>
      </c>
      <c r="C49" s="25" t="s">
        <v>0</v>
      </c>
      <c r="D49" s="26">
        <v>45</v>
      </c>
      <c r="E49" s="26"/>
      <c r="F49" s="27">
        <f t="shared" si="2"/>
        <v>0</v>
      </c>
    </row>
    <row r="50" spans="1:6" s="5" customFormat="1" ht="38.25">
      <c r="A50" s="25">
        <f t="shared" ref="A50:A77" si="3">A49+1</f>
        <v>4</v>
      </c>
      <c r="B50" s="24" t="s">
        <v>56</v>
      </c>
      <c r="C50" s="25" t="s">
        <v>0</v>
      </c>
      <c r="D50" s="26">
        <v>45</v>
      </c>
      <c r="E50" s="26"/>
      <c r="F50" s="27">
        <f t="shared" si="2"/>
        <v>0</v>
      </c>
    </row>
    <row r="51" spans="1:6" s="44" customFormat="1" ht="89.25">
      <c r="A51" s="25">
        <v>5</v>
      </c>
      <c r="B51" s="24" t="s">
        <v>58</v>
      </c>
      <c r="C51" s="25" t="s">
        <v>3</v>
      </c>
      <c r="D51" s="26">
        <v>4</v>
      </c>
      <c r="E51" s="26"/>
      <c r="F51" s="27">
        <f t="shared" si="2"/>
        <v>0</v>
      </c>
    </row>
    <row r="52" spans="1:6" s="44" customFormat="1" ht="38.25">
      <c r="A52" s="25">
        <v>6</v>
      </c>
      <c r="B52" s="24" t="s">
        <v>30</v>
      </c>
      <c r="C52" s="25" t="s">
        <v>11</v>
      </c>
      <c r="D52" s="26">
        <v>1</v>
      </c>
      <c r="E52" s="26"/>
      <c r="F52" s="27">
        <f t="shared" si="2"/>
        <v>0</v>
      </c>
    </row>
    <row r="53" spans="1:6" s="44" customFormat="1" ht="331.5">
      <c r="A53" s="25">
        <v>7</v>
      </c>
      <c r="B53" s="24" t="s">
        <v>31</v>
      </c>
      <c r="C53" s="25" t="s">
        <v>11</v>
      </c>
      <c r="D53" s="26">
        <v>1</v>
      </c>
      <c r="E53" s="26"/>
      <c r="F53" s="27">
        <f t="shared" si="2"/>
        <v>0</v>
      </c>
    </row>
    <row r="54" spans="1:6" s="5" customFormat="1" ht="38.25">
      <c r="A54" s="25">
        <v>8</v>
      </c>
      <c r="B54" s="24" t="s">
        <v>57</v>
      </c>
      <c r="C54" s="25" t="s">
        <v>11</v>
      </c>
      <c r="D54" s="26">
        <v>1</v>
      </c>
      <c r="E54" s="26"/>
      <c r="F54" s="27">
        <f t="shared" si="2"/>
        <v>0</v>
      </c>
    </row>
    <row r="55" spans="1:6" s="5" customFormat="1">
      <c r="A55" s="71" t="s">
        <v>32</v>
      </c>
      <c r="B55" s="72"/>
      <c r="C55" s="72"/>
      <c r="D55" s="72"/>
      <c r="E55" s="72"/>
      <c r="F55" s="73"/>
    </row>
    <row r="56" spans="1:6" s="5" customFormat="1" ht="25.5">
      <c r="A56" s="25">
        <f>A54+1</f>
        <v>9</v>
      </c>
      <c r="B56" s="24" t="s">
        <v>114</v>
      </c>
      <c r="C56" s="25" t="s">
        <v>2</v>
      </c>
      <c r="D56" s="26">
        <v>0.09</v>
      </c>
      <c r="E56" s="26"/>
      <c r="F56" s="27">
        <f t="shared" ref="F56:F67" si="4">ROUND(D56*E56,2)</f>
        <v>0</v>
      </c>
    </row>
    <row r="57" spans="1:6" s="5" customFormat="1" ht="63.75">
      <c r="A57" s="25">
        <f t="shared" si="3"/>
        <v>10</v>
      </c>
      <c r="B57" s="24" t="s">
        <v>59</v>
      </c>
      <c r="C57" s="25" t="s">
        <v>3</v>
      </c>
      <c r="D57" s="26">
        <v>1</v>
      </c>
      <c r="E57" s="26"/>
      <c r="F57" s="27">
        <f t="shared" si="4"/>
        <v>0</v>
      </c>
    </row>
    <row r="58" spans="1:6" s="5" customFormat="1" ht="25.5">
      <c r="A58" s="25">
        <f t="shared" si="3"/>
        <v>11</v>
      </c>
      <c r="B58" s="24" t="s">
        <v>60</v>
      </c>
      <c r="C58" s="25" t="s">
        <v>0</v>
      </c>
      <c r="D58" s="26">
        <v>4.5</v>
      </c>
      <c r="E58" s="26"/>
      <c r="F58" s="27">
        <f t="shared" si="4"/>
        <v>0</v>
      </c>
    </row>
    <row r="59" spans="1:6" s="5" customFormat="1" ht="38.25">
      <c r="A59" s="25">
        <f t="shared" si="3"/>
        <v>12</v>
      </c>
      <c r="B59" s="24" t="s">
        <v>61</v>
      </c>
      <c r="C59" s="25" t="s">
        <v>3</v>
      </c>
      <c r="D59" s="26">
        <v>1</v>
      </c>
      <c r="E59" s="26"/>
      <c r="F59" s="27">
        <f t="shared" si="4"/>
        <v>0</v>
      </c>
    </row>
    <row r="60" spans="1:6" s="5" customFormat="1" ht="38.25">
      <c r="A60" s="25">
        <f t="shared" si="3"/>
        <v>13</v>
      </c>
      <c r="B60" s="24" t="s">
        <v>62</v>
      </c>
      <c r="C60" s="25" t="s">
        <v>2</v>
      </c>
      <c r="D60" s="26">
        <v>10.8</v>
      </c>
      <c r="E60" s="26"/>
      <c r="F60" s="27">
        <f t="shared" si="4"/>
        <v>0</v>
      </c>
    </row>
    <row r="61" spans="1:6" s="5" customFormat="1" ht="38.25">
      <c r="A61" s="25">
        <f t="shared" si="3"/>
        <v>14</v>
      </c>
      <c r="B61" s="24" t="s">
        <v>68</v>
      </c>
      <c r="C61" s="25" t="s">
        <v>0</v>
      </c>
      <c r="D61" s="26">
        <v>4.5</v>
      </c>
      <c r="E61" s="26"/>
      <c r="F61" s="27">
        <f t="shared" si="4"/>
        <v>0</v>
      </c>
    </row>
    <row r="62" spans="1:6" s="5" customFormat="1" ht="38.25">
      <c r="A62" s="25">
        <f t="shared" si="3"/>
        <v>15</v>
      </c>
      <c r="B62" s="24" t="s">
        <v>63</v>
      </c>
      <c r="C62" s="25" t="s">
        <v>0</v>
      </c>
      <c r="D62" s="26">
        <v>4.5</v>
      </c>
      <c r="E62" s="26"/>
      <c r="F62" s="27">
        <f t="shared" si="4"/>
        <v>0</v>
      </c>
    </row>
    <row r="63" spans="1:6" s="5" customFormat="1" ht="38.25">
      <c r="A63" s="25">
        <f t="shared" si="3"/>
        <v>16</v>
      </c>
      <c r="B63" s="24" t="s">
        <v>64</v>
      </c>
      <c r="C63" s="25" t="s">
        <v>0</v>
      </c>
      <c r="D63" s="26">
        <v>18</v>
      </c>
      <c r="E63" s="26"/>
      <c r="F63" s="27">
        <f t="shared" si="4"/>
        <v>0</v>
      </c>
    </row>
    <row r="64" spans="1:6" s="5" customFormat="1" ht="25.5">
      <c r="A64" s="25">
        <f t="shared" si="3"/>
        <v>17</v>
      </c>
      <c r="B64" s="24" t="s">
        <v>65</v>
      </c>
      <c r="C64" s="25" t="s">
        <v>3</v>
      </c>
      <c r="D64" s="26">
        <v>1</v>
      </c>
      <c r="E64" s="26"/>
      <c r="F64" s="27">
        <f t="shared" si="4"/>
        <v>0</v>
      </c>
    </row>
    <row r="65" spans="1:14" s="5" customFormat="1" ht="38.25">
      <c r="A65" s="25">
        <f>A64+1</f>
        <v>18</v>
      </c>
      <c r="B65" s="24" t="s">
        <v>66</v>
      </c>
      <c r="C65" s="25" t="s">
        <v>33</v>
      </c>
      <c r="D65" s="26">
        <v>6</v>
      </c>
      <c r="E65" s="26"/>
      <c r="F65" s="27">
        <f t="shared" si="4"/>
        <v>0</v>
      </c>
    </row>
    <row r="66" spans="1:14" s="5" customFormat="1" ht="51">
      <c r="A66" s="25">
        <f t="shared" si="3"/>
        <v>19</v>
      </c>
      <c r="B66" s="24" t="s">
        <v>96</v>
      </c>
      <c r="C66" s="25" t="s">
        <v>0</v>
      </c>
      <c r="D66" s="26">
        <v>4.5</v>
      </c>
      <c r="E66" s="26"/>
      <c r="F66" s="27">
        <f t="shared" si="4"/>
        <v>0</v>
      </c>
    </row>
    <row r="67" spans="1:14" s="5" customFormat="1">
      <c r="A67" s="25">
        <f t="shared" si="3"/>
        <v>20</v>
      </c>
      <c r="B67" s="24" t="s">
        <v>67</v>
      </c>
      <c r="C67" s="25" t="s">
        <v>2</v>
      </c>
      <c r="D67" s="26">
        <v>4.5</v>
      </c>
      <c r="E67" s="26"/>
      <c r="F67" s="27">
        <f t="shared" si="4"/>
        <v>0</v>
      </c>
    </row>
    <row r="68" spans="1:14" s="5" customFormat="1">
      <c r="A68" s="74" t="s">
        <v>37</v>
      </c>
      <c r="B68" s="75"/>
      <c r="C68" s="75"/>
      <c r="D68" s="75"/>
      <c r="E68" s="75"/>
      <c r="F68" s="76"/>
    </row>
    <row r="69" spans="1:14" s="5" customFormat="1" ht="25.5">
      <c r="A69" s="64">
        <f>A67+1</f>
        <v>21</v>
      </c>
      <c r="B69" s="65" t="s">
        <v>115</v>
      </c>
      <c r="C69" s="64" t="s">
        <v>1</v>
      </c>
      <c r="D69" s="66">
        <v>11.48</v>
      </c>
      <c r="E69" s="66"/>
      <c r="F69" s="67">
        <f t="shared" ref="F69:F77" si="5">ROUND(D69*E69,2)</f>
        <v>0</v>
      </c>
    </row>
    <row r="70" spans="1:14" s="5" customFormat="1" ht="38.25">
      <c r="A70" s="64">
        <f t="shared" si="3"/>
        <v>22</v>
      </c>
      <c r="B70" s="65" t="s">
        <v>69</v>
      </c>
      <c r="C70" s="64" t="s">
        <v>0</v>
      </c>
      <c r="D70" s="66">
        <v>40</v>
      </c>
      <c r="E70" s="66"/>
      <c r="F70" s="67">
        <f t="shared" si="5"/>
        <v>0</v>
      </c>
    </row>
    <row r="71" spans="1:14" s="5" customFormat="1" ht="51">
      <c r="A71" s="64">
        <f t="shared" si="3"/>
        <v>23</v>
      </c>
      <c r="B71" s="65" t="s">
        <v>70</v>
      </c>
      <c r="C71" s="64" t="s">
        <v>0</v>
      </c>
      <c r="D71" s="66">
        <v>43</v>
      </c>
      <c r="E71" s="66"/>
      <c r="F71" s="67">
        <f t="shared" si="5"/>
        <v>0</v>
      </c>
    </row>
    <row r="72" spans="1:14" s="44" customFormat="1">
      <c r="A72" s="64">
        <f t="shared" si="3"/>
        <v>24</v>
      </c>
      <c r="B72" s="65" t="s">
        <v>116</v>
      </c>
      <c r="C72" s="64" t="s">
        <v>1</v>
      </c>
      <c r="D72" s="66">
        <v>7</v>
      </c>
      <c r="E72" s="66"/>
      <c r="F72" s="67">
        <f t="shared" si="5"/>
        <v>0</v>
      </c>
    </row>
    <row r="73" spans="1:14" s="44" customFormat="1" ht="38.25">
      <c r="A73" s="64">
        <f t="shared" si="3"/>
        <v>25</v>
      </c>
      <c r="B73" s="65" t="s">
        <v>117</v>
      </c>
      <c r="C73" s="64" t="s">
        <v>1</v>
      </c>
      <c r="D73" s="66">
        <v>4.4800000000000004</v>
      </c>
      <c r="E73" s="66"/>
      <c r="F73" s="67">
        <f t="shared" si="5"/>
        <v>0</v>
      </c>
    </row>
    <row r="74" spans="1:14" s="44" customFormat="1" ht="38.25">
      <c r="A74" s="64">
        <f t="shared" si="3"/>
        <v>26</v>
      </c>
      <c r="B74" s="65" t="s">
        <v>71</v>
      </c>
      <c r="C74" s="64" t="s">
        <v>34</v>
      </c>
      <c r="D74" s="66">
        <v>6</v>
      </c>
      <c r="E74" s="66"/>
      <c r="F74" s="67">
        <f t="shared" si="5"/>
        <v>0</v>
      </c>
    </row>
    <row r="75" spans="1:14" s="44" customFormat="1" ht="63.75">
      <c r="A75" s="64">
        <f t="shared" si="3"/>
        <v>27</v>
      </c>
      <c r="B75" s="65" t="s">
        <v>97</v>
      </c>
      <c r="C75" s="64" t="s">
        <v>11</v>
      </c>
      <c r="D75" s="66">
        <v>1</v>
      </c>
      <c r="E75" s="66"/>
      <c r="F75" s="67">
        <f t="shared" si="5"/>
        <v>0</v>
      </c>
    </row>
    <row r="76" spans="1:14" s="44" customFormat="1">
      <c r="A76" s="64">
        <f t="shared" si="3"/>
        <v>28</v>
      </c>
      <c r="B76" s="65" t="s">
        <v>72</v>
      </c>
      <c r="C76" s="64" t="s">
        <v>35</v>
      </c>
      <c r="D76" s="66">
        <v>1</v>
      </c>
      <c r="E76" s="66"/>
      <c r="F76" s="67">
        <f t="shared" si="5"/>
        <v>0</v>
      </c>
    </row>
    <row r="77" spans="1:14" s="5" customFormat="1" ht="25.5">
      <c r="A77" s="64">
        <f t="shared" si="3"/>
        <v>29</v>
      </c>
      <c r="B77" s="65" t="s">
        <v>73</v>
      </c>
      <c r="C77" s="64" t="s">
        <v>12</v>
      </c>
      <c r="D77" s="66">
        <v>1</v>
      </c>
      <c r="E77" s="66"/>
      <c r="F77" s="67">
        <f t="shared" si="5"/>
        <v>0</v>
      </c>
    </row>
    <row r="78" spans="1:14" s="5" customFormat="1">
      <c r="A78" s="92" t="s">
        <v>38</v>
      </c>
      <c r="B78" s="93"/>
      <c r="C78" s="93"/>
      <c r="D78" s="93"/>
      <c r="E78" s="93"/>
      <c r="F78" s="94"/>
    </row>
    <row r="79" spans="1:14" s="5" customFormat="1" ht="25.5">
      <c r="A79" s="25">
        <f>A77+1</f>
        <v>30</v>
      </c>
      <c r="B79" s="24" t="s">
        <v>115</v>
      </c>
      <c r="C79" s="25" t="s">
        <v>1</v>
      </c>
      <c r="D79" s="26">
        <v>4.76</v>
      </c>
      <c r="E79" s="26"/>
      <c r="F79" s="27">
        <f t="shared" ref="F79:F98" si="6">ROUND(D79*E79,2)</f>
        <v>0</v>
      </c>
      <c r="N79" s="44"/>
    </row>
    <row r="80" spans="1:14" s="44" customFormat="1" ht="38.25">
      <c r="A80" s="25">
        <f>A79+1</f>
        <v>31</v>
      </c>
      <c r="B80" s="24" t="s">
        <v>69</v>
      </c>
      <c r="C80" s="25" t="s">
        <v>0</v>
      </c>
      <c r="D80" s="26">
        <v>17</v>
      </c>
      <c r="E80" s="26"/>
      <c r="F80" s="27">
        <f t="shared" si="6"/>
        <v>0</v>
      </c>
    </row>
    <row r="81" spans="1:14" s="44" customFormat="1" ht="51">
      <c r="A81" s="25">
        <f t="shared" ref="A81:A91" si="7">A80+1</f>
        <v>32</v>
      </c>
      <c r="B81" s="24" t="s">
        <v>74</v>
      </c>
      <c r="C81" s="25" t="s">
        <v>0</v>
      </c>
      <c r="D81" s="26">
        <v>22</v>
      </c>
      <c r="E81" s="26"/>
      <c r="F81" s="27">
        <f t="shared" si="6"/>
        <v>0</v>
      </c>
    </row>
    <row r="82" spans="1:14" s="44" customFormat="1">
      <c r="A82" s="25">
        <f t="shared" si="7"/>
        <v>33</v>
      </c>
      <c r="B82" s="24" t="s">
        <v>75</v>
      </c>
      <c r="C82" s="25" t="s">
        <v>3</v>
      </c>
      <c r="D82" s="26">
        <v>3</v>
      </c>
      <c r="E82" s="26"/>
      <c r="F82" s="27">
        <f t="shared" si="6"/>
        <v>0</v>
      </c>
    </row>
    <row r="83" spans="1:14" s="44" customFormat="1" ht="25.5">
      <c r="A83" s="25">
        <f t="shared" si="7"/>
        <v>34</v>
      </c>
      <c r="B83" s="24" t="s">
        <v>76</v>
      </c>
      <c r="C83" s="25" t="s">
        <v>0</v>
      </c>
      <c r="D83" s="26">
        <v>18</v>
      </c>
      <c r="E83" s="26"/>
      <c r="F83" s="27">
        <f t="shared" si="6"/>
        <v>0</v>
      </c>
    </row>
    <row r="84" spans="1:14" s="44" customFormat="1">
      <c r="A84" s="25">
        <f t="shared" si="7"/>
        <v>35</v>
      </c>
      <c r="B84" s="24" t="s">
        <v>116</v>
      </c>
      <c r="C84" s="25" t="s">
        <v>1</v>
      </c>
      <c r="D84" s="26">
        <v>2.86</v>
      </c>
      <c r="E84" s="26"/>
      <c r="F84" s="27">
        <f t="shared" si="6"/>
        <v>0</v>
      </c>
    </row>
    <row r="85" spans="1:14" s="44" customFormat="1" ht="25.5">
      <c r="A85" s="25">
        <f t="shared" si="7"/>
        <v>36</v>
      </c>
      <c r="B85" s="24" t="s">
        <v>77</v>
      </c>
      <c r="C85" s="25" t="s">
        <v>3</v>
      </c>
      <c r="D85" s="26">
        <v>2</v>
      </c>
      <c r="E85" s="26"/>
      <c r="F85" s="27">
        <f t="shared" si="6"/>
        <v>0</v>
      </c>
    </row>
    <row r="86" spans="1:14" s="44" customFormat="1" ht="25.5">
      <c r="A86" s="25">
        <f t="shared" si="7"/>
        <v>37</v>
      </c>
      <c r="B86" s="24" t="s">
        <v>78</v>
      </c>
      <c r="C86" s="25" t="s">
        <v>1</v>
      </c>
      <c r="D86" s="26">
        <v>0.5</v>
      </c>
      <c r="E86" s="26"/>
      <c r="F86" s="27">
        <f t="shared" si="6"/>
        <v>0</v>
      </c>
    </row>
    <row r="87" spans="1:14" s="44" customFormat="1" ht="38.25">
      <c r="A87" s="25">
        <f t="shared" si="7"/>
        <v>38</v>
      </c>
      <c r="B87" s="24" t="s">
        <v>79</v>
      </c>
      <c r="C87" s="25" t="s">
        <v>33</v>
      </c>
      <c r="D87" s="26">
        <v>9</v>
      </c>
      <c r="E87" s="26"/>
      <c r="F87" s="27">
        <f t="shared" si="6"/>
        <v>0</v>
      </c>
    </row>
    <row r="88" spans="1:14" s="44" customFormat="1" ht="25.5">
      <c r="A88" s="25">
        <f t="shared" si="7"/>
        <v>39</v>
      </c>
      <c r="B88" s="24" t="s">
        <v>80</v>
      </c>
      <c r="C88" s="25" t="s">
        <v>3</v>
      </c>
      <c r="D88" s="26">
        <v>1</v>
      </c>
      <c r="E88" s="26"/>
      <c r="F88" s="27">
        <f t="shared" si="6"/>
        <v>0</v>
      </c>
    </row>
    <row r="89" spans="1:14" s="44" customFormat="1">
      <c r="A89" s="25">
        <f t="shared" si="7"/>
        <v>40</v>
      </c>
      <c r="B89" s="24" t="s">
        <v>72</v>
      </c>
      <c r="C89" s="25" t="s">
        <v>35</v>
      </c>
      <c r="D89" s="26">
        <v>2</v>
      </c>
      <c r="E89" s="26"/>
      <c r="F89" s="27">
        <f t="shared" si="6"/>
        <v>0</v>
      </c>
    </row>
    <row r="90" spans="1:14" s="44" customFormat="1" ht="25.5">
      <c r="A90" s="25">
        <f t="shared" si="7"/>
        <v>41</v>
      </c>
      <c r="B90" s="24" t="s">
        <v>73</v>
      </c>
      <c r="C90" s="25" t="s">
        <v>12</v>
      </c>
      <c r="D90" s="26">
        <v>2</v>
      </c>
      <c r="E90" s="26"/>
      <c r="F90" s="27">
        <f t="shared" si="6"/>
        <v>0</v>
      </c>
    </row>
    <row r="91" spans="1:14" s="5" customFormat="1" ht="38.25">
      <c r="A91" s="25">
        <f t="shared" si="7"/>
        <v>42</v>
      </c>
      <c r="B91" s="24" t="s">
        <v>117</v>
      </c>
      <c r="C91" s="25" t="s">
        <v>1</v>
      </c>
      <c r="D91" s="26">
        <v>1.4</v>
      </c>
      <c r="E91" s="26"/>
      <c r="F91" s="27">
        <f t="shared" si="6"/>
        <v>0</v>
      </c>
      <c r="N91" s="44"/>
    </row>
    <row r="92" spans="1:14" s="44" customFormat="1">
      <c r="A92" s="92" t="s">
        <v>81</v>
      </c>
      <c r="B92" s="93"/>
      <c r="C92" s="93"/>
      <c r="D92" s="93"/>
      <c r="E92" s="93"/>
      <c r="F92" s="94"/>
    </row>
    <row r="93" spans="1:14" s="5" customFormat="1" ht="38.25">
      <c r="A93" s="25">
        <f>A91+1</f>
        <v>43</v>
      </c>
      <c r="B93" s="24" t="s">
        <v>82</v>
      </c>
      <c r="C93" s="25" t="s">
        <v>3</v>
      </c>
      <c r="D93" s="26">
        <v>8</v>
      </c>
      <c r="E93" s="26"/>
      <c r="F93" s="27">
        <f t="shared" si="6"/>
        <v>0</v>
      </c>
      <c r="N93" s="44"/>
    </row>
    <row r="94" spans="1:14" s="44" customFormat="1" ht="38.25">
      <c r="A94" s="25">
        <f>A93+1</f>
        <v>44</v>
      </c>
      <c r="B94" s="24" t="s">
        <v>83</v>
      </c>
      <c r="C94" s="25" t="s">
        <v>3</v>
      </c>
      <c r="D94" s="26">
        <v>8</v>
      </c>
      <c r="E94" s="26"/>
      <c r="F94" s="27">
        <f t="shared" si="6"/>
        <v>0</v>
      </c>
    </row>
    <row r="95" spans="1:14" s="44" customFormat="1" ht="25.5">
      <c r="A95" s="25">
        <f t="shared" ref="A95:A98" si="8">A94+1</f>
        <v>45</v>
      </c>
      <c r="B95" s="24" t="s">
        <v>86</v>
      </c>
      <c r="C95" s="25" t="s">
        <v>3</v>
      </c>
      <c r="D95" s="26">
        <v>8</v>
      </c>
      <c r="E95" s="26"/>
      <c r="F95" s="27">
        <f t="shared" si="6"/>
        <v>0</v>
      </c>
    </row>
    <row r="96" spans="1:14" s="44" customFormat="1" ht="38.25">
      <c r="A96" s="25">
        <f t="shared" si="8"/>
        <v>46</v>
      </c>
      <c r="B96" s="24" t="s">
        <v>84</v>
      </c>
      <c r="C96" s="25" t="s">
        <v>11</v>
      </c>
      <c r="D96" s="26">
        <v>1</v>
      </c>
      <c r="E96" s="26"/>
      <c r="F96" s="27">
        <f t="shared" si="6"/>
        <v>0</v>
      </c>
    </row>
    <row r="97" spans="1:14" s="44" customFormat="1" ht="25.5">
      <c r="A97" s="25">
        <f t="shared" si="8"/>
        <v>47</v>
      </c>
      <c r="B97" s="24" t="s">
        <v>80</v>
      </c>
      <c r="C97" s="25" t="s">
        <v>3</v>
      </c>
      <c r="D97" s="26">
        <v>1</v>
      </c>
      <c r="E97" s="26"/>
      <c r="F97" s="27">
        <f t="shared" si="6"/>
        <v>0</v>
      </c>
    </row>
    <row r="98" spans="1:14" s="44" customFormat="1" ht="25.5">
      <c r="A98" s="25">
        <f t="shared" si="8"/>
        <v>48</v>
      </c>
      <c r="B98" s="24" t="s">
        <v>85</v>
      </c>
      <c r="C98" s="25" t="s">
        <v>3</v>
      </c>
      <c r="D98" s="26">
        <v>7</v>
      </c>
      <c r="E98" s="26"/>
      <c r="F98" s="27">
        <f t="shared" si="6"/>
        <v>0</v>
      </c>
    </row>
    <row r="99" spans="1:14" s="5" customFormat="1" ht="15.75">
      <c r="A99" s="31"/>
      <c r="B99" s="33"/>
      <c r="C99" s="32"/>
      <c r="D99" s="34"/>
      <c r="E99" s="57" t="s">
        <v>13</v>
      </c>
      <c r="F99" s="46"/>
      <c r="N99" s="44"/>
    </row>
    <row r="100" spans="1:14" s="5" customFormat="1" ht="15.75">
      <c r="A100" s="31"/>
      <c r="B100" s="33"/>
      <c r="C100" s="32"/>
      <c r="D100" s="34"/>
      <c r="E100" s="55" t="s">
        <v>14</v>
      </c>
      <c r="F100" s="38"/>
      <c r="N100" s="44"/>
    </row>
    <row r="101" spans="1:14" s="5" customFormat="1" ht="15.75">
      <c r="A101" s="31"/>
      <c r="B101" s="33"/>
      <c r="C101" s="32"/>
      <c r="D101" s="34"/>
      <c r="E101" s="55" t="s">
        <v>15</v>
      </c>
      <c r="F101" s="48"/>
    </row>
    <row r="102" spans="1:14" s="5" customFormat="1" ht="50.25" customHeight="1">
      <c r="A102" s="49"/>
      <c r="B102" s="50"/>
      <c r="C102" s="51"/>
      <c r="D102" s="52"/>
      <c r="E102" s="53"/>
      <c r="F102" s="53"/>
    </row>
    <row r="103" spans="1:14" s="44" customFormat="1" ht="18">
      <c r="A103" s="98" t="s">
        <v>36</v>
      </c>
      <c r="B103" s="98"/>
      <c r="C103" s="98"/>
      <c r="D103" s="98"/>
      <c r="E103" s="98"/>
      <c r="F103" s="98"/>
    </row>
    <row r="104" spans="1:14" s="44" customFormat="1" ht="25.5">
      <c r="A104" s="11" t="s">
        <v>4</v>
      </c>
      <c r="B104" s="8" t="s">
        <v>5</v>
      </c>
      <c r="C104" s="8" t="s">
        <v>6</v>
      </c>
      <c r="D104" s="9" t="s">
        <v>7</v>
      </c>
      <c r="E104" s="10" t="s">
        <v>8</v>
      </c>
      <c r="F104" s="12" t="s">
        <v>9</v>
      </c>
    </row>
    <row r="105" spans="1:14" s="5" customFormat="1">
      <c r="A105" s="95" t="s">
        <v>87</v>
      </c>
      <c r="B105" s="96"/>
      <c r="C105" s="96"/>
      <c r="D105" s="96"/>
      <c r="E105" s="96"/>
      <c r="F105" s="97"/>
    </row>
    <row r="106" spans="1:14" s="5" customFormat="1" ht="38.25">
      <c r="A106" s="25">
        <v>1</v>
      </c>
      <c r="B106" s="24" t="s">
        <v>40</v>
      </c>
      <c r="C106" s="25" t="s">
        <v>2</v>
      </c>
      <c r="D106" s="26">
        <v>5.68</v>
      </c>
      <c r="E106" s="26"/>
      <c r="F106" s="27">
        <f t="shared" ref="F106" si="9">ROUND(D106*E106,2)</f>
        <v>0</v>
      </c>
    </row>
    <row r="107" spans="1:14" s="5" customFormat="1" ht="25.5">
      <c r="A107" s="8">
        <f>1+A106</f>
        <v>2</v>
      </c>
      <c r="B107" s="16" t="s">
        <v>118</v>
      </c>
      <c r="C107" s="14" t="s">
        <v>1</v>
      </c>
      <c r="D107" s="20">
        <v>3.8210000000000002</v>
      </c>
      <c r="E107" s="15"/>
      <c r="F107" s="15">
        <f t="shared" ref="F107:F114" si="10">ROUND(D107*E107,2)</f>
        <v>0</v>
      </c>
    </row>
    <row r="108" spans="1:14" s="5" customFormat="1" ht="25.5">
      <c r="A108" s="8">
        <f t="shared" ref="A108:A116" si="11">1+A107</f>
        <v>3</v>
      </c>
      <c r="B108" s="16" t="s">
        <v>119</v>
      </c>
      <c r="C108" s="14" t="s">
        <v>1</v>
      </c>
      <c r="D108" s="18">
        <v>0.95499999999999996</v>
      </c>
      <c r="E108" s="15"/>
      <c r="F108" s="15">
        <f t="shared" si="10"/>
        <v>0</v>
      </c>
    </row>
    <row r="109" spans="1:14" s="5" customFormat="1" ht="25.5">
      <c r="A109" s="11">
        <f t="shared" si="11"/>
        <v>4</v>
      </c>
      <c r="B109" s="16" t="s">
        <v>41</v>
      </c>
      <c r="C109" s="21" t="s">
        <v>11</v>
      </c>
      <c r="D109" s="22">
        <v>1</v>
      </c>
      <c r="E109" s="23"/>
      <c r="F109" s="23">
        <f t="shared" si="10"/>
        <v>0</v>
      </c>
    </row>
    <row r="110" spans="1:14" s="45" customFormat="1">
      <c r="A110" s="95" t="s">
        <v>88</v>
      </c>
      <c r="B110" s="96"/>
      <c r="C110" s="96"/>
      <c r="D110" s="96"/>
      <c r="E110" s="96"/>
      <c r="F110" s="97"/>
    </row>
    <row r="111" spans="1:14" s="5" customFormat="1" ht="25.5">
      <c r="A111" s="8">
        <f>1+A109</f>
        <v>5</v>
      </c>
      <c r="B111" s="16" t="s">
        <v>48</v>
      </c>
      <c r="C111" s="14" t="s">
        <v>1</v>
      </c>
      <c r="D111" s="20">
        <v>0.56799999999999995</v>
      </c>
      <c r="E111" s="17"/>
      <c r="F111" s="15">
        <f t="shared" si="10"/>
        <v>0</v>
      </c>
    </row>
    <row r="112" spans="1:14" s="5" customFormat="1" ht="25.5">
      <c r="A112" s="8">
        <f t="shared" si="11"/>
        <v>6</v>
      </c>
      <c r="B112" s="16" t="s">
        <v>42</v>
      </c>
      <c r="C112" s="14" t="s">
        <v>0</v>
      </c>
      <c r="D112" s="20">
        <v>5.68</v>
      </c>
      <c r="E112" s="17"/>
      <c r="F112" s="15">
        <f t="shared" si="10"/>
        <v>0</v>
      </c>
    </row>
    <row r="113" spans="1:6" s="5" customFormat="1" ht="25.5">
      <c r="A113" s="8">
        <f t="shared" si="11"/>
        <v>7</v>
      </c>
      <c r="B113" s="16" t="s">
        <v>98</v>
      </c>
      <c r="C113" s="14" t="s">
        <v>43</v>
      </c>
      <c r="D113" s="20">
        <v>2</v>
      </c>
      <c r="E113" s="17"/>
      <c r="F113" s="15">
        <f t="shared" si="10"/>
        <v>0</v>
      </c>
    </row>
    <row r="114" spans="1:6" s="5" customFormat="1">
      <c r="A114" s="8">
        <f t="shared" si="11"/>
        <v>8</v>
      </c>
      <c r="B114" s="16" t="s">
        <v>44</v>
      </c>
      <c r="C114" s="14" t="s">
        <v>3</v>
      </c>
      <c r="D114" s="18">
        <v>2</v>
      </c>
      <c r="E114" s="15"/>
      <c r="F114" s="15">
        <f t="shared" si="10"/>
        <v>0</v>
      </c>
    </row>
    <row r="115" spans="1:6" s="5" customFormat="1" ht="25.5">
      <c r="A115" s="8">
        <f t="shared" si="11"/>
        <v>9</v>
      </c>
      <c r="B115" s="16" t="s">
        <v>99</v>
      </c>
      <c r="C115" s="14" t="s">
        <v>3</v>
      </c>
      <c r="D115" s="20">
        <v>2</v>
      </c>
      <c r="E115" s="17"/>
      <c r="F115" s="15">
        <f t="shared" ref="F115:F123" si="12">ROUND(D115*E115,2)</f>
        <v>0</v>
      </c>
    </row>
    <row r="116" spans="1:6" s="5" customFormat="1" ht="25.5">
      <c r="A116" s="8">
        <f t="shared" si="11"/>
        <v>10</v>
      </c>
      <c r="B116" s="16" t="s">
        <v>100</v>
      </c>
      <c r="C116" s="14" t="s">
        <v>3</v>
      </c>
      <c r="D116" s="20">
        <v>2</v>
      </c>
      <c r="E116" s="17"/>
      <c r="F116" s="15">
        <f t="shared" si="12"/>
        <v>0</v>
      </c>
    </row>
    <row r="117" spans="1:6" s="5" customFormat="1" ht="25.5">
      <c r="A117" s="8">
        <f t="shared" ref="A117:A118" si="13">1+A116</f>
        <v>11</v>
      </c>
      <c r="B117" s="16" t="s">
        <v>101</v>
      </c>
      <c r="C117" s="14" t="s">
        <v>0</v>
      </c>
      <c r="D117" s="20">
        <v>5.68</v>
      </c>
      <c r="E117" s="17"/>
      <c r="F117" s="15">
        <f t="shared" si="12"/>
        <v>0</v>
      </c>
    </row>
    <row r="118" spans="1:6" s="5" customFormat="1">
      <c r="A118" s="8">
        <f t="shared" si="13"/>
        <v>12</v>
      </c>
      <c r="B118" s="13" t="s">
        <v>45</v>
      </c>
      <c r="C118" s="14" t="s">
        <v>0</v>
      </c>
      <c r="D118" s="20">
        <v>5.68</v>
      </c>
      <c r="E118" s="17"/>
      <c r="F118" s="15">
        <f t="shared" si="12"/>
        <v>0</v>
      </c>
    </row>
    <row r="119" spans="1:6" s="5" customFormat="1">
      <c r="A119" s="95" t="s">
        <v>46</v>
      </c>
      <c r="B119" s="96"/>
      <c r="C119" s="96"/>
      <c r="D119" s="96"/>
      <c r="E119" s="96"/>
      <c r="F119" s="97"/>
    </row>
    <row r="120" spans="1:6" s="5" customFormat="1" ht="38.25">
      <c r="A120" s="8">
        <f>1+A118</f>
        <v>13</v>
      </c>
      <c r="B120" s="13" t="s">
        <v>102</v>
      </c>
      <c r="C120" s="14" t="s">
        <v>1</v>
      </c>
      <c r="D120" s="18">
        <v>2.4990000000000001</v>
      </c>
      <c r="E120" s="17"/>
      <c r="F120" s="15">
        <f t="shared" si="12"/>
        <v>0</v>
      </c>
    </row>
    <row r="121" spans="1:6" s="5" customFormat="1">
      <c r="A121" s="8">
        <f>1+A120</f>
        <v>14</v>
      </c>
      <c r="B121" s="13" t="s">
        <v>120</v>
      </c>
      <c r="C121" s="14" t="s">
        <v>1</v>
      </c>
      <c r="D121" s="20">
        <v>1.7090000000000001</v>
      </c>
      <c r="E121" s="15"/>
      <c r="F121" s="15">
        <f t="shared" si="12"/>
        <v>0</v>
      </c>
    </row>
    <row r="122" spans="1:6" s="5" customFormat="1">
      <c r="A122" s="8">
        <f t="shared" ref="A122:A123" si="14">1+A121</f>
        <v>15</v>
      </c>
      <c r="B122" s="16" t="s">
        <v>121</v>
      </c>
      <c r="C122" s="14" t="s">
        <v>1</v>
      </c>
      <c r="D122" s="20">
        <v>4.2080000000000002</v>
      </c>
      <c r="E122" s="17"/>
      <c r="F122" s="15">
        <f t="shared" si="12"/>
        <v>0</v>
      </c>
    </row>
    <row r="123" spans="1:6" s="5" customFormat="1" ht="39" thickBot="1">
      <c r="A123" s="8">
        <f t="shared" si="14"/>
        <v>16</v>
      </c>
      <c r="B123" s="16" t="s">
        <v>122</v>
      </c>
      <c r="C123" s="14" t="s">
        <v>1</v>
      </c>
      <c r="D123" s="20">
        <v>3.0670000000000002</v>
      </c>
      <c r="E123" s="17"/>
      <c r="F123" s="15">
        <f t="shared" si="12"/>
        <v>0</v>
      </c>
    </row>
    <row r="124" spans="1:6" s="5" customFormat="1">
      <c r="A124" s="28"/>
      <c r="B124" s="29"/>
      <c r="C124" s="28"/>
      <c r="D124" s="19"/>
      <c r="E124" s="54" t="s">
        <v>13</v>
      </c>
      <c r="F124" s="37"/>
    </row>
    <row r="125" spans="1:6" s="41" customFormat="1">
      <c r="A125" s="28"/>
      <c r="B125" s="29"/>
      <c r="C125" s="28"/>
      <c r="D125" s="19"/>
      <c r="E125" s="55" t="s">
        <v>14</v>
      </c>
      <c r="F125" s="38"/>
    </row>
    <row r="126" spans="1:6" s="41" customFormat="1">
      <c r="A126" s="28"/>
      <c r="B126" s="29"/>
      <c r="C126" s="28"/>
      <c r="D126" s="19"/>
      <c r="E126" s="56" t="s">
        <v>15</v>
      </c>
      <c r="F126" s="39"/>
    </row>
    <row r="127" spans="1:6" s="41" customFormat="1">
      <c r="A127" s="28"/>
      <c r="B127" s="29"/>
      <c r="C127" s="28"/>
      <c r="D127" s="19"/>
      <c r="E127" s="19"/>
      <c r="F127" s="19"/>
    </row>
    <row r="129" spans="3:6" ht="57.75" customHeight="1">
      <c r="C129" s="90" t="s">
        <v>104</v>
      </c>
      <c r="D129" s="90"/>
      <c r="E129" s="90"/>
      <c r="F129" s="59"/>
    </row>
    <row r="130" spans="3:6" ht="18.75" customHeight="1">
      <c r="C130" s="91" t="s">
        <v>14</v>
      </c>
      <c r="D130" s="91"/>
      <c r="E130" s="91"/>
      <c r="F130" s="60"/>
    </row>
    <row r="131" spans="3:6" ht="54" customHeight="1">
      <c r="C131" s="90" t="s">
        <v>105</v>
      </c>
      <c r="D131" s="90"/>
      <c r="E131" s="90"/>
      <c r="F131" s="59"/>
    </row>
  </sheetData>
  <mergeCells count="21">
    <mergeCell ref="C129:E129"/>
    <mergeCell ref="C130:E130"/>
    <mergeCell ref="C131:E131"/>
    <mergeCell ref="A78:F78"/>
    <mergeCell ref="A92:F92"/>
    <mergeCell ref="A110:F110"/>
    <mergeCell ref="A119:F119"/>
    <mergeCell ref="A103:F103"/>
    <mergeCell ref="A105:F105"/>
    <mergeCell ref="A7:F7"/>
    <mergeCell ref="A44:F44"/>
    <mergeCell ref="A5:F5"/>
    <mergeCell ref="A6:F6"/>
    <mergeCell ref="C2:F2"/>
    <mergeCell ref="A9:F9"/>
    <mergeCell ref="A46:F46"/>
    <mergeCell ref="A55:F55"/>
    <mergeCell ref="A68:F68"/>
    <mergeCell ref="A15:F15"/>
    <mergeCell ref="A31:F31"/>
    <mergeCell ref="A36:F36"/>
  </mergeCells>
  <conditionalFormatting sqref="F129:F131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Poronis Anna</cp:lastModifiedBy>
  <cp:lastPrinted>2021-07-23T09:38:33Z</cp:lastPrinted>
  <dcterms:created xsi:type="dcterms:W3CDTF">2017-04-04T05:51:32Z</dcterms:created>
  <dcterms:modified xsi:type="dcterms:W3CDTF">2021-09-09T12:39:06Z</dcterms:modified>
</cp:coreProperties>
</file>