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r.jablonski\Desktop\Zamówienia Publiczne 2024\Postępowania 2024\SZ.272.17.2024\SWZ z załącznikami\"/>
    </mc:Choice>
  </mc:AlternateContent>
  <xr:revisionPtr revIDLastSave="0" documentId="13_ncr:1_{A2276F10-79E7-4F9F-9DF5-1D8F3B5468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1" l="1"/>
  <c r="G58" i="1"/>
  <c r="D9" i="1"/>
  <c r="F9" i="1" s="1"/>
  <c r="F8" i="1"/>
  <c r="D10" i="1" l="1"/>
  <c r="F10" i="1" l="1"/>
  <c r="D11" i="1"/>
  <c r="F11" i="1" l="1"/>
  <c r="D12" i="1"/>
  <c r="D13" i="1" l="1"/>
  <c r="F12" i="1"/>
  <c r="F13" i="1" l="1"/>
  <c r="D14" i="1"/>
  <c r="D15" i="1" l="1"/>
  <c r="F14" i="1"/>
  <c r="F15" i="1" l="1"/>
  <c r="D16" i="1"/>
  <c r="F16" i="1" l="1"/>
  <c r="D17" i="1"/>
  <c r="F17" i="1" l="1"/>
  <c r="D18" i="1"/>
  <c r="D19" i="1" l="1"/>
  <c r="F18" i="1"/>
  <c r="F19" i="1" l="1"/>
  <c r="D20" i="1"/>
  <c r="F20" i="1" l="1"/>
  <c r="D21" i="1"/>
  <c r="F21" i="1" l="1"/>
  <c r="D22" i="1"/>
  <c r="F22" i="1" l="1"/>
  <c r="D23" i="1"/>
  <c r="F23" i="1" l="1"/>
  <c r="D24" i="1"/>
  <c r="F24" i="1" l="1"/>
  <c r="D25" i="1"/>
  <c r="D26" i="1" l="1"/>
  <c r="F25" i="1"/>
  <c r="F26" i="1" l="1"/>
  <c r="D27" i="1"/>
  <c r="F27" i="1" l="1"/>
  <c r="D28" i="1"/>
  <c r="F28" i="1" l="1"/>
  <c r="D29" i="1"/>
  <c r="F29" i="1" l="1"/>
  <c r="D30" i="1"/>
  <c r="F30" i="1" l="1"/>
  <c r="D31" i="1"/>
  <c r="F31" i="1" l="1"/>
  <c r="D32" i="1"/>
  <c r="F32" i="1" l="1"/>
  <c r="D33" i="1"/>
  <c r="F33" i="1" l="1"/>
  <c r="D34" i="1"/>
  <c r="F34" i="1" l="1"/>
  <c r="D35" i="1"/>
  <c r="F35" i="1" l="1"/>
  <c r="D36" i="1"/>
  <c r="D37" i="1" l="1"/>
  <c r="F36" i="1"/>
  <c r="F37" i="1" l="1"/>
  <c r="D38" i="1"/>
  <c r="F38" i="1" l="1"/>
  <c r="D39" i="1"/>
  <c r="F39" i="1" l="1"/>
  <c r="D40" i="1"/>
  <c r="D41" i="1" l="1"/>
  <c r="F40" i="1"/>
  <c r="F41" i="1" l="1"/>
  <c r="D42" i="1"/>
  <c r="F42" i="1" l="1"/>
  <c r="D43" i="1"/>
  <c r="F43" i="1" l="1"/>
  <c r="D44" i="1"/>
  <c r="D45" i="1" l="1"/>
  <c r="F44" i="1"/>
  <c r="F45" i="1" l="1"/>
  <c r="D46" i="1"/>
  <c r="F46" i="1" l="1"/>
  <c r="D47" i="1"/>
  <c r="F47" i="1" l="1"/>
  <c r="D48" i="1"/>
  <c r="F48" i="1" l="1"/>
  <c r="D49" i="1"/>
  <c r="D50" i="1" l="1"/>
  <c r="F49" i="1"/>
  <c r="F50" i="1" l="1"/>
  <c r="D51" i="1"/>
  <c r="D52" i="1" l="1"/>
  <c r="F51" i="1"/>
  <c r="F52" i="1" l="1"/>
  <c r="D53" i="1"/>
  <c r="F53" i="1" l="1"/>
  <c r="D54" i="1"/>
  <c r="F54" i="1" l="1"/>
  <c r="D55" i="1"/>
  <c r="D56" i="1" l="1"/>
  <c r="F55" i="1"/>
  <c r="F56" i="1" l="1"/>
  <c r="D57" i="1"/>
  <c r="F57" i="1" s="1"/>
  <c r="F58" i="1" l="1"/>
</calcChain>
</file>

<file path=xl/sharedStrings.xml><?xml version="1.0" encoding="utf-8"?>
<sst xmlns="http://schemas.openxmlformats.org/spreadsheetml/2006/main" count="11" uniqueCount="11">
  <si>
    <r>
      <t>Harmonogram spłat kredytu długoterminowego w wysokości             7 000 000 zł    w okresie 50</t>
    </r>
    <r>
      <rPr>
        <b/>
        <sz val="10"/>
        <color indexed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miesięcy</t>
    </r>
  </si>
  <si>
    <t>L.p.</t>
  </si>
  <si>
    <t>miesiąc/rok</t>
  </si>
  <si>
    <t>dni w m-cu                          (D)</t>
  </si>
  <si>
    <t>Zadłużenie stanowiace podstawę do naliczenia odsetek za określony miesiąc                                    (Z)</t>
  </si>
  <si>
    <t>Kwota płatności (PLN)</t>
  </si>
  <si>
    <t>Rk
(rata kapitałowa)</t>
  </si>
  <si>
    <t>Ro                         Ro=Z x (5,86%+ marża) x D/365(366)
(rata odsetkowa)</t>
  </si>
  <si>
    <t>…………….</t>
  </si>
  <si>
    <t>Załącznik Nr 3 do SWZ</t>
  </si>
  <si>
    <t>Uwaga: Zamawiający nie dopuszcza modyfikacji załącznika. Jakakolwiek modyfikacja dokonana przez Wykonawcę traktowana będzie przez Zamawiającgo jako niezgodność z warunkami zamówienia zgodnie z art. 226 ust. 1 pkt 5 ustawy Pzp. Uwaga! Dokument należy opatrzyć kwalifikowanym podpisem elektronicznym, podpisem zaufanym lub podpisem osobistym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</si>
</sst>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.0000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1" fillId="0" borderId="0" xfId="2"/>
    <xf numFmtId="0" fontId="2" fillId="0" borderId="0" xfId="2" applyFont="1"/>
    <xf numFmtId="165" fontId="2" fillId="0" borderId="0" xfId="2" applyNumberFormat="1" applyFont="1"/>
    <xf numFmtId="0" fontId="4" fillId="0" borderId="2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/>
    </xf>
    <xf numFmtId="0" fontId="6" fillId="0" borderId="2" xfId="2" applyFont="1" applyBorder="1" applyAlignment="1">
      <alignment horizontal="center" vertical="center"/>
    </xf>
    <xf numFmtId="17" fontId="6" fillId="0" borderId="2" xfId="2" applyNumberFormat="1" applyFont="1" applyBorder="1" applyAlignment="1">
      <alignment horizontal="right" vertical="center"/>
    </xf>
    <xf numFmtId="0" fontId="6" fillId="0" borderId="2" xfId="2" applyFont="1" applyBorder="1" applyAlignment="1">
      <alignment horizontal="center"/>
    </xf>
    <xf numFmtId="4" fontId="6" fillId="0" borderId="2" xfId="2" applyNumberFormat="1" applyFont="1" applyBorder="1" applyAlignment="1">
      <alignment vertical="center"/>
    </xf>
    <xf numFmtId="4" fontId="6" fillId="0" borderId="2" xfId="2" applyNumberFormat="1" applyFont="1" applyBorder="1" applyAlignment="1">
      <alignment horizontal="right" vertical="center"/>
    </xf>
    <xf numFmtId="4" fontId="6" fillId="0" borderId="2" xfId="2" applyNumberFormat="1" applyFont="1" applyBorder="1" applyAlignment="1">
      <alignment horizontal="center" vertical="center"/>
    </xf>
    <xf numFmtId="4" fontId="0" fillId="0" borderId="0" xfId="0" applyNumberFormat="1"/>
    <xf numFmtId="4" fontId="6" fillId="0" borderId="8" xfId="2" applyNumberFormat="1" applyFont="1" applyBorder="1" applyAlignment="1">
      <alignment horizontal="right" vertical="center"/>
    </xf>
    <xf numFmtId="4" fontId="6" fillId="0" borderId="8" xfId="2" applyNumberFormat="1" applyFont="1" applyBorder="1" applyAlignment="1">
      <alignment horizontal="center" vertical="center"/>
    </xf>
    <xf numFmtId="164" fontId="0" fillId="0" borderId="0" xfId="1" applyFont="1" applyAlignment="1">
      <alignment horizontal="left"/>
    </xf>
    <xf numFmtId="164" fontId="0" fillId="0" borderId="0" xfId="1" applyFont="1" applyAlignment="1">
      <alignment horizontal="right"/>
    </xf>
    <xf numFmtId="0" fontId="7" fillId="0" borderId="0" xfId="0" applyFont="1"/>
    <xf numFmtId="0" fontId="2" fillId="2" borderId="8" xfId="2" applyFont="1" applyFill="1" applyBorder="1"/>
    <xf numFmtId="0" fontId="6" fillId="0" borderId="5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8" fillId="0" borderId="0" xfId="2" applyFont="1" applyAlignment="1">
      <alignment horizontal="center"/>
    </xf>
    <xf numFmtId="0" fontId="2" fillId="0" borderId="0" xfId="2" applyFont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13" xfId="2" applyFont="1" applyBorder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3"/>
  <sheetViews>
    <sheetView tabSelected="1" topLeftCell="A43" workbookViewId="0">
      <selection activeCell="H20" sqref="H20"/>
    </sheetView>
  </sheetViews>
  <sheetFormatPr defaultRowHeight="15"/>
  <cols>
    <col min="4" max="4" width="11.140625" customWidth="1"/>
    <col min="5" max="5" width="10" customWidth="1"/>
    <col min="7" max="7" width="14.85546875" customWidth="1"/>
    <col min="8" max="8" width="13.140625" customWidth="1"/>
  </cols>
  <sheetData>
    <row r="1" spans="1:8" ht="15.75" thickBot="1">
      <c r="A1" s="1"/>
      <c r="B1" s="1"/>
      <c r="C1" s="2"/>
      <c r="D1" s="2"/>
      <c r="E1" s="22" t="s">
        <v>9</v>
      </c>
      <c r="F1" s="22"/>
    </row>
    <row r="2" spans="1:8" ht="15.75" thickBot="1">
      <c r="A2" s="2"/>
      <c r="B2" s="2"/>
      <c r="C2" s="2"/>
      <c r="D2" s="18" t="s">
        <v>8</v>
      </c>
      <c r="E2" s="3"/>
      <c r="F2" s="2"/>
    </row>
    <row r="3" spans="1:8">
      <c r="A3" s="23" t="s">
        <v>0</v>
      </c>
      <c r="B3" s="23"/>
      <c r="C3" s="23"/>
      <c r="D3" s="23"/>
      <c r="E3" s="23"/>
      <c r="F3" s="23"/>
    </row>
    <row r="4" spans="1:8">
      <c r="A4" s="24"/>
      <c r="B4" s="24"/>
      <c r="C4" s="24"/>
      <c r="D4" s="24"/>
      <c r="E4" s="24"/>
      <c r="F4" s="24"/>
    </row>
    <row r="5" spans="1:8">
      <c r="A5" s="25" t="s">
        <v>1</v>
      </c>
      <c r="B5" s="26" t="s">
        <v>2</v>
      </c>
      <c r="C5" s="28" t="s">
        <v>3</v>
      </c>
      <c r="D5" s="28" t="s">
        <v>4</v>
      </c>
      <c r="E5" s="25" t="s">
        <v>5</v>
      </c>
      <c r="F5" s="25"/>
    </row>
    <row r="6" spans="1:8" ht="63">
      <c r="A6" s="25"/>
      <c r="B6" s="27"/>
      <c r="C6" s="28"/>
      <c r="D6" s="28"/>
      <c r="E6" s="4" t="s">
        <v>6</v>
      </c>
      <c r="F6" s="4" t="s">
        <v>7</v>
      </c>
    </row>
    <row r="7" spans="1:8">
      <c r="A7" s="5">
        <v>1</v>
      </c>
      <c r="B7" s="5">
        <v>2</v>
      </c>
      <c r="C7" s="5">
        <v>3</v>
      </c>
      <c r="D7" s="5">
        <v>6</v>
      </c>
      <c r="E7" s="5">
        <v>4</v>
      </c>
      <c r="F7" s="5">
        <v>5</v>
      </c>
    </row>
    <row r="8" spans="1:8">
      <c r="A8" s="6">
        <v>1</v>
      </c>
      <c r="B8" s="7">
        <v>45620</v>
      </c>
      <c r="C8" s="8">
        <v>16</v>
      </c>
      <c r="D8" s="9">
        <v>7000000</v>
      </c>
      <c r="E8" s="10">
        <v>0</v>
      </c>
      <c r="F8" s="11" t="e">
        <f t="shared" ref="F8:F57" si="0">D8*$D$2*C8/365</f>
        <v>#VALUE!</v>
      </c>
    </row>
    <row r="9" spans="1:8">
      <c r="A9" s="6">
        <v>2</v>
      </c>
      <c r="B9" s="7">
        <v>45650</v>
      </c>
      <c r="C9" s="8">
        <v>31</v>
      </c>
      <c r="D9" s="9">
        <f>D8-E8</f>
        <v>7000000</v>
      </c>
      <c r="E9" s="10">
        <v>0</v>
      </c>
      <c r="F9" s="11" t="e">
        <f t="shared" si="0"/>
        <v>#VALUE!</v>
      </c>
      <c r="G9" s="12"/>
      <c r="H9" s="12"/>
    </row>
    <row r="10" spans="1:8">
      <c r="A10" s="6">
        <v>3</v>
      </c>
      <c r="B10" s="7">
        <v>45681</v>
      </c>
      <c r="C10" s="8">
        <v>31</v>
      </c>
      <c r="D10" s="9">
        <f>D9-E9</f>
        <v>7000000</v>
      </c>
      <c r="E10" s="10">
        <v>179000</v>
      </c>
      <c r="F10" s="11" t="e">
        <f t="shared" si="0"/>
        <v>#VALUE!</v>
      </c>
    </row>
    <row r="11" spans="1:8">
      <c r="A11" s="6">
        <v>4</v>
      </c>
      <c r="B11" s="7">
        <v>45712</v>
      </c>
      <c r="C11" s="8">
        <v>28</v>
      </c>
      <c r="D11" s="9">
        <f t="shared" ref="D11:D57" si="1">D10-E10</f>
        <v>6821000</v>
      </c>
      <c r="E11" s="10">
        <v>179000</v>
      </c>
      <c r="F11" s="11" t="e">
        <f t="shared" si="0"/>
        <v>#VALUE!</v>
      </c>
    </row>
    <row r="12" spans="1:8">
      <c r="A12" s="6">
        <v>5</v>
      </c>
      <c r="B12" s="7">
        <v>45740</v>
      </c>
      <c r="C12" s="8">
        <v>31</v>
      </c>
      <c r="D12" s="9">
        <f t="shared" si="1"/>
        <v>6642000</v>
      </c>
      <c r="E12" s="10">
        <v>179000</v>
      </c>
      <c r="F12" s="11" t="e">
        <f t="shared" si="0"/>
        <v>#VALUE!</v>
      </c>
    </row>
    <row r="13" spans="1:8">
      <c r="A13" s="6">
        <v>6</v>
      </c>
      <c r="B13" s="7">
        <v>45771</v>
      </c>
      <c r="C13" s="8">
        <v>30</v>
      </c>
      <c r="D13" s="9">
        <f t="shared" si="1"/>
        <v>6463000</v>
      </c>
      <c r="E13" s="10">
        <v>179000</v>
      </c>
      <c r="F13" s="11" t="e">
        <f t="shared" si="0"/>
        <v>#VALUE!</v>
      </c>
    </row>
    <row r="14" spans="1:8">
      <c r="A14" s="6">
        <v>7</v>
      </c>
      <c r="B14" s="7">
        <v>45801</v>
      </c>
      <c r="C14" s="8">
        <v>31</v>
      </c>
      <c r="D14" s="9">
        <f t="shared" si="1"/>
        <v>6284000</v>
      </c>
      <c r="E14" s="10">
        <v>179000</v>
      </c>
      <c r="F14" s="11" t="e">
        <f t="shared" si="0"/>
        <v>#VALUE!</v>
      </c>
      <c r="G14" s="12"/>
      <c r="H14" s="12"/>
    </row>
    <row r="15" spans="1:8">
      <c r="A15" s="6">
        <v>8</v>
      </c>
      <c r="B15" s="7">
        <v>45832</v>
      </c>
      <c r="C15" s="8">
        <v>30</v>
      </c>
      <c r="D15" s="9">
        <f t="shared" si="1"/>
        <v>6105000</v>
      </c>
      <c r="E15" s="10">
        <v>179000</v>
      </c>
      <c r="F15" s="11" t="e">
        <f t="shared" si="0"/>
        <v>#VALUE!</v>
      </c>
    </row>
    <row r="16" spans="1:8">
      <c r="A16" s="6">
        <v>9</v>
      </c>
      <c r="B16" s="7">
        <v>45862</v>
      </c>
      <c r="C16" s="8">
        <v>31</v>
      </c>
      <c r="D16" s="9">
        <f t="shared" si="1"/>
        <v>5926000</v>
      </c>
      <c r="E16" s="10">
        <v>179000</v>
      </c>
      <c r="F16" s="11" t="e">
        <f t="shared" si="0"/>
        <v>#VALUE!</v>
      </c>
    </row>
    <row r="17" spans="1:8">
      <c r="A17" s="6">
        <v>10</v>
      </c>
      <c r="B17" s="7">
        <v>45893</v>
      </c>
      <c r="C17" s="8">
        <v>31</v>
      </c>
      <c r="D17" s="9">
        <f t="shared" si="1"/>
        <v>5747000</v>
      </c>
      <c r="E17" s="10">
        <v>179000</v>
      </c>
      <c r="F17" s="11" t="e">
        <f t="shared" si="0"/>
        <v>#VALUE!</v>
      </c>
    </row>
    <row r="18" spans="1:8">
      <c r="A18" s="6">
        <v>11</v>
      </c>
      <c r="B18" s="7">
        <v>45924</v>
      </c>
      <c r="C18" s="8">
        <v>30</v>
      </c>
      <c r="D18" s="9">
        <f t="shared" si="1"/>
        <v>5568000</v>
      </c>
      <c r="E18" s="10">
        <v>179000</v>
      </c>
      <c r="F18" s="11" t="e">
        <f t="shared" si="0"/>
        <v>#VALUE!</v>
      </c>
    </row>
    <row r="19" spans="1:8">
      <c r="A19" s="6">
        <v>12</v>
      </c>
      <c r="B19" s="7">
        <v>45954</v>
      </c>
      <c r="C19" s="8">
        <v>31</v>
      </c>
      <c r="D19" s="9">
        <f t="shared" si="1"/>
        <v>5389000</v>
      </c>
      <c r="E19" s="10">
        <v>179000</v>
      </c>
      <c r="F19" s="11" t="e">
        <f t="shared" si="0"/>
        <v>#VALUE!</v>
      </c>
    </row>
    <row r="20" spans="1:8">
      <c r="A20" s="6">
        <v>13</v>
      </c>
      <c r="B20" s="7">
        <v>45985</v>
      </c>
      <c r="C20" s="8">
        <v>30</v>
      </c>
      <c r="D20" s="9">
        <f t="shared" si="1"/>
        <v>5210000</v>
      </c>
      <c r="E20" s="10">
        <v>179000</v>
      </c>
      <c r="F20" s="11" t="e">
        <f t="shared" si="0"/>
        <v>#VALUE!</v>
      </c>
    </row>
    <row r="21" spans="1:8">
      <c r="A21" s="6">
        <v>14</v>
      </c>
      <c r="B21" s="7">
        <v>46015</v>
      </c>
      <c r="C21" s="8">
        <v>31</v>
      </c>
      <c r="D21" s="9">
        <f t="shared" si="1"/>
        <v>5031000</v>
      </c>
      <c r="E21" s="10">
        <v>179000</v>
      </c>
      <c r="F21" s="11" t="e">
        <f t="shared" si="0"/>
        <v>#VALUE!</v>
      </c>
      <c r="G21" s="12"/>
      <c r="H21" s="12"/>
    </row>
    <row r="22" spans="1:8">
      <c r="A22" s="6">
        <v>15</v>
      </c>
      <c r="B22" s="7">
        <v>46046</v>
      </c>
      <c r="C22" s="8">
        <v>31</v>
      </c>
      <c r="D22" s="9">
        <f t="shared" si="1"/>
        <v>4852000</v>
      </c>
      <c r="E22" s="10">
        <v>125000</v>
      </c>
      <c r="F22" s="11" t="e">
        <f>D22*$D$2*C22/366</f>
        <v>#VALUE!</v>
      </c>
    </row>
    <row r="23" spans="1:8">
      <c r="A23" s="6">
        <v>16</v>
      </c>
      <c r="B23" s="7">
        <v>46077</v>
      </c>
      <c r="C23" s="8">
        <v>28</v>
      </c>
      <c r="D23" s="9">
        <f t="shared" si="1"/>
        <v>4727000</v>
      </c>
      <c r="E23" s="10">
        <v>125000</v>
      </c>
      <c r="F23" s="11" t="e">
        <f>D23*$D$2*C23/366</f>
        <v>#VALUE!</v>
      </c>
    </row>
    <row r="24" spans="1:8">
      <c r="A24" s="6">
        <v>17</v>
      </c>
      <c r="B24" s="7">
        <v>46105</v>
      </c>
      <c r="C24" s="8">
        <v>31</v>
      </c>
      <c r="D24" s="9">
        <f t="shared" si="1"/>
        <v>4602000</v>
      </c>
      <c r="E24" s="10">
        <v>125000</v>
      </c>
      <c r="F24" s="11" t="e">
        <f>D24*$D$2*C24/366</f>
        <v>#VALUE!</v>
      </c>
    </row>
    <row r="25" spans="1:8">
      <c r="A25" s="6">
        <v>18</v>
      </c>
      <c r="B25" s="7">
        <v>46136</v>
      </c>
      <c r="C25" s="8">
        <v>30</v>
      </c>
      <c r="D25" s="9">
        <f t="shared" si="1"/>
        <v>4477000</v>
      </c>
      <c r="E25" s="10">
        <v>125000</v>
      </c>
      <c r="F25" s="11" t="e">
        <f>D25*$D$2*C25/366</f>
        <v>#VALUE!</v>
      </c>
    </row>
    <row r="26" spans="1:8">
      <c r="A26" s="6">
        <v>19</v>
      </c>
      <c r="B26" s="7">
        <v>46166</v>
      </c>
      <c r="C26" s="8">
        <v>31</v>
      </c>
      <c r="D26" s="9">
        <f t="shared" si="1"/>
        <v>4352000</v>
      </c>
      <c r="E26" s="10">
        <v>125000</v>
      </c>
      <c r="F26" s="11" t="e">
        <f t="shared" ref="F26:F33" si="2">D26*$D$2*C26/366</f>
        <v>#VALUE!</v>
      </c>
      <c r="G26" s="12"/>
      <c r="H26" s="12"/>
    </row>
    <row r="27" spans="1:8">
      <c r="A27" s="6">
        <v>20</v>
      </c>
      <c r="B27" s="7">
        <v>46197</v>
      </c>
      <c r="C27" s="8">
        <v>30</v>
      </c>
      <c r="D27" s="9">
        <f t="shared" si="1"/>
        <v>4227000</v>
      </c>
      <c r="E27" s="10">
        <v>125000</v>
      </c>
      <c r="F27" s="11" t="e">
        <f t="shared" si="2"/>
        <v>#VALUE!</v>
      </c>
    </row>
    <row r="28" spans="1:8">
      <c r="A28" s="6">
        <v>21</v>
      </c>
      <c r="B28" s="7">
        <v>46227</v>
      </c>
      <c r="C28" s="8">
        <v>31</v>
      </c>
      <c r="D28" s="9">
        <f t="shared" si="1"/>
        <v>4102000</v>
      </c>
      <c r="E28" s="10">
        <v>125000</v>
      </c>
      <c r="F28" s="11" t="e">
        <f t="shared" si="2"/>
        <v>#VALUE!</v>
      </c>
    </row>
    <row r="29" spans="1:8">
      <c r="A29" s="6">
        <v>22</v>
      </c>
      <c r="B29" s="7">
        <v>46258</v>
      </c>
      <c r="C29" s="8">
        <v>31</v>
      </c>
      <c r="D29" s="9">
        <f t="shared" si="1"/>
        <v>3977000</v>
      </c>
      <c r="E29" s="10">
        <v>125000</v>
      </c>
      <c r="F29" s="11" t="e">
        <f t="shared" si="2"/>
        <v>#VALUE!</v>
      </c>
    </row>
    <row r="30" spans="1:8">
      <c r="A30" s="6">
        <v>23</v>
      </c>
      <c r="B30" s="7">
        <v>46289</v>
      </c>
      <c r="C30" s="8">
        <v>30</v>
      </c>
      <c r="D30" s="9">
        <f t="shared" si="1"/>
        <v>3852000</v>
      </c>
      <c r="E30" s="10">
        <v>125000</v>
      </c>
      <c r="F30" s="11" t="e">
        <f t="shared" si="2"/>
        <v>#VALUE!</v>
      </c>
    </row>
    <row r="31" spans="1:8">
      <c r="A31" s="6">
        <v>24</v>
      </c>
      <c r="B31" s="7">
        <v>46319</v>
      </c>
      <c r="C31" s="8">
        <v>31</v>
      </c>
      <c r="D31" s="9">
        <f t="shared" si="1"/>
        <v>3727000</v>
      </c>
      <c r="E31" s="10">
        <v>125000</v>
      </c>
      <c r="F31" s="11" t="e">
        <f t="shared" si="2"/>
        <v>#VALUE!</v>
      </c>
    </row>
    <row r="32" spans="1:8">
      <c r="A32" s="6">
        <v>25</v>
      </c>
      <c r="B32" s="7">
        <v>46350</v>
      </c>
      <c r="C32" s="8">
        <v>30</v>
      </c>
      <c r="D32" s="9">
        <f t="shared" si="1"/>
        <v>3602000</v>
      </c>
      <c r="E32" s="10">
        <v>125000</v>
      </c>
      <c r="F32" s="11" t="e">
        <f t="shared" si="2"/>
        <v>#VALUE!</v>
      </c>
    </row>
    <row r="33" spans="1:8">
      <c r="A33" s="6">
        <v>26</v>
      </c>
      <c r="B33" s="7">
        <v>46380</v>
      </c>
      <c r="C33" s="8">
        <v>31</v>
      </c>
      <c r="D33" s="9">
        <f t="shared" si="1"/>
        <v>3477000</v>
      </c>
      <c r="E33" s="10">
        <v>125000</v>
      </c>
      <c r="F33" s="11" t="e">
        <f t="shared" si="2"/>
        <v>#VALUE!</v>
      </c>
      <c r="G33" s="12"/>
      <c r="H33" s="12"/>
    </row>
    <row r="34" spans="1:8">
      <c r="A34" s="6">
        <v>27</v>
      </c>
      <c r="B34" s="7">
        <v>46411</v>
      </c>
      <c r="C34" s="8">
        <v>31</v>
      </c>
      <c r="D34" s="9">
        <f t="shared" si="1"/>
        <v>3352000</v>
      </c>
      <c r="E34" s="10">
        <v>125000</v>
      </c>
      <c r="F34" s="11" t="e">
        <f t="shared" si="0"/>
        <v>#VALUE!</v>
      </c>
    </row>
    <row r="35" spans="1:8">
      <c r="A35" s="6">
        <v>28</v>
      </c>
      <c r="B35" s="7">
        <v>46442</v>
      </c>
      <c r="C35" s="8">
        <v>28</v>
      </c>
      <c r="D35" s="9">
        <f t="shared" si="1"/>
        <v>3227000</v>
      </c>
      <c r="E35" s="10">
        <v>125000</v>
      </c>
      <c r="F35" s="11" t="e">
        <f t="shared" si="0"/>
        <v>#VALUE!</v>
      </c>
    </row>
    <row r="36" spans="1:8">
      <c r="A36" s="6">
        <v>29</v>
      </c>
      <c r="B36" s="7">
        <v>46470</v>
      </c>
      <c r="C36" s="8">
        <v>31</v>
      </c>
      <c r="D36" s="9">
        <f t="shared" si="1"/>
        <v>3102000</v>
      </c>
      <c r="E36" s="10">
        <v>125000</v>
      </c>
      <c r="F36" s="11" t="e">
        <f t="shared" si="0"/>
        <v>#VALUE!</v>
      </c>
    </row>
    <row r="37" spans="1:8">
      <c r="A37" s="6">
        <v>30</v>
      </c>
      <c r="B37" s="7">
        <v>46501</v>
      </c>
      <c r="C37" s="8">
        <v>30</v>
      </c>
      <c r="D37" s="9">
        <f t="shared" si="1"/>
        <v>2977000</v>
      </c>
      <c r="E37" s="10">
        <v>125000</v>
      </c>
      <c r="F37" s="11" t="e">
        <f t="shared" si="0"/>
        <v>#VALUE!</v>
      </c>
    </row>
    <row r="38" spans="1:8">
      <c r="A38" s="6">
        <v>31</v>
      </c>
      <c r="B38" s="7">
        <v>46531</v>
      </c>
      <c r="C38" s="8">
        <v>31</v>
      </c>
      <c r="D38" s="9">
        <f t="shared" si="1"/>
        <v>2852000</v>
      </c>
      <c r="E38" s="10">
        <v>125000</v>
      </c>
      <c r="F38" s="11" t="e">
        <f t="shared" si="0"/>
        <v>#VALUE!</v>
      </c>
      <c r="G38" s="12"/>
      <c r="H38" s="12"/>
    </row>
    <row r="39" spans="1:8">
      <c r="A39" s="6">
        <v>32</v>
      </c>
      <c r="B39" s="7">
        <v>46562</v>
      </c>
      <c r="C39" s="8">
        <v>30</v>
      </c>
      <c r="D39" s="9">
        <f t="shared" si="1"/>
        <v>2727000</v>
      </c>
      <c r="E39" s="10">
        <v>125000</v>
      </c>
      <c r="F39" s="11" t="e">
        <f t="shared" si="0"/>
        <v>#VALUE!</v>
      </c>
    </row>
    <row r="40" spans="1:8">
      <c r="A40" s="6">
        <v>33</v>
      </c>
      <c r="B40" s="7">
        <v>46592</v>
      </c>
      <c r="C40" s="8">
        <v>31</v>
      </c>
      <c r="D40" s="9">
        <f t="shared" si="1"/>
        <v>2602000</v>
      </c>
      <c r="E40" s="10">
        <v>125000</v>
      </c>
      <c r="F40" s="11" t="e">
        <f t="shared" si="0"/>
        <v>#VALUE!</v>
      </c>
    </row>
    <row r="41" spans="1:8">
      <c r="A41" s="6">
        <v>34</v>
      </c>
      <c r="B41" s="7">
        <v>46623</v>
      </c>
      <c r="C41" s="8">
        <v>31</v>
      </c>
      <c r="D41" s="9">
        <f t="shared" si="1"/>
        <v>2477000</v>
      </c>
      <c r="E41" s="10">
        <v>125000</v>
      </c>
      <c r="F41" s="11" t="e">
        <f t="shared" si="0"/>
        <v>#VALUE!</v>
      </c>
    </row>
    <row r="42" spans="1:8">
      <c r="A42" s="6">
        <v>35</v>
      </c>
      <c r="B42" s="7">
        <v>46654</v>
      </c>
      <c r="C42" s="8">
        <v>30</v>
      </c>
      <c r="D42" s="9">
        <f t="shared" si="1"/>
        <v>2352000</v>
      </c>
      <c r="E42" s="10">
        <v>125000</v>
      </c>
      <c r="F42" s="11" t="e">
        <f t="shared" si="0"/>
        <v>#VALUE!</v>
      </c>
    </row>
    <row r="43" spans="1:8">
      <c r="A43" s="6">
        <v>36</v>
      </c>
      <c r="B43" s="7">
        <v>46684</v>
      </c>
      <c r="C43" s="8">
        <v>31</v>
      </c>
      <c r="D43" s="9">
        <f t="shared" si="1"/>
        <v>2227000</v>
      </c>
      <c r="E43" s="10">
        <v>125000</v>
      </c>
      <c r="F43" s="11" t="e">
        <f t="shared" si="0"/>
        <v>#VALUE!</v>
      </c>
    </row>
    <row r="44" spans="1:8">
      <c r="A44" s="6">
        <v>37</v>
      </c>
      <c r="B44" s="7">
        <v>46715</v>
      </c>
      <c r="C44" s="8">
        <v>30</v>
      </c>
      <c r="D44" s="9">
        <f t="shared" si="1"/>
        <v>2102000</v>
      </c>
      <c r="E44" s="10">
        <v>125000</v>
      </c>
      <c r="F44" s="11" t="e">
        <f t="shared" si="0"/>
        <v>#VALUE!</v>
      </c>
    </row>
    <row r="45" spans="1:8">
      <c r="A45" s="6">
        <v>38</v>
      </c>
      <c r="B45" s="7">
        <v>46745</v>
      </c>
      <c r="C45" s="8">
        <v>31</v>
      </c>
      <c r="D45" s="9">
        <f t="shared" si="1"/>
        <v>1977000</v>
      </c>
      <c r="E45" s="10">
        <v>125000</v>
      </c>
      <c r="F45" s="11" t="e">
        <f t="shared" si="0"/>
        <v>#VALUE!</v>
      </c>
      <c r="G45" s="12"/>
      <c r="H45" s="12"/>
    </row>
    <row r="46" spans="1:8">
      <c r="A46" s="6">
        <v>39</v>
      </c>
      <c r="B46" s="7">
        <v>46776</v>
      </c>
      <c r="C46" s="8">
        <v>31</v>
      </c>
      <c r="D46" s="9">
        <f t="shared" si="1"/>
        <v>1852000</v>
      </c>
      <c r="E46" s="10">
        <v>155000</v>
      </c>
      <c r="F46" s="11" t="e">
        <f t="shared" si="0"/>
        <v>#VALUE!</v>
      </c>
    </row>
    <row r="47" spans="1:8">
      <c r="A47" s="6">
        <v>40</v>
      </c>
      <c r="B47" s="7">
        <v>46807</v>
      </c>
      <c r="C47" s="8">
        <v>29</v>
      </c>
      <c r="D47" s="9">
        <f t="shared" si="1"/>
        <v>1697000</v>
      </c>
      <c r="E47" s="10">
        <v>155000</v>
      </c>
      <c r="F47" s="11" t="e">
        <f t="shared" si="0"/>
        <v>#VALUE!</v>
      </c>
    </row>
    <row r="48" spans="1:8">
      <c r="A48" s="6">
        <v>41</v>
      </c>
      <c r="B48" s="7">
        <v>46836</v>
      </c>
      <c r="C48" s="8">
        <v>31</v>
      </c>
      <c r="D48" s="9">
        <f t="shared" si="1"/>
        <v>1542000</v>
      </c>
      <c r="E48" s="10">
        <v>155000</v>
      </c>
      <c r="F48" s="11" t="e">
        <f t="shared" si="0"/>
        <v>#VALUE!</v>
      </c>
    </row>
    <row r="49" spans="1:8">
      <c r="A49" s="6">
        <v>42</v>
      </c>
      <c r="B49" s="7">
        <v>46867</v>
      </c>
      <c r="C49" s="8">
        <v>30</v>
      </c>
      <c r="D49" s="9">
        <f t="shared" si="1"/>
        <v>1387000</v>
      </c>
      <c r="E49" s="10">
        <v>155000</v>
      </c>
      <c r="F49" s="11" t="e">
        <f t="shared" si="0"/>
        <v>#VALUE!</v>
      </c>
    </row>
    <row r="50" spans="1:8">
      <c r="A50" s="6">
        <v>43</v>
      </c>
      <c r="B50" s="7">
        <v>46897</v>
      </c>
      <c r="C50" s="8">
        <v>31</v>
      </c>
      <c r="D50" s="9">
        <f t="shared" si="1"/>
        <v>1232000</v>
      </c>
      <c r="E50" s="10">
        <v>155000</v>
      </c>
      <c r="F50" s="11" t="e">
        <f t="shared" si="0"/>
        <v>#VALUE!</v>
      </c>
      <c r="G50" s="12"/>
      <c r="H50" s="12"/>
    </row>
    <row r="51" spans="1:8">
      <c r="A51" s="6">
        <v>44</v>
      </c>
      <c r="B51" s="7">
        <v>46928</v>
      </c>
      <c r="C51" s="8">
        <v>30</v>
      </c>
      <c r="D51" s="9">
        <f t="shared" si="1"/>
        <v>1077000</v>
      </c>
      <c r="E51" s="10">
        <v>155000</v>
      </c>
      <c r="F51" s="11" t="e">
        <f t="shared" si="0"/>
        <v>#VALUE!</v>
      </c>
      <c r="G51" s="12"/>
    </row>
    <row r="52" spans="1:8">
      <c r="A52" s="6">
        <v>45</v>
      </c>
      <c r="B52" s="7">
        <v>46958</v>
      </c>
      <c r="C52" s="8">
        <v>31</v>
      </c>
      <c r="D52" s="9">
        <f t="shared" si="1"/>
        <v>922000</v>
      </c>
      <c r="E52" s="10">
        <v>155000</v>
      </c>
      <c r="F52" s="11" t="e">
        <f t="shared" si="0"/>
        <v>#VALUE!</v>
      </c>
      <c r="G52" s="12"/>
    </row>
    <row r="53" spans="1:8">
      <c r="A53" s="6">
        <v>46</v>
      </c>
      <c r="B53" s="7">
        <v>46989</v>
      </c>
      <c r="C53" s="8">
        <v>31</v>
      </c>
      <c r="D53" s="9">
        <f t="shared" si="1"/>
        <v>767000</v>
      </c>
      <c r="E53" s="10">
        <v>155000</v>
      </c>
      <c r="F53" s="11" t="e">
        <f t="shared" si="0"/>
        <v>#VALUE!</v>
      </c>
      <c r="G53" s="12"/>
    </row>
    <row r="54" spans="1:8">
      <c r="A54" s="6">
        <v>47</v>
      </c>
      <c r="B54" s="7">
        <v>47020</v>
      </c>
      <c r="C54" s="8">
        <v>30</v>
      </c>
      <c r="D54" s="9">
        <f t="shared" si="1"/>
        <v>612000</v>
      </c>
      <c r="E54" s="10">
        <v>155000</v>
      </c>
      <c r="F54" s="11" t="e">
        <f t="shared" si="0"/>
        <v>#VALUE!</v>
      </c>
      <c r="G54" s="12"/>
    </row>
    <row r="55" spans="1:8">
      <c r="A55" s="6">
        <v>48</v>
      </c>
      <c r="B55" s="7">
        <v>47050</v>
      </c>
      <c r="C55" s="8">
        <v>31</v>
      </c>
      <c r="D55" s="9">
        <f t="shared" si="1"/>
        <v>457000</v>
      </c>
      <c r="E55" s="10">
        <v>155000</v>
      </c>
      <c r="F55" s="11" t="e">
        <f t="shared" si="0"/>
        <v>#VALUE!</v>
      </c>
      <c r="G55" s="12"/>
    </row>
    <row r="56" spans="1:8">
      <c r="A56" s="6">
        <v>49</v>
      </c>
      <c r="B56" s="7">
        <v>47081</v>
      </c>
      <c r="C56" s="8">
        <v>30</v>
      </c>
      <c r="D56" s="9">
        <f t="shared" si="1"/>
        <v>302000</v>
      </c>
      <c r="E56" s="10">
        <v>155000</v>
      </c>
      <c r="F56" s="11" t="e">
        <f t="shared" si="0"/>
        <v>#VALUE!</v>
      </c>
      <c r="G56" s="12"/>
    </row>
    <row r="57" spans="1:8" ht="15.75" thickBot="1">
      <c r="A57" s="6">
        <v>50</v>
      </c>
      <c r="B57" s="7">
        <v>47111</v>
      </c>
      <c r="C57" s="8">
        <v>31</v>
      </c>
      <c r="D57" s="9">
        <f t="shared" si="1"/>
        <v>147000</v>
      </c>
      <c r="E57" s="10">
        <v>147000</v>
      </c>
      <c r="F57" s="11" t="e">
        <f t="shared" si="0"/>
        <v>#VALUE!</v>
      </c>
      <c r="G57" s="12"/>
      <c r="H57" s="12"/>
    </row>
    <row r="58" spans="1:8" ht="15.75" thickBot="1">
      <c r="A58" s="19"/>
      <c r="B58" s="20"/>
      <c r="C58" s="20"/>
      <c r="D58" s="21"/>
      <c r="E58" s="13">
        <f>SUM(E8:E57)</f>
        <v>7000000</v>
      </c>
      <c r="F58" s="14" t="e">
        <f>SUM(F8:F57)</f>
        <v>#VALUE!</v>
      </c>
      <c r="G58" s="15">
        <f>SUM(G8:G57)</f>
        <v>0</v>
      </c>
      <c r="H58" s="16"/>
    </row>
    <row r="59" spans="1:8">
      <c r="A59" s="1"/>
      <c r="B59" s="1"/>
      <c r="C59" s="1"/>
      <c r="D59" s="1"/>
      <c r="E59" s="2"/>
      <c r="F59" s="1"/>
    </row>
    <row r="60" spans="1:8" ht="15.75" thickBot="1">
      <c r="A60" s="1"/>
      <c r="B60" s="1"/>
      <c r="C60" s="1"/>
      <c r="D60" s="1"/>
      <c r="E60" s="2"/>
      <c r="F60" s="1"/>
    </row>
    <row r="61" spans="1:8" ht="65.25" customHeight="1">
      <c r="A61" s="29" t="s">
        <v>10</v>
      </c>
      <c r="B61" s="30"/>
      <c r="C61" s="30"/>
      <c r="D61" s="30"/>
      <c r="E61" s="30"/>
      <c r="F61" s="31"/>
      <c r="G61" s="12"/>
      <c r="H61" s="12"/>
    </row>
    <row r="62" spans="1:8" ht="24.75" customHeight="1" thickBot="1">
      <c r="A62" s="32"/>
      <c r="B62" s="33"/>
      <c r="C62" s="33"/>
      <c r="D62" s="33"/>
      <c r="E62" s="33"/>
      <c r="F62" s="34"/>
    </row>
    <row r="63" spans="1:8">
      <c r="A63" s="17"/>
      <c r="B63" s="17"/>
    </row>
  </sheetData>
  <mergeCells count="9">
    <mergeCell ref="A61:F62"/>
    <mergeCell ref="A58:D58"/>
    <mergeCell ref="E1:F1"/>
    <mergeCell ref="A3:F4"/>
    <mergeCell ref="A5:A6"/>
    <mergeCell ref="B5:B6"/>
    <mergeCell ref="C5:C6"/>
    <mergeCell ref="D5:D6"/>
    <mergeCell ref="E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Anuszewska</dc:creator>
  <cp:lastModifiedBy>Radosław Jabłoński</cp:lastModifiedBy>
  <dcterms:created xsi:type="dcterms:W3CDTF">2024-10-24T07:11:38Z</dcterms:created>
  <dcterms:modified xsi:type="dcterms:W3CDTF">2024-10-28T07:12:11Z</dcterms:modified>
</cp:coreProperties>
</file>