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8B0F533-94FE-4BE0-85A6-AA4D47F7B998}" xr6:coauthVersionLast="45" xr6:coauthVersionMax="45" xr10:uidLastSave="{00000000-0000-0000-0000-000000000000}"/>
  <bookViews>
    <workbookView xWindow="-120" yWindow="-120" windowWidth="29040" windowHeight="15840" tabRatio="874" xr2:uid="{00000000-000D-0000-FFFF-FFFF00000000}"/>
  </bookViews>
  <sheets>
    <sheet name="5 400 000" sheetId="9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9" l="1"/>
  <c r="D12" i="9" l="1"/>
  <c r="D13" i="9" l="1"/>
  <c r="D14" i="9" s="1"/>
  <c r="D15" i="9" s="1"/>
  <c r="D16" i="9"/>
  <c r="D17" i="9" s="1"/>
  <c r="D18" i="9" s="1"/>
  <c r="D19" i="9" s="1"/>
  <c r="D20" i="9" s="1"/>
  <c r="D21" i="9" s="1"/>
  <c r="D22" i="9" s="1"/>
  <c r="D23" i="9" s="1"/>
  <c r="D24" i="9" s="1"/>
  <c r="D25" i="9" s="1"/>
  <c r="C28" i="9"/>
  <c r="D27" i="9" l="1"/>
  <c r="D26" i="9"/>
</calcChain>
</file>

<file path=xl/sharedStrings.xml><?xml version="1.0" encoding="utf-8"?>
<sst xmlns="http://schemas.openxmlformats.org/spreadsheetml/2006/main" count="32" uniqueCount="32">
  <si>
    <t>kwota spłaty</t>
  </si>
  <si>
    <t>kwota zadłużenia</t>
  </si>
  <si>
    <t>ilość dni</t>
  </si>
  <si>
    <t>Marża banku</t>
  </si>
  <si>
    <t>W skali roku</t>
  </si>
  <si>
    <t>OGÓŁEM</t>
  </si>
  <si>
    <t>Ilość dni w roku</t>
  </si>
  <si>
    <t>DATA</t>
  </si>
  <si>
    <t>ROK 2022</t>
  </si>
  <si>
    <t>ROK 2023</t>
  </si>
  <si>
    <t>ROK 2024</t>
  </si>
  <si>
    <t>ROK 2025</t>
  </si>
  <si>
    <t>ROK 2026</t>
  </si>
  <si>
    <t>ROK 2027</t>
  </si>
  <si>
    <t>ROK 2028</t>
  </si>
  <si>
    <t>kwota transzy</t>
  </si>
  <si>
    <t>30.07.2021-29.09.2021</t>
  </si>
  <si>
    <t>28.05.2021-29.07.2021</t>
  </si>
  <si>
    <t>30.09.2021-28.10.2021</t>
  </si>
  <si>
    <t>29.10.2021-31.12.2021</t>
  </si>
  <si>
    <t>ROK 2021 RAZEM</t>
  </si>
  <si>
    <t>01.01.2029-29.11.2029</t>
  </si>
  <si>
    <t>30.11.2029-31.12.2029</t>
  </si>
  <si>
    <t>01.01.2030-29.11.2030</t>
  </si>
  <si>
    <t>30.11.2030</t>
  </si>
  <si>
    <t xml:space="preserve">kwota odsetek </t>
  </si>
  <si>
    <t>WIBOR 3M</t>
  </si>
  <si>
    <t xml:space="preserve"> na dzień 24.12.2020</t>
  </si>
  <si>
    <t>Kwota kredytu 5.400.000,00 zł</t>
  </si>
  <si>
    <t>WYLICZENIE KOSZTU KREDYTU</t>
  </si>
  <si>
    <t>KOSZT KREDYTU</t>
  </si>
  <si>
    <t>Załącznik Nr 1.2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</si>
</sst>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1" fontId="1" fillId="0" borderId="1" xfId="0" applyNumberFormat="1" applyFont="1" applyBorder="1"/>
    <xf numFmtId="1" fontId="2" fillId="0" borderId="0" xfId="0" applyNumberFormat="1" applyFont="1"/>
    <xf numFmtId="4" fontId="1" fillId="2" borderId="1" xfId="0" applyNumberFormat="1" applyFont="1" applyFill="1" applyBorder="1"/>
    <xf numFmtId="1" fontId="1" fillId="2" borderId="1" xfId="0" applyNumberFormat="1" applyFont="1" applyFill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8" sqref="D8"/>
    </sheetView>
  </sheetViews>
  <sheetFormatPr defaultRowHeight="16.5" x14ac:dyDescent="0.25"/>
  <cols>
    <col min="1" max="1" width="25.85546875" style="1" customWidth="1"/>
    <col min="2" max="2" width="21.5703125" style="1" customWidth="1"/>
    <col min="3" max="3" width="14.7109375" style="1" bestFit="1" customWidth="1"/>
    <col min="4" max="4" width="19.28515625" style="1" bestFit="1" customWidth="1"/>
    <col min="5" max="5" width="10.42578125" style="1" bestFit="1" customWidth="1"/>
    <col min="6" max="6" width="17" style="1" bestFit="1" customWidth="1"/>
    <col min="7" max="8" width="9.140625" style="1"/>
    <col min="9" max="9" width="13.140625" style="1" bestFit="1" customWidth="1"/>
    <col min="10" max="16384" width="9.140625" style="1"/>
  </cols>
  <sheetData>
    <row r="1" spans="1:8" x14ac:dyDescent="0.25">
      <c r="A1" s="18" t="s">
        <v>31</v>
      </c>
      <c r="B1" s="18"/>
      <c r="C1" s="18"/>
      <c r="D1" s="18"/>
      <c r="E1" s="18"/>
      <c r="F1" s="18"/>
    </row>
    <row r="2" spans="1:8" s="2" customFormat="1" ht="24.75" customHeight="1" x14ac:dyDescent="0.25">
      <c r="A2" s="19" t="s">
        <v>29</v>
      </c>
      <c r="B2" s="19"/>
      <c r="C2" s="19"/>
      <c r="D2" s="19"/>
      <c r="E2" s="19"/>
      <c r="F2" s="19"/>
    </row>
    <row r="3" spans="1:8" s="2" customFormat="1" ht="24.75" customHeight="1" x14ac:dyDescent="0.25">
      <c r="A3" s="2" t="s">
        <v>28</v>
      </c>
    </row>
    <row r="5" spans="1:8" x14ac:dyDescent="0.25">
      <c r="A5" s="3" t="s">
        <v>30</v>
      </c>
      <c r="B5" s="20"/>
      <c r="C5" s="20"/>
    </row>
    <row r="6" spans="1:8" ht="21.75" customHeight="1" x14ac:dyDescent="0.25">
      <c r="A6" s="4" t="s">
        <v>26</v>
      </c>
      <c r="B6" s="4" t="s">
        <v>27</v>
      </c>
      <c r="C6" s="5">
        <v>2.0999999999999999E-3</v>
      </c>
    </row>
    <row r="7" spans="1:8" ht="21.75" customHeight="1" x14ac:dyDescent="0.25">
      <c r="A7" s="4" t="s">
        <v>3</v>
      </c>
      <c r="B7" s="4"/>
      <c r="C7" s="5"/>
    </row>
    <row r="8" spans="1:8" ht="21.75" customHeight="1" x14ac:dyDescent="0.25">
      <c r="A8" s="3" t="s">
        <v>4</v>
      </c>
      <c r="B8" s="3"/>
      <c r="C8" s="6"/>
    </row>
    <row r="9" spans="1:8" ht="21.75" customHeight="1" x14ac:dyDescent="0.25">
      <c r="A9" s="4" t="s">
        <v>6</v>
      </c>
      <c r="B9" s="4"/>
      <c r="C9" s="4">
        <v>365</v>
      </c>
    </row>
    <row r="11" spans="1:8" s="2" customFormat="1" ht="21.75" customHeight="1" x14ac:dyDescent="0.25">
      <c r="A11" s="7" t="s">
        <v>7</v>
      </c>
      <c r="B11" s="8" t="s">
        <v>15</v>
      </c>
      <c r="C11" s="8" t="s">
        <v>0</v>
      </c>
      <c r="D11" s="8" t="s">
        <v>1</v>
      </c>
      <c r="E11" s="8" t="s">
        <v>2</v>
      </c>
      <c r="F11" s="8" t="s">
        <v>25</v>
      </c>
    </row>
    <row r="12" spans="1:8" ht="21.75" customHeight="1" x14ac:dyDescent="0.25">
      <c r="A12" s="9" t="s">
        <v>17</v>
      </c>
      <c r="B12" s="10">
        <v>2030690</v>
      </c>
      <c r="C12" s="10"/>
      <c r="D12" s="10">
        <f>B12</f>
        <v>2030690</v>
      </c>
      <c r="E12" s="11">
        <v>63</v>
      </c>
      <c r="F12" s="10"/>
      <c r="H12" s="12"/>
    </row>
    <row r="13" spans="1:8" ht="21.75" customHeight="1" x14ac:dyDescent="0.25">
      <c r="A13" s="9" t="s">
        <v>16</v>
      </c>
      <c r="B13" s="10">
        <v>1197178</v>
      </c>
      <c r="C13" s="10"/>
      <c r="D13" s="10">
        <f>D12+B13</f>
        <v>3227868</v>
      </c>
      <c r="E13" s="11">
        <v>62</v>
      </c>
      <c r="F13" s="10"/>
      <c r="H13" s="12"/>
    </row>
    <row r="14" spans="1:8" ht="21.75" customHeight="1" x14ac:dyDescent="0.25">
      <c r="A14" s="9" t="s">
        <v>18</v>
      </c>
      <c r="B14" s="10">
        <v>1102628</v>
      </c>
      <c r="C14" s="10"/>
      <c r="D14" s="10">
        <f>D13+B14</f>
        <v>4330496</v>
      </c>
      <c r="E14" s="11">
        <v>29</v>
      </c>
      <c r="F14" s="10"/>
      <c r="H14" s="12"/>
    </row>
    <row r="15" spans="1:8" ht="21.75" customHeight="1" x14ac:dyDescent="0.25">
      <c r="A15" s="9" t="s">
        <v>19</v>
      </c>
      <c r="B15" s="10">
        <v>1069504</v>
      </c>
      <c r="C15" s="10"/>
      <c r="D15" s="10">
        <f>D14+B15</f>
        <v>5400000</v>
      </c>
      <c r="E15" s="11">
        <v>64</v>
      </c>
      <c r="F15" s="10"/>
      <c r="H15" s="12"/>
    </row>
    <row r="16" spans="1:8" ht="21.75" customHeight="1" x14ac:dyDescent="0.25">
      <c r="A16" s="13" t="s">
        <v>20</v>
      </c>
      <c r="B16" s="13">
        <f>SUM(B12:B15)</f>
        <v>5400000</v>
      </c>
      <c r="C16" s="13"/>
      <c r="D16" s="13">
        <f>SUM(D15)</f>
        <v>5400000</v>
      </c>
      <c r="E16" s="14"/>
      <c r="F16" s="13"/>
      <c r="H16" s="12"/>
    </row>
    <row r="17" spans="1:9" s="2" customFormat="1" ht="21.75" customHeight="1" x14ac:dyDescent="0.25">
      <c r="A17" s="15" t="s">
        <v>8</v>
      </c>
      <c r="B17" s="9"/>
      <c r="C17" s="9"/>
      <c r="D17" s="9">
        <f>SUM(D16)</f>
        <v>5400000</v>
      </c>
      <c r="E17" s="11">
        <v>365</v>
      </c>
      <c r="F17" s="10"/>
    </row>
    <row r="18" spans="1:9" s="2" customFormat="1" ht="21.75" customHeight="1" x14ac:dyDescent="0.25">
      <c r="A18" s="15" t="s">
        <v>9</v>
      </c>
      <c r="B18" s="9"/>
      <c r="C18" s="9"/>
      <c r="D18" s="9">
        <f t="shared" ref="D18:D23" si="0">SUM(D17)</f>
        <v>5400000</v>
      </c>
      <c r="E18" s="11">
        <v>365</v>
      </c>
      <c r="F18" s="10"/>
    </row>
    <row r="19" spans="1:9" s="2" customFormat="1" ht="21.75" customHeight="1" x14ac:dyDescent="0.25">
      <c r="A19" s="15" t="s">
        <v>10</v>
      </c>
      <c r="B19" s="9"/>
      <c r="C19" s="9"/>
      <c r="D19" s="9">
        <f t="shared" si="0"/>
        <v>5400000</v>
      </c>
      <c r="E19" s="11">
        <v>365</v>
      </c>
      <c r="F19" s="10"/>
    </row>
    <row r="20" spans="1:9" s="2" customFormat="1" ht="21.75" customHeight="1" x14ac:dyDescent="0.25">
      <c r="A20" s="15" t="s">
        <v>11</v>
      </c>
      <c r="B20" s="9"/>
      <c r="C20" s="9"/>
      <c r="D20" s="9">
        <f t="shared" si="0"/>
        <v>5400000</v>
      </c>
      <c r="E20" s="11">
        <v>365</v>
      </c>
      <c r="F20" s="10"/>
    </row>
    <row r="21" spans="1:9" s="2" customFormat="1" ht="21.75" customHeight="1" x14ac:dyDescent="0.25">
      <c r="A21" s="15" t="s">
        <v>12</v>
      </c>
      <c r="B21" s="9"/>
      <c r="C21" s="9"/>
      <c r="D21" s="9">
        <f t="shared" si="0"/>
        <v>5400000</v>
      </c>
      <c r="E21" s="11">
        <v>365</v>
      </c>
      <c r="F21" s="10"/>
    </row>
    <row r="22" spans="1:9" s="2" customFormat="1" ht="21.75" customHeight="1" x14ac:dyDescent="0.25">
      <c r="A22" s="15" t="s">
        <v>13</v>
      </c>
      <c r="B22" s="9"/>
      <c r="C22" s="9"/>
      <c r="D22" s="9">
        <f t="shared" si="0"/>
        <v>5400000</v>
      </c>
      <c r="E22" s="11">
        <v>365</v>
      </c>
      <c r="F22" s="10"/>
    </row>
    <row r="23" spans="1:9" s="2" customFormat="1" ht="21.75" customHeight="1" x14ac:dyDescent="0.25">
      <c r="A23" s="15" t="s">
        <v>14</v>
      </c>
      <c r="B23" s="9"/>
      <c r="C23" s="9"/>
      <c r="D23" s="9">
        <f t="shared" si="0"/>
        <v>5400000</v>
      </c>
      <c r="E23" s="11">
        <v>365</v>
      </c>
      <c r="F23" s="10"/>
    </row>
    <row r="24" spans="1:9" ht="21.75" customHeight="1" x14ac:dyDescent="0.25">
      <c r="A24" s="9" t="s">
        <v>21</v>
      </c>
      <c r="B24" s="10"/>
      <c r="C24" s="10"/>
      <c r="D24" s="9">
        <f>SUM(D23)</f>
        <v>5400000</v>
      </c>
      <c r="E24" s="11">
        <v>333</v>
      </c>
      <c r="F24" s="10"/>
      <c r="H24" s="12"/>
    </row>
    <row r="25" spans="1:9" ht="21.75" customHeight="1" x14ac:dyDescent="0.25">
      <c r="A25" s="9" t="s">
        <v>22</v>
      </c>
      <c r="B25" s="10"/>
      <c r="C25" s="10">
        <v>2700000</v>
      </c>
      <c r="D25" s="9">
        <f>D24-C25</f>
        <v>2700000</v>
      </c>
      <c r="E25" s="11">
        <v>32</v>
      </c>
      <c r="F25" s="10"/>
      <c r="H25" s="12"/>
    </row>
    <row r="26" spans="1:9" ht="21.75" customHeight="1" x14ac:dyDescent="0.25">
      <c r="A26" s="9" t="s">
        <v>23</v>
      </c>
      <c r="B26" s="10"/>
      <c r="C26" s="10"/>
      <c r="D26" s="9">
        <f>SUM(D25)</f>
        <v>2700000</v>
      </c>
      <c r="E26" s="11">
        <v>333</v>
      </c>
      <c r="F26" s="10"/>
      <c r="H26" s="12"/>
    </row>
    <row r="27" spans="1:9" ht="21.75" customHeight="1" x14ac:dyDescent="0.25">
      <c r="A27" s="9" t="s">
        <v>24</v>
      </c>
      <c r="B27" s="10"/>
      <c r="C27" s="10">
        <v>2700000</v>
      </c>
      <c r="D27" s="9">
        <f>D25-C27</f>
        <v>0</v>
      </c>
      <c r="E27" s="11">
        <v>1</v>
      </c>
      <c r="F27" s="10"/>
      <c r="H27" s="12"/>
    </row>
    <row r="28" spans="1:9" ht="21.75" customHeight="1" x14ac:dyDescent="0.25">
      <c r="A28" s="16" t="s">
        <v>5</v>
      </c>
      <c r="B28" s="3"/>
      <c r="C28" s="9">
        <f>SUM(C25:C27)</f>
        <v>5400000</v>
      </c>
      <c r="D28" s="9"/>
      <c r="E28" s="3"/>
      <c r="F28" s="9"/>
    </row>
    <row r="31" spans="1:9" x14ac:dyDescent="0.25">
      <c r="I31" s="17"/>
    </row>
    <row r="33" spans="6:6" x14ac:dyDescent="0.25">
      <c r="F33" s="17"/>
    </row>
  </sheetData>
  <mergeCells count="3">
    <mergeCell ref="A1:F1"/>
    <mergeCell ref="A2:F2"/>
    <mergeCell ref="B5:C5"/>
  </mergeCells>
  <printOptions horizontalCentered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5 400 000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2021-03-18T12:43:40Z</dcterms:modified>
</cp:coreProperties>
</file>