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IRW-Sylwia\Desktop\SWZ energia\"/>
    </mc:Choice>
  </mc:AlternateContent>
  <xr:revisionPtr revIDLastSave="0" documentId="13_ncr:1_{031D43D6-7608-4FBA-874B-925191F092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Z" sheetId="2" r:id="rId1"/>
  </sheets>
  <definedNames>
    <definedName name="_xlnm._FilterDatabase" localSheetId="0" hidden="1">OPZ!$A$7:$X$153</definedName>
    <definedName name="_xlnm.Print_Titles" localSheetId="0">OPZ!$5:$7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9" i="2" l="1"/>
  <c r="A144" i="2"/>
  <c r="Q154" i="2"/>
  <c r="Q139" i="2"/>
  <c r="Q156" i="2"/>
  <c r="Q138" i="2"/>
  <c r="Q137" i="2"/>
  <c r="P154" i="2"/>
  <c r="O154" i="2"/>
  <c r="K154" i="2"/>
  <c r="Q153" i="2"/>
  <c r="Q152" i="2"/>
  <c r="Q151" i="2"/>
  <c r="Q150" i="2"/>
  <c r="Q149" i="2"/>
  <c r="Q148" i="2"/>
  <c r="Q147" i="2"/>
  <c r="Q146" i="2"/>
  <c r="Q145" i="2"/>
  <c r="Q144" i="2"/>
  <c r="O141" i="2"/>
  <c r="P139" i="2"/>
  <c r="O139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O114" i="2"/>
  <c r="P112" i="2"/>
  <c r="O112" i="2"/>
  <c r="K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O89" i="2"/>
  <c r="P87" i="2"/>
  <c r="O87" i="2"/>
  <c r="K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Q8" i="2"/>
  <c r="A3" i="2"/>
  <c r="A145" i="2" l="1"/>
  <c r="A146" i="2" s="1"/>
  <c r="A147" i="2" s="1"/>
  <c r="A148" i="2" s="1"/>
  <c r="A149" i="2" s="1"/>
  <c r="A150" i="2" s="1"/>
  <c r="A151" i="2" s="1"/>
  <c r="A152" i="2" s="1"/>
  <c r="A153" i="2" s="1"/>
  <c r="P156" i="2"/>
  <c r="Q112" i="2"/>
  <c r="K156" i="2"/>
  <c r="O156" i="2"/>
  <c r="Q87" i="2"/>
  <c r="B157" i="2" l="1"/>
</calcChain>
</file>

<file path=xl/sharedStrings.xml><?xml version="1.0" encoding="utf-8"?>
<sst xmlns="http://schemas.openxmlformats.org/spreadsheetml/2006/main" count="2025" uniqueCount="560">
  <si>
    <t>OPIS PRZEDMIOTU ZAMÓWIENIA</t>
  </si>
  <si>
    <t>1.1.</t>
  </si>
  <si>
    <t>Gmina Sędziejowice - oświetlenie uliczne</t>
  </si>
  <si>
    <t>Nabywca</t>
  </si>
  <si>
    <t>Rodzaj punktu poboru</t>
  </si>
  <si>
    <t>Nr ST</t>
  </si>
  <si>
    <t>Poczta</t>
  </si>
  <si>
    <t>Numer PPE</t>
  </si>
  <si>
    <t>Taryfa</t>
  </si>
  <si>
    <t>Umowa</t>
  </si>
  <si>
    <t>Dostawca energii</t>
  </si>
  <si>
    <t>OSD</t>
  </si>
  <si>
    <t>Gmina Sędziejowice</t>
  </si>
  <si>
    <t>oświetlenie uliczne</t>
  </si>
  <si>
    <t>Marzenin</t>
  </si>
  <si>
    <t>Polna</t>
  </si>
  <si>
    <t>3-0193</t>
  </si>
  <si>
    <t>98-160</t>
  </si>
  <si>
    <t>Sędziejowice</t>
  </si>
  <si>
    <t>PLZELD090014850187</t>
  </si>
  <si>
    <t>95659421</t>
  </si>
  <si>
    <t>C11o</t>
  </si>
  <si>
    <t>rozdzielona</t>
  </si>
  <si>
    <t>PGE Dystrybucja SA</t>
  </si>
  <si>
    <t>Pruszków</t>
  </si>
  <si>
    <t/>
  </si>
  <si>
    <t>3-0086</t>
  </si>
  <si>
    <t>PLZELD090014860188</t>
  </si>
  <si>
    <t>3-1394</t>
  </si>
  <si>
    <t>PLZELD090014870189</t>
  </si>
  <si>
    <t>Leśna</t>
  </si>
  <si>
    <t xml:space="preserve">
3-1848</t>
  </si>
  <si>
    <t>PLZELD090014880190</t>
  </si>
  <si>
    <t>Kolejowa</t>
  </si>
  <si>
    <t>PLZELD090014890191</t>
  </si>
  <si>
    <t>Wieluńska</t>
  </si>
  <si>
    <t>3-0711</t>
  </si>
  <si>
    <t>PLZELD090014900192</t>
  </si>
  <si>
    <t>Zduńska</t>
  </si>
  <si>
    <t>3-1525</t>
  </si>
  <si>
    <t>PLZELD090014920194</t>
  </si>
  <si>
    <t>Bilewska</t>
  </si>
  <si>
    <t>3-1513</t>
  </si>
  <si>
    <t>PLZELD090014930195</t>
  </si>
  <si>
    <t>Wrzesiny</t>
  </si>
  <si>
    <t>3-1566</t>
  </si>
  <si>
    <t>PLZELD090014940196</t>
  </si>
  <si>
    <t>3-1567</t>
  </si>
  <si>
    <t>PLZELD090014950100</t>
  </si>
  <si>
    <t>97051740</t>
  </si>
  <si>
    <t>Korczyska</t>
  </si>
  <si>
    <t>PLZELD090014960101</t>
  </si>
  <si>
    <t>83267661</t>
  </si>
  <si>
    <t>Rososza</t>
  </si>
  <si>
    <t>PLZELD090014970102</t>
  </si>
  <si>
    <t>97136850</t>
  </si>
  <si>
    <t>PLZELD090014980103</t>
  </si>
  <si>
    <t>Siedlce</t>
  </si>
  <si>
    <t>PLZELD090014990104</t>
  </si>
  <si>
    <t>Wola Wężykowa</t>
  </si>
  <si>
    <t>PLZELD090015000105</t>
  </si>
  <si>
    <t>Grabica</t>
  </si>
  <si>
    <t>PLZELD090015010106</t>
  </si>
  <si>
    <t>PLZELD090015020107</t>
  </si>
  <si>
    <t>Nowe Kozuby</t>
  </si>
  <si>
    <t>PLZELD090015030108</t>
  </si>
  <si>
    <t>Stare Kozuby</t>
  </si>
  <si>
    <t>PLZELD090015040109</t>
  </si>
  <si>
    <t>PLZELD090015050110</t>
  </si>
  <si>
    <t>Bilew</t>
  </si>
  <si>
    <t>PLZELD090015060111</t>
  </si>
  <si>
    <t>PLZELD090015070112</t>
  </si>
  <si>
    <t>PLZELD090015080113</t>
  </si>
  <si>
    <t>Zamość</t>
  </si>
  <si>
    <t>PLZELD090015090114</t>
  </si>
  <si>
    <t>Grabno</t>
  </si>
  <si>
    <t>PLZELD090015100115</t>
  </si>
  <si>
    <t>Dobra</t>
  </si>
  <si>
    <t>PLZELD090015110116</t>
  </si>
  <si>
    <t>Kamostek</t>
  </si>
  <si>
    <t>PLZELD090015120117</t>
  </si>
  <si>
    <t>PLZELD090015130118</t>
  </si>
  <si>
    <t>PLZELD090015140119</t>
  </si>
  <si>
    <t>PLZELD090015150120</t>
  </si>
  <si>
    <t>83267623</t>
  </si>
  <si>
    <t>Kustrzyce</t>
  </si>
  <si>
    <t>PLZELD090015160121</t>
  </si>
  <si>
    <t>Lichawa</t>
  </si>
  <si>
    <t>PLZELD090015170122</t>
  </si>
  <si>
    <t>PLZELD090015180123</t>
  </si>
  <si>
    <t>Przymiłów</t>
  </si>
  <si>
    <t>PLZELD090015190124</t>
  </si>
  <si>
    <t>Brzeski</t>
  </si>
  <si>
    <t>PLZELD090015200125</t>
  </si>
  <si>
    <t>Sobiepany</t>
  </si>
  <si>
    <t>PLZELD090015210126</t>
  </si>
  <si>
    <t>Grabia I</t>
  </si>
  <si>
    <t>PLZELD090015220127</t>
  </si>
  <si>
    <t>Grabia III</t>
  </si>
  <si>
    <t>PLZELD090015230128</t>
  </si>
  <si>
    <t>97136899</t>
  </si>
  <si>
    <t>Podule</t>
  </si>
  <si>
    <t>PLZELD090015240129</t>
  </si>
  <si>
    <t>97069226</t>
  </si>
  <si>
    <t>Grabia II</t>
  </si>
  <si>
    <t>PLZELD090015250130</t>
  </si>
  <si>
    <t>PLZELD090015260131</t>
  </si>
  <si>
    <t>PLZELD090015270132</t>
  </si>
  <si>
    <t>Żagliny</t>
  </si>
  <si>
    <t>PLZELD090015280133</t>
  </si>
  <si>
    <t>PLZELD090015290134</t>
  </si>
  <si>
    <t>PLZELD090015300135</t>
  </si>
  <si>
    <t>97051722</t>
  </si>
  <si>
    <t>Dolna</t>
  </si>
  <si>
    <t>PLZELD090015310136</t>
  </si>
  <si>
    <t>PLZELD090015320137</t>
  </si>
  <si>
    <t>3-0416</t>
  </si>
  <si>
    <t>PLZELD090015330138</t>
  </si>
  <si>
    <t>3-1845</t>
  </si>
  <si>
    <t>PLZELD090015340139</t>
  </si>
  <si>
    <t>97051720</t>
  </si>
  <si>
    <t>Słoneczna</t>
  </si>
  <si>
    <t>3-1846</t>
  </si>
  <si>
    <t>PLZELD090015350140</t>
  </si>
  <si>
    <t>Brody</t>
  </si>
  <si>
    <t>PLZELD090015480153</t>
  </si>
  <si>
    <t>PLZELD090015490154</t>
  </si>
  <si>
    <t>Kręta</t>
  </si>
  <si>
    <t>PLZELD090015500155</t>
  </si>
  <si>
    <t>Kolonia Dobra</t>
  </si>
  <si>
    <t>PLZELD090015510156</t>
  </si>
  <si>
    <t>3-0080</t>
  </si>
  <si>
    <t>PLZELD090015520157</t>
  </si>
  <si>
    <t>Osiny</t>
  </si>
  <si>
    <t>PLZELD090015530158</t>
  </si>
  <si>
    <t>Niecenia</t>
  </si>
  <si>
    <t>3-1175</t>
  </si>
  <si>
    <t>PLZELD090015560161</t>
  </si>
  <si>
    <t>Parkowa</t>
  </si>
  <si>
    <t>PLZELD090015580163</t>
  </si>
  <si>
    <t>3-1504</t>
  </si>
  <si>
    <t>PLZELD090015590164</t>
  </si>
  <si>
    <t>PLZELD090015620167</t>
  </si>
  <si>
    <t>(tartak)</t>
  </si>
  <si>
    <t>PLZELD090015650170</t>
  </si>
  <si>
    <t xml:space="preserve">
3-1350</t>
  </si>
  <si>
    <t>PLZELD090015660171</t>
  </si>
  <si>
    <t>3-0407</t>
  </si>
  <si>
    <t>PLZELD090015670172</t>
  </si>
  <si>
    <t>95916209</t>
  </si>
  <si>
    <t>Żagliny-Krzewina</t>
  </si>
  <si>
    <t>PLZELD090015680173</t>
  </si>
  <si>
    <t>83635158</t>
  </si>
  <si>
    <t>PLZELD090015690174</t>
  </si>
  <si>
    <t>83635221</t>
  </si>
  <si>
    <t>Wola Marzeńska</t>
  </si>
  <si>
    <t>PLZELD090015700175</t>
  </si>
  <si>
    <t>83635105</t>
  </si>
  <si>
    <t>PLZELD090015710176</t>
  </si>
  <si>
    <t>83635133</t>
  </si>
  <si>
    <t>3-0194</t>
  </si>
  <si>
    <t>PLZELD090015720177</t>
  </si>
  <si>
    <t>95347323</t>
  </si>
  <si>
    <t>Dębowa</t>
  </si>
  <si>
    <t>PLZELD090015730178</t>
  </si>
  <si>
    <t>83635144</t>
  </si>
  <si>
    <t>Wrzesińska</t>
  </si>
  <si>
    <t>PLZELD090015740179</t>
  </si>
  <si>
    <t>83635208</t>
  </si>
  <si>
    <t>Rolnicza (Agronomówka)</t>
  </si>
  <si>
    <t>PLZELD090014910193</t>
  </si>
  <si>
    <t>PLZELD090489830155</t>
  </si>
  <si>
    <t>95659445</t>
  </si>
  <si>
    <t>PLZELD090504390156</t>
  </si>
  <si>
    <t>350/5</t>
  </si>
  <si>
    <t>PLZELD090506120135</t>
  </si>
  <si>
    <t>PLZELD090506140137</t>
  </si>
  <si>
    <t>C11</t>
  </si>
  <si>
    <t>dz. 193</t>
  </si>
  <si>
    <t>PLZELD090575520188</t>
  </si>
  <si>
    <t>94629580</t>
  </si>
  <si>
    <t>PLZELD090575530189</t>
  </si>
  <si>
    <t>98479946</t>
  </si>
  <si>
    <t>PLZELD090575540190</t>
  </si>
  <si>
    <t>98435127</t>
  </si>
  <si>
    <t>suma:</t>
  </si>
  <si>
    <t>kWh</t>
  </si>
  <si>
    <t>1.2.</t>
  </si>
  <si>
    <t>Gmina Sędziejowice - obiekty Gminy (biblioteki, świetlice, OSP)</t>
  </si>
  <si>
    <t>Świetlica Wiejska</t>
  </si>
  <si>
    <t>Główna</t>
  </si>
  <si>
    <t>6b</t>
  </si>
  <si>
    <t>PLZELD090015380143</t>
  </si>
  <si>
    <t>OSP - Świetlica Wiejska</t>
  </si>
  <si>
    <t>PLZELD090015400145</t>
  </si>
  <si>
    <t>72405957</t>
  </si>
  <si>
    <t>PLZELD090015410146</t>
  </si>
  <si>
    <t>97051594</t>
  </si>
  <si>
    <t>PLZELD090015420147</t>
  </si>
  <si>
    <t>PLZELD090015430148</t>
  </si>
  <si>
    <t>PLZELD090015440149</t>
  </si>
  <si>
    <t>72406276</t>
  </si>
  <si>
    <t>PLZELD090015450150</t>
  </si>
  <si>
    <t>91418495</t>
  </si>
  <si>
    <t>Gminny Ośrodek Kultury</t>
  </si>
  <si>
    <t>PLZELD090015460151</t>
  </si>
  <si>
    <t>oświetlenie Biura</t>
  </si>
  <si>
    <t>PLZELD090015470152</t>
  </si>
  <si>
    <t>91284359</t>
  </si>
  <si>
    <t>PLZELD090015570162</t>
  </si>
  <si>
    <t>Klub Rolnika</t>
  </si>
  <si>
    <t>PLZELD090015610166</t>
  </si>
  <si>
    <t>95659350</t>
  </si>
  <si>
    <t>20/a</t>
  </si>
  <si>
    <t>PLZELD090015640169</t>
  </si>
  <si>
    <t>Biblioteka</t>
  </si>
  <si>
    <t>PLZELD090019280145</t>
  </si>
  <si>
    <t>90263616</t>
  </si>
  <si>
    <t>C12b</t>
  </si>
  <si>
    <t>PLZELD090015360141</t>
  </si>
  <si>
    <t>Dom Ludowy</t>
  </si>
  <si>
    <t>28/a</t>
  </si>
  <si>
    <t>PLZELD090015540159</t>
  </si>
  <si>
    <t>PLZELD090015550160</t>
  </si>
  <si>
    <t>Dom Ludowy w Woli Wężykowej</t>
  </si>
  <si>
    <t>PLZELD090015630168</t>
  </si>
  <si>
    <t>PLZELD090014180120</t>
  </si>
  <si>
    <t>94792791</t>
  </si>
  <si>
    <t>G11</t>
  </si>
  <si>
    <t>Świetlica Środowiskowa</t>
  </si>
  <si>
    <t>PLZELD090023060135</t>
  </si>
  <si>
    <t>Budynek Świetlicy Wiejskiej</t>
  </si>
  <si>
    <t>dz.133</t>
  </si>
  <si>
    <t>PLZELD090492760157</t>
  </si>
  <si>
    <t>94682777</t>
  </si>
  <si>
    <t>1.3.</t>
  </si>
  <si>
    <t>Gmina Sędziejowice - Gminna Jednostka Usług Komunalnych</t>
  </si>
  <si>
    <t>Pomieszczenie Administracyjno-Gospodarcze</t>
  </si>
  <si>
    <t>PLZELD090014030105</t>
  </si>
  <si>
    <t>11554867</t>
  </si>
  <si>
    <t>Pomieszczenie Warsztatowo- Magazynowe</t>
  </si>
  <si>
    <t>Sędziejowice-Kolonia</t>
  </si>
  <si>
    <t>PLZELD090014050107</t>
  </si>
  <si>
    <t>C12a</t>
  </si>
  <si>
    <t>Hydrofornia</t>
  </si>
  <si>
    <t>PLZELD090014110113</t>
  </si>
  <si>
    <t>Oczyszczalnia ścieków</t>
  </si>
  <si>
    <t>PLZELD090014120114</t>
  </si>
  <si>
    <t>91276591</t>
  </si>
  <si>
    <t>PLZELD090014130115</t>
  </si>
  <si>
    <t>01788381</t>
  </si>
  <si>
    <t>PLZELD090014140116</t>
  </si>
  <si>
    <t>94712894</t>
  </si>
  <si>
    <t>Przepompownia Ścieków Nr 1</t>
  </si>
  <si>
    <t>PLZELD090014150117</t>
  </si>
  <si>
    <t>91351323</t>
  </si>
  <si>
    <t>Przepompownia Ścieków Nr 2</t>
  </si>
  <si>
    <t>Krótka</t>
  </si>
  <si>
    <t>PLZELD090014160118</t>
  </si>
  <si>
    <t>91351311</t>
  </si>
  <si>
    <t>Budynek biurowy</t>
  </si>
  <si>
    <t>PLZELD090014040106</t>
  </si>
  <si>
    <t>91276502</t>
  </si>
  <si>
    <t>Oczyszczalnia ścieków Marzenin</t>
  </si>
  <si>
    <t>PLZELD030004340138</t>
  </si>
  <si>
    <t>04096592</t>
  </si>
  <si>
    <t>WO-3-156 Stacja wodociągowa Siedlce</t>
  </si>
  <si>
    <t>PLZELD030005500157</t>
  </si>
  <si>
    <t>3250020946</t>
  </si>
  <si>
    <t>B11</t>
  </si>
  <si>
    <t>WO-3-588 Stacja wodociągowa Pruszków</t>
  </si>
  <si>
    <t>PLZELD030005510158</t>
  </si>
  <si>
    <t>3250020942</t>
  </si>
  <si>
    <t>B21</t>
  </si>
  <si>
    <t>GJUK</t>
  </si>
  <si>
    <t>dz. 178/1</t>
  </si>
  <si>
    <t>PLZELD090014170119</t>
  </si>
  <si>
    <t>Łódzka</t>
  </si>
  <si>
    <t>PLZELD090255840133</t>
  </si>
  <si>
    <t>92148754</t>
  </si>
  <si>
    <t>PLZELD090256380187</t>
  </si>
  <si>
    <t>dz. 527/1</t>
  </si>
  <si>
    <t>PLZELD090489190188</t>
  </si>
  <si>
    <t>94629463</t>
  </si>
  <si>
    <t>dz. 776/2</t>
  </si>
  <si>
    <t>PLZELD090489210190</t>
  </si>
  <si>
    <t>94629546</t>
  </si>
  <si>
    <t>dz. 435/6</t>
  </si>
  <si>
    <t>PLZELD090492600141</t>
  </si>
  <si>
    <t>94629607</t>
  </si>
  <si>
    <t>Przepompownia ścieków P1</t>
  </si>
  <si>
    <t>dz. 248/11</t>
  </si>
  <si>
    <t>PLZELD090546890138</t>
  </si>
  <si>
    <t>93582590</t>
  </si>
  <si>
    <t>Przepompownia ścieków P2</t>
  </si>
  <si>
    <t>dz. 457/3</t>
  </si>
  <si>
    <t>PLZELD090546900139</t>
  </si>
  <si>
    <t>93582575</t>
  </si>
  <si>
    <t>1.4.</t>
  </si>
  <si>
    <t>Gmina Sędziejowice - pozostałe PPE</t>
  </si>
  <si>
    <t>Samodzielny Publiczny Gminny Ośrodek Zdrowia w Sędziejowicach</t>
  </si>
  <si>
    <t>PLZELD090014190121</t>
  </si>
  <si>
    <t>00287749</t>
  </si>
  <si>
    <t>PLZELD090014200122</t>
  </si>
  <si>
    <t>01663148</t>
  </si>
  <si>
    <t>Środowiskowy Dom Samopomocy                    w Sędziejowicach</t>
  </si>
  <si>
    <t>PLZELD090256480100</t>
  </si>
  <si>
    <t>Zespół Szkół Ogólnokształcących Nr 1 - Przedszkole</t>
  </si>
  <si>
    <t>PLZELD090023080137</t>
  </si>
  <si>
    <t>Zespół Szkół Ogólnokształcących Nr 1 - Zasilanie Bramy</t>
  </si>
  <si>
    <t>Powstańców 1863 r.</t>
  </si>
  <si>
    <t>PLZELD090023090138</t>
  </si>
  <si>
    <t>Przedszkole w Dobrej</t>
  </si>
  <si>
    <t>PLZELD090023100139</t>
  </si>
  <si>
    <t>00222040</t>
  </si>
  <si>
    <t>Zespół Szkół Ogólnokształcących Nr 1</t>
  </si>
  <si>
    <t>PLZELD030004810185</t>
  </si>
  <si>
    <t>Szkoła Podstawowa w Marzeninie</t>
  </si>
  <si>
    <t>Łaska</t>
  </si>
  <si>
    <t>PLZELD090023050134</t>
  </si>
  <si>
    <t>Przedszkole w Marzeninie</t>
  </si>
  <si>
    <t>PLZELD090023070136</t>
  </si>
  <si>
    <t>93889219</t>
  </si>
  <si>
    <t>suma ogólna:</t>
  </si>
  <si>
    <t>95454918</t>
  </si>
  <si>
    <t>97315880</t>
  </si>
  <si>
    <t>13614849</t>
  </si>
  <si>
    <t>13614629</t>
  </si>
  <si>
    <t>13443014</t>
  </si>
  <si>
    <t>13418116</t>
  </si>
  <si>
    <t>13418117</t>
  </si>
  <si>
    <t>97250717</t>
  </si>
  <si>
    <t>97697340</t>
  </si>
  <si>
    <t>13507299</t>
  </si>
  <si>
    <t>70855202</t>
  </si>
  <si>
    <t>97712470</t>
  </si>
  <si>
    <t>95866795</t>
  </si>
  <si>
    <t>13415975</t>
  </si>
  <si>
    <t>72416680</t>
  </si>
  <si>
    <t>97712494</t>
  </si>
  <si>
    <t>13443078</t>
  </si>
  <si>
    <t>13443092</t>
  </si>
  <si>
    <t>97712496</t>
  </si>
  <si>
    <t>98911279</t>
  </si>
  <si>
    <t>00843030</t>
  </si>
  <si>
    <t>dz. 619/2</t>
  </si>
  <si>
    <t>PLZELD090562670164</t>
  </si>
  <si>
    <t>97221255</t>
  </si>
  <si>
    <t>56338997</t>
  </si>
  <si>
    <t>Okres wypowiedz.</t>
  </si>
  <si>
    <t>13418066</t>
  </si>
  <si>
    <t>Lp.</t>
  </si>
  <si>
    <t>Adres PPE</t>
  </si>
  <si>
    <t>Nr licznika</t>
  </si>
  <si>
    <r>
      <t xml:space="preserve">Moc </t>
    </r>
    <r>
      <rPr>
        <sz val="6"/>
        <color theme="1"/>
        <rFont val="Arial"/>
        <family val="2"/>
        <charset val="238"/>
      </rPr>
      <t>umowna</t>
    </r>
    <r>
      <rPr>
        <sz val="7"/>
        <color theme="1"/>
        <rFont val="Arial"/>
        <family val="2"/>
        <charset val="238"/>
      </rPr>
      <t xml:space="preserve">
[kW]</t>
    </r>
  </si>
  <si>
    <t>Okres twania umowy</t>
  </si>
  <si>
    <t>Miejscowość</t>
  </si>
  <si>
    <t>Ulica</t>
  </si>
  <si>
    <t>Nr pos.</t>
  </si>
  <si>
    <t xml:space="preserve">strefa I </t>
  </si>
  <si>
    <t xml:space="preserve">strefa II </t>
  </si>
  <si>
    <t xml:space="preserve">cała doba </t>
  </si>
  <si>
    <r>
      <t xml:space="preserve">Kod </t>
    </r>
    <r>
      <rPr>
        <sz val="6"/>
        <color rgb="FF000000"/>
        <rFont val="Arial"/>
        <family val="2"/>
        <charset val="238"/>
      </rPr>
      <t>pocztowy</t>
    </r>
  </si>
  <si>
    <t>dz. 48</t>
  </si>
  <si>
    <t>PLZELD030782530163</t>
  </si>
  <si>
    <t>50435788</t>
  </si>
  <si>
    <t>C22a</t>
  </si>
  <si>
    <t xml:space="preserve">Przedszkole </t>
  </si>
  <si>
    <t>kompleksowa</t>
  </si>
  <si>
    <t>PGE OBRÓT SA</t>
  </si>
  <si>
    <t>nieokreslony</t>
  </si>
  <si>
    <t>Szacunkowe zapotrzebowanie na energię elektryczną [kWh]
od 01.01.2024 r. do 31.12.2024 r.</t>
  </si>
  <si>
    <t>Poprzedni nr PPE</t>
  </si>
  <si>
    <t>590543540300096403</t>
  </si>
  <si>
    <t>590543540300469351</t>
  </si>
  <si>
    <t>590543540300352905</t>
  </si>
  <si>
    <t>590543540300233761</t>
  </si>
  <si>
    <t>590543540300117610</t>
  </si>
  <si>
    <t>590543540300485627</t>
  </si>
  <si>
    <t>590543540300192976</t>
  </si>
  <si>
    <t>590543540300075170</t>
  </si>
  <si>
    <t>590543540300448417</t>
  </si>
  <si>
    <t>590543540300332563</t>
  </si>
  <si>
    <t>590543540300276713</t>
  </si>
  <si>
    <t>590543540300157357</t>
  </si>
  <si>
    <t>590543540300040109</t>
  </si>
  <si>
    <t>590543540300412975</t>
  </si>
  <si>
    <t>590543540300167011</t>
  </si>
  <si>
    <t>590543540300031039</t>
  </si>
  <si>
    <t>590543540300422745</t>
  </si>
  <si>
    <t>590543540300305697</t>
  </si>
  <si>
    <t>590543540300169466</t>
  </si>
  <si>
    <t>590543540300010799</t>
  </si>
  <si>
    <t>590543540300379247</t>
  </si>
  <si>
    <t>590543540300251192</t>
  </si>
  <si>
    <t>590543540300147228</t>
  </si>
  <si>
    <t>590543540300019013</t>
  </si>
  <si>
    <t>590543540300382803</t>
  </si>
  <si>
    <t>590543540300347222</t>
  </si>
  <si>
    <t>590543540300226558</t>
  </si>
  <si>
    <t>590543540300098315</t>
  </si>
  <si>
    <t>590543540300483784</t>
  </si>
  <si>
    <t>590543540300363765</t>
  </si>
  <si>
    <t>590543540300235581</t>
  </si>
  <si>
    <t>590543540300068615</t>
  </si>
  <si>
    <t>590543540300429553</t>
  </si>
  <si>
    <t>590543540300310400</t>
  </si>
  <si>
    <t>590543540300209223</t>
  </si>
  <si>
    <t>590543540300088309</t>
  </si>
  <si>
    <t>590543540300450434</t>
  </si>
  <si>
    <t>590543540300406837</t>
  </si>
  <si>
    <t>590543540300278434</t>
  </si>
  <si>
    <t>590543540300158637</t>
  </si>
  <si>
    <t>590543540300053598</t>
  </si>
  <si>
    <t>590543540300414610</t>
  </si>
  <si>
    <t>590543540300294922</t>
  </si>
  <si>
    <t>590543540300136192</t>
  </si>
  <si>
    <t>590543540300010287</t>
  </si>
  <si>
    <t>590543540300367596</t>
  </si>
  <si>
    <t>590543540300273842</t>
  </si>
  <si>
    <t>590543540300142032</t>
  </si>
  <si>
    <t>590543540300017866</t>
  </si>
  <si>
    <t>590543540300466442</t>
  </si>
  <si>
    <t>590543540300398033</t>
  </si>
  <si>
    <t>590543540300303600</t>
  </si>
  <si>
    <t>590543540300183455</t>
  </si>
  <si>
    <t>590543540300051433</t>
  </si>
  <si>
    <t>590543540300414634</t>
  </si>
  <si>
    <t>590543540300253080</t>
  </si>
  <si>
    <t>590543540300393212</t>
  </si>
  <si>
    <t>590543540300228378</t>
  </si>
  <si>
    <t>590543540300096199</t>
  </si>
  <si>
    <t>590543540300236588</t>
  </si>
  <si>
    <t>590543540300317553</t>
  </si>
  <si>
    <t>590543540300185312</t>
  </si>
  <si>
    <t>590543540300091125</t>
  </si>
  <si>
    <t>590543540300447762</t>
  </si>
  <si>
    <t>590543540300324841</t>
  </si>
  <si>
    <t>590543540300201166</t>
  </si>
  <si>
    <t>590543540300161309</t>
  </si>
  <si>
    <t>590543540300036256</t>
  </si>
  <si>
    <t>590543540300424640</t>
  </si>
  <si>
    <t>590543540300301309</t>
  </si>
  <si>
    <t>590543540300309770</t>
  </si>
  <si>
    <t>590543540300409951</t>
  </si>
  <si>
    <t>590543540300414665</t>
  </si>
  <si>
    <t>590543540300370039</t>
  </si>
  <si>
    <t>590543540300175696</t>
  </si>
  <si>
    <t>590543540300191252</t>
  </si>
  <si>
    <t>590543540300674229</t>
  </si>
  <si>
    <t>590543540300674236</t>
  </si>
  <si>
    <t>590543540300674243</t>
  </si>
  <si>
    <t>590543540300116552</t>
  </si>
  <si>
    <t>590543540300353308</t>
  </si>
  <si>
    <t>590543540300197537</t>
  </si>
  <si>
    <t>590543540300064730</t>
  </si>
  <si>
    <t>590543540300429706</t>
  </si>
  <si>
    <t>590543540300329044</t>
  </si>
  <si>
    <t>590543540300205423</t>
  </si>
  <si>
    <t>590543540300165291</t>
  </si>
  <si>
    <t>590543540300040383</t>
  </si>
  <si>
    <t>590543540300260439</t>
  </si>
  <si>
    <t>590543540300338596</t>
  </si>
  <si>
    <t>590543540300440497</t>
  </si>
  <si>
    <t>590543540300361648</t>
  </si>
  <si>
    <t>590543540300342517</t>
  </si>
  <si>
    <t>590543540300129866</t>
  </si>
  <si>
    <t>590543540300027865</t>
  </si>
  <si>
    <t>590543540300113025</t>
  </si>
  <si>
    <t>590543540300064990</t>
  </si>
  <si>
    <t>590543540300243319</t>
  </si>
  <si>
    <t>590543540300020439</t>
  </si>
  <si>
    <t>590543540300392567</t>
  </si>
  <si>
    <t>590543540300137342</t>
  </si>
  <si>
    <t>590543540300412319</t>
  </si>
  <si>
    <t>590543540300283858</t>
  </si>
  <si>
    <t>590543540300156367</t>
  </si>
  <si>
    <t>590543540300088286</t>
  </si>
  <si>
    <t>590543540300449612</t>
  </si>
  <si>
    <t>590543540300322182</t>
  </si>
  <si>
    <t>590543540300260453</t>
  </si>
  <si>
    <t>590543540300364700</t>
  </si>
  <si>
    <t>590543540300252069</t>
  </si>
  <si>
    <t>590543540300231323</t>
  </si>
  <si>
    <t>590543540300194178</t>
  </si>
  <si>
    <t>590543540300382810</t>
  </si>
  <si>
    <t>590543540300338787</t>
  </si>
  <si>
    <t>590543540300001650</t>
  </si>
  <si>
    <t>590543540300248871</t>
  </si>
  <si>
    <t>590543540300439088</t>
  </si>
  <si>
    <t>590543540300465711</t>
  </si>
  <si>
    <t>590543540300342234</t>
  </si>
  <si>
    <t>590543540300487706</t>
  </si>
  <si>
    <t>590543540300366674</t>
  </si>
  <si>
    <t>590543540300080143</t>
  </si>
  <si>
    <t>590543540300437589</t>
  </si>
  <si>
    <t>590543540300318574</t>
  </si>
  <si>
    <t>590543540300186319</t>
  </si>
  <si>
    <t>590543540300231965</t>
  </si>
  <si>
    <t>590543540300341695</t>
  </si>
  <si>
    <t>590543540300108083</t>
  </si>
  <si>
    <t>590543540300888329</t>
  </si>
  <si>
    <t>31-12-2023</t>
  </si>
  <si>
    <t>ONE SA</t>
  </si>
  <si>
    <t xml:space="preserve">Przepompownia ścieków </t>
  </si>
  <si>
    <t>dz. 647/4</t>
  </si>
  <si>
    <t>590543540301469060</t>
  </si>
  <si>
    <t>Przepompownia ścieków PP1</t>
  </si>
  <si>
    <t>dz. 528/5</t>
  </si>
  <si>
    <t>590543540301477164</t>
  </si>
  <si>
    <t>13359503</t>
  </si>
  <si>
    <t>13674491</t>
  </si>
  <si>
    <t>13619540</t>
  </si>
  <si>
    <t>13359492</t>
  </si>
  <si>
    <t>13619290</t>
  </si>
  <si>
    <t>13614713</t>
  </si>
  <si>
    <t>13467141</t>
  </si>
  <si>
    <t>13594071</t>
  </si>
  <si>
    <t>13359497</t>
  </si>
  <si>
    <t>98994635</t>
  </si>
  <si>
    <t>97697250</t>
  </si>
  <si>
    <t>13543642</t>
  </si>
  <si>
    <t>13543646</t>
  </si>
  <si>
    <t>13543651</t>
  </si>
  <si>
    <t>97456364</t>
  </si>
  <si>
    <t>13543647</t>
  </si>
  <si>
    <t>13594043</t>
  </si>
  <si>
    <t>13359479</t>
  </si>
  <si>
    <t>13359483</t>
  </si>
  <si>
    <t>97436792</t>
  </si>
  <si>
    <t>13359472</t>
  </si>
  <si>
    <t>97754163</t>
  </si>
  <si>
    <t>97754347</t>
  </si>
  <si>
    <t>13625084</t>
  </si>
  <si>
    <t>13625441</t>
  </si>
  <si>
    <t>97579661</t>
  </si>
  <si>
    <t>97754258</t>
  </si>
  <si>
    <t>13614963</t>
  </si>
  <si>
    <t>97579419</t>
  </si>
  <si>
    <t>13543637</t>
  </si>
  <si>
    <t>13625525</t>
  </si>
  <si>
    <t>13616900</t>
  </si>
  <si>
    <t>13396232</t>
  </si>
  <si>
    <t>13543656</t>
  </si>
  <si>
    <t>97754462</t>
  </si>
  <si>
    <t>98769374</t>
  </si>
  <si>
    <t>82422804</t>
  </si>
  <si>
    <t>98769243</t>
  </si>
  <si>
    <t>82422798</t>
  </si>
  <si>
    <t>82335230</t>
  </si>
  <si>
    <t>82335199</t>
  </si>
  <si>
    <t>30249957</t>
  </si>
  <si>
    <t>82422838</t>
  </si>
  <si>
    <t>30249958</t>
  </si>
  <si>
    <t>82422827</t>
  </si>
  <si>
    <t>58b</t>
  </si>
  <si>
    <t>58/b</t>
  </si>
  <si>
    <t>31-12-2024</t>
  </si>
  <si>
    <t>31-12-2025</t>
  </si>
  <si>
    <r>
      <t xml:space="preserve">Przedmiotem zamówienia jest </t>
    </r>
    <r>
      <rPr>
        <b/>
        <sz val="12"/>
        <color indexed="8"/>
        <rFont val="Arial"/>
        <family val="2"/>
        <charset val="238"/>
      </rPr>
      <t>Zakup energii elektrycznej dla Gminy Sędziejowice oraz jednostek organizacyjnych.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</si>
</sst>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\-000"/>
    <numFmt numFmtId="165" formatCode="#,##0.0000"/>
    <numFmt numFmtId="166" formatCode="0.0"/>
    <numFmt numFmtId="167" formatCode="0&quot;. &quot;"/>
    <numFmt numFmtId="168" formatCode="#,##0\ _z_ł"/>
    <numFmt numFmtId="169" formatCode="0.0000"/>
  </numFmts>
  <fonts count="31">
    <font>
      <sz val="11"/>
      <color theme="1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Czcionka tekstu podstawowego"/>
      <family val="2"/>
      <charset val="238"/>
    </font>
    <font>
      <sz val="8"/>
      <color indexed="22"/>
      <name val="Czcionka tekstu podstawowego"/>
      <family val="2"/>
      <charset val="238"/>
    </font>
    <font>
      <sz val="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color indexed="55"/>
      <name val="Czcionka tekstu podstawowego"/>
      <family val="2"/>
      <charset val="238"/>
    </font>
    <font>
      <b/>
      <sz val="9"/>
      <color indexed="9"/>
      <name val="Czcionka tekstu podstawowego"/>
      <family val="2"/>
      <charset val="238"/>
    </font>
    <font>
      <sz val="9"/>
      <color indexed="9"/>
      <name val="Czcionka tekstu podstawowego"/>
      <charset val="238"/>
    </font>
    <font>
      <sz val="10"/>
      <color indexed="9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21" fillId="0" borderId="0"/>
  </cellStyleXfs>
  <cellXfs count="11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 vertical="center" wrapText="1" indent="1"/>
    </xf>
    <xf numFmtId="3" fontId="8" fillId="0" borderId="1" xfId="0" applyNumberFormat="1" applyFont="1" applyBorder="1" applyAlignment="1">
      <alignment horizontal="right" vertical="center" wrapText="1" indent="1"/>
    </xf>
    <xf numFmtId="3" fontId="9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 wrapText="1" indent="1"/>
    </xf>
    <xf numFmtId="0" fontId="11" fillId="2" borderId="6" xfId="0" applyFont="1" applyFill="1" applyBorder="1" applyAlignment="1">
      <alignment horizontal="right" vertical="center" indent="1"/>
    </xf>
    <xf numFmtId="0" fontId="11" fillId="2" borderId="7" xfId="0" applyFont="1" applyFill="1" applyBorder="1" applyAlignment="1">
      <alignment horizontal="right" vertical="center" indent="1"/>
    </xf>
    <xf numFmtId="0" fontId="12" fillId="2" borderId="8" xfId="0" applyFont="1" applyFill="1" applyBorder="1" applyAlignment="1">
      <alignment horizontal="right" vertical="center" indent="1"/>
    </xf>
    <xf numFmtId="0" fontId="13" fillId="2" borderId="7" xfId="0" applyFont="1" applyFill="1" applyBorder="1" applyAlignment="1">
      <alignment horizontal="right" vertical="center" indent="1"/>
    </xf>
    <xf numFmtId="3" fontId="13" fillId="2" borderId="8" xfId="0" applyNumberFormat="1" applyFont="1" applyFill="1" applyBorder="1" applyAlignment="1">
      <alignment horizontal="right" vertical="center" indent="1"/>
    </xf>
    <xf numFmtId="0" fontId="14" fillId="2" borderId="8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right" vertical="center" indent="1"/>
    </xf>
    <xf numFmtId="0" fontId="15" fillId="2" borderId="7" xfId="0" applyFont="1" applyFill="1" applyBorder="1" applyAlignment="1">
      <alignment horizontal="left" vertical="center"/>
    </xf>
    <xf numFmtId="3" fontId="0" fillId="0" borderId="9" xfId="0" applyNumberFormat="1" applyBorder="1" applyAlignment="1">
      <alignment horizontal="right" indent="1"/>
    </xf>
    <xf numFmtId="0" fontId="0" fillId="0" borderId="9" xfId="0" applyBorder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 horizontal="right"/>
    </xf>
    <xf numFmtId="0" fontId="17" fillId="0" borderId="0" xfId="0" applyFont="1"/>
    <xf numFmtId="0" fontId="18" fillId="0" borderId="0" xfId="0" applyFont="1"/>
    <xf numFmtId="164" fontId="10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 wrapText="1" indent="1"/>
    </xf>
    <xf numFmtId="0" fontId="20" fillId="0" borderId="1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 indent="1"/>
    </xf>
    <xf numFmtId="3" fontId="19" fillId="0" borderId="4" xfId="0" applyNumberFormat="1" applyFont="1" applyBorder="1" applyAlignment="1">
      <alignment horizontal="right" vertical="center" wrapText="1" indent="1"/>
    </xf>
    <xf numFmtId="3" fontId="10" fillId="0" borderId="5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 wrapText="1" inden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right" vertical="center" wrapText="1" indent="1"/>
    </xf>
    <xf numFmtId="3" fontId="8" fillId="0" borderId="4" xfId="0" applyNumberFormat="1" applyFont="1" applyBorder="1" applyAlignment="1">
      <alignment horizontal="right" vertical="center" wrapText="1" indent="1"/>
    </xf>
    <xf numFmtId="0" fontId="7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23" fillId="3" borderId="24" xfId="1" applyFont="1" applyFill="1" applyBorder="1" applyAlignment="1">
      <alignment horizontal="center" vertical="center" wrapText="1"/>
    </xf>
    <xf numFmtId="167" fontId="25" fillId="0" borderId="32" xfId="1" applyNumberFormat="1" applyFont="1" applyBorder="1" applyAlignment="1">
      <alignment horizontal="right" vertical="center" wrapText="1"/>
    </xf>
    <xf numFmtId="167" fontId="19" fillId="0" borderId="2" xfId="0" applyNumberFormat="1" applyFont="1" applyBorder="1" applyAlignment="1">
      <alignment horizontal="right" vertical="center" wrapText="1"/>
    </xf>
    <xf numFmtId="3" fontId="0" fillId="0" borderId="0" xfId="0" applyNumberFormat="1"/>
    <xf numFmtId="165" fontId="0" fillId="0" borderId="0" xfId="0" applyNumberFormat="1"/>
    <xf numFmtId="4" fontId="26" fillId="0" borderId="0" xfId="0" applyNumberFormat="1" applyFont="1"/>
    <xf numFmtId="0" fontId="26" fillId="0" borderId="0" xfId="0" applyFont="1"/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 wrapText="1"/>
    </xf>
    <xf numFmtId="167" fontId="25" fillId="6" borderId="32" xfId="1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166" fontId="10" fillId="6" borderId="1" xfId="0" applyNumberFormat="1" applyFont="1" applyFill="1" applyBorder="1" applyAlignment="1">
      <alignment horizontal="right" vertical="center" wrapText="1" indent="1"/>
    </xf>
    <xf numFmtId="3" fontId="19" fillId="6" borderId="1" xfId="0" applyNumberFormat="1" applyFont="1" applyFill="1" applyBorder="1" applyAlignment="1">
      <alignment horizontal="right" vertical="center" wrapText="1" indent="1"/>
    </xf>
    <xf numFmtId="3" fontId="8" fillId="6" borderId="1" xfId="0" applyNumberFormat="1" applyFont="1" applyFill="1" applyBorder="1" applyAlignment="1">
      <alignment horizontal="right" vertical="center" wrapText="1" indent="1"/>
    </xf>
    <xf numFmtId="0" fontId="20" fillId="6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right" vertical="center" wrapText="1" indent="1"/>
    </xf>
    <xf numFmtId="0" fontId="7" fillId="6" borderId="11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49" fontId="27" fillId="5" borderId="4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right" vertical="center" wrapText="1" indent="1"/>
    </xf>
    <xf numFmtId="0" fontId="20" fillId="0" borderId="4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right" vertical="center" indent="1"/>
    </xf>
    <xf numFmtId="3" fontId="13" fillId="2" borderId="34" xfId="0" applyNumberFormat="1" applyFont="1" applyFill="1" applyBorder="1" applyAlignment="1">
      <alignment horizontal="right" vertical="center" indent="1"/>
    </xf>
    <xf numFmtId="0" fontId="14" fillId="2" borderId="34" xfId="0" applyFont="1" applyFill="1" applyBorder="1" applyAlignment="1">
      <alignment horizontal="left" vertical="center"/>
    </xf>
    <xf numFmtId="0" fontId="28" fillId="0" borderId="33" xfId="0" applyFont="1" applyBorder="1" applyAlignment="1">
      <alignment horizontal="center" vertical="center" wrapText="1"/>
    </xf>
    <xf numFmtId="0" fontId="29" fillId="0" borderId="0" xfId="0" applyFont="1"/>
    <xf numFmtId="49" fontId="10" fillId="6" borderId="1" xfId="0" applyNumberFormat="1" applyFont="1" applyFill="1" applyBorder="1" applyAlignment="1">
      <alignment horizontal="right" vertical="center" wrapText="1" indent="1"/>
    </xf>
    <xf numFmtId="49" fontId="10" fillId="6" borderId="4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22" fillId="3" borderId="13" xfId="1" applyFont="1" applyFill="1" applyBorder="1" applyAlignment="1">
      <alignment horizontal="center" vertical="center" wrapText="1"/>
    </xf>
    <xf numFmtId="0" fontId="22" fillId="3" borderId="19" xfId="1" applyFont="1" applyFill="1" applyBorder="1" applyAlignment="1">
      <alignment horizontal="center" vertical="center" wrapText="1"/>
    </xf>
    <xf numFmtId="0" fontId="22" fillId="3" borderId="23" xfId="1" applyFont="1" applyFill="1" applyBorder="1" applyAlignment="1">
      <alignment horizontal="center" vertical="center" wrapText="1"/>
    </xf>
    <xf numFmtId="0" fontId="23" fillId="3" borderId="13" xfId="1" applyFont="1" applyFill="1" applyBorder="1" applyAlignment="1">
      <alignment horizontal="center" vertical="center" wrapText="1"/>
    </xf>
    <xf numFmtId="0" fontId="23" fillId="3" borderId="19" xfId="1" applyFont="1" applyFill="1" applyBorder="1" applyAlignment="1">
      <alignment horizontal="center" vertical="center" wrapText="1"/>
    </xf>
    <xf numFmtId="0" fontId="23" fillId="3" borderId="23" xfId="1" applyFont="1" applyFill="1" applyBorder="1" applyAlignment="1">
      <alignment horizontal="center" vertical="center" wrapText="1"/>
    </xf>
    <xf numFmtId="0" fontId="23" fillId="3" borderId="17" xfId="1" applyFont="1" applyFill="1" applyBorder="1" applyAlignment="1">
      <alignment horizontal="center" vertical="center" wrapText="1"/>
    </xf>
    <xf numFmtId="0" fontId="23" fillId="3" borderId="21" xfId="1" applyFont="1" applyFill="1" applyBorder="1" applyAlignment="1">
      <alignment horizontal="center" vertical="center" wrapText="1"/>
    </xf>
    <xf numFmtId="0" fontId="23" fillId="3" borderId="25" xfId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22" fillId="3" borderId="14" xfId="1" applyFont="1" applyFill="1" applyBorder="1" applyAlignment="1">
      <alignment horizontal="center" vertical="center" wrapText="1"/>
    </xf>
    <xf numFmtId="0" fontId="22" fillId="3" borderId="15" xfId="1" applyFont="1" applyFill="1" applyBorder="1" applyAlignment="1">
      <alignment horizontal="center" vertical="center" wrapText="1"/>
    </xf>
    <xf numFmtId="0" fontId="22" fillId="3" borderId="16" xfId="1" applyFont="1" applyFill="1" applyBorder="1" applyAlignment="1">
      <alignment horizontal="center" vertical="center" wrapText="1"/>
    </xf>
    <xf numFmtId="0" fontId="22" fillId="3" borderId="26" xfId="1" applyFont="1" applyFill="1" applyBorder="1" applyAlignment="1">
      <alignment horizontal="center" vertical="center" wrapText="1"/>
    </xf>
    <xf numFmtId="0" fontId="22" fillId="3" borderId="27" xfId="1" applyFont="1" applyFill="1" applyBorder="1" applyAlignment="1">
      <alignment horizontal="center" vertical="center" wrapText="1"/>
    </xf>
    <xf numFmtId="0" fontId="22" fillId="3" borderId="28" xfId="1" applyFont="1" applyFill="1" applyBorder="1" applyAlignment="1">
      <alignment horizontal="center" vertical="center" wrapText="1"/>
    </xf>
    <xf numFmtId="0" fontId="22" fillId="3" borderId="12" xfId="1" applyFont="1" applyFill="1" applyBorder="1" applyAlignment="1">
      <alignment horizontal="center" vertical="center" wrapText="1"/>
    </xf>
    <xf numFmtId="0" fontId="22" fillId="3" borderId="18" xfId="1" applyFont="1" applyFill="1" applyBorder="1" applyAlignment="1">
      <alignment horizontal="center" vertical="center" wrapText="1"/>
    </xf>
    <xf numFmtId="0" fontId="22" fillId="3" borderId="22" xfId="1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/>
    </xf>
  </cellXfs>
  <cellStyles count="2">
    <cellStyle name="Normalny" xfId="0" builtinId="0"/>
    <cellStyle name="Normalny 2" xfId="1" xr:uid="{68DC2870-5F90-42B3-9561-D50035E852A0}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832E-11A2-42B4-A0DA-397BFECA9047}">
  <sheetPr>
    <tabColor theme="7" tint="0.79998168889431442"/>
    <outlinePr summaryRight="0"/>
  </sheetPr>
  <dimension ref="A1:AL163"/>
  <sheetViews>
    <sheetView tabSelected="1" zoomScaleNormal="100" workbookViewId="0">
      <pane ySplit="7" topLeftCell="A86" activePane="bottomLeft" state="frozen"/>
      <selection pane="bottomLeft" activeCell="D2" sqref="D2"/>
    </sheetView>
  </sheetViews>
  <sheetFormatPr defaultColWidth="10.375" defaultRowHeight="14.25" outlineLevelRow="1"/>
  <cols>
    <col min="1" max="1" width="3.75" customWidth="1"/>
    <col min="2" max="2" width="7.5" customWidth="1"/>
    <col min="3" max="3" width="10.75" customWidth="1"/>
    <col min="4" max="4" width="8.125" customWidth="1"/>
    <col min="5" max="5" width="8.625" customWidth="1"/>
    <col min="6" max="6" width="5.25" customWidth="1"/>
    <col min="7" max="7" width="4.75" customWidth="1"/>
    <col min="8" max="8" width="4.875" customWidth="1"/>
    <col min="9" max="9" width="7.25" customWidth="1"/>
    <col min="10" max="10" width="12.75" hidden="1" customWidth="1"/>
    <col min="11" max="11" width="12.75" customWidth="1"/>
    <col min="12" max="12" width="8.375" customWidth="1"/>
    <col min="13" max="14" width="4.875" customWidth="1"/>
    <col min="15" max="16" width="8.125" customWidth="1"/>
    <col min="17" max="17" width="9.875" customWidth="1"/>
    <col min="18" max="18" width="7.125" customWidth="1"/>
    <col min="19" max="19" width="7.375" customWidth="1"/>
    <col min="20" max="20" width="7.875" customWidth="1"/>
    <col min="21" max="21" width="6.5" hidden="1" customWidth="1"/>
    <col min="22" max="22" width="9.25" customWidth="1"/>
    <col min="23" max="37" width="9" customWidth="1"/>
    <col min="38" max="38" width="11.25" customWidth="1"/>
    <col min="39" max="241" width="9" customWidth="1"/>
    <col min="242" max="242" width="3.375" customWidth="1"/>
    <col min="243" max="243" width="11.25" customWidth="1"/>
    <col min="244" max="244" width="9.875" customWidth="1"/>
    <col min="245" max="245" width="8.5" customWidth="1"/>
    <col min="246" max="246" width="8.625" customWidth="1"/>
    <col min="247" max="247" width="5.25" customWidth="1"/>
    <col min="248" max="248" width="5.375" customWidth="1"/>
    <col min="249" max="249" width="8.5" customWidth="1"/>
    <col min="250" max="250" width="12.75" customWidth="1"/>
    <col min="251" max="251" width="8.25" customWidth="1"/>
    <col min="252" max="252" width="4.875" customWidth="1"/>
    <col min="253" max="254" width="4.25" customWidth="1"/>
    <col min="256" max="256" width="3.375" customWidth="1"/>
    <col min="257" max="257" width="11.25" customWidth="1"/>
    <col min="258" max="258" width="10.75" customWidth="1"/>
    <col min="259" max="259" width="8.125" customWidth="1"/>
    <col min="260" max="260" width="8.625" customWidth="1"/>
    <col min="261" max="261" width="5.25" customWidth="1"/>
    <col min="262" max="262" width="4.75" customWidth="1"/>
    <col min="263" max="263" width="4.875" customWidth="1"/>
    <col min="264" max="264" width="7.25" customWidth="1"/>
    <col min="265" max="265" width="12.75" customWidth="1"/>
    <col min="266" max="266" width="8.375" customWidth="1"/>
    <col min="267" max="267" width="4.875" customWidth="1"/>
    <col min="268" max="268" width="4.25" customWidth="1"/>
    <col min="269" max="270" width="8.125" customWidth="1"/>
    <col min="271" max="271" width="9.25" customWidth="1"/>
    <col min="272" max="272" width="6.5" customWidth="1"/>
    <col min="273" max="273" width="9.625" customWidth="1"/>
    <col min="274" max="274" width="6.5" customWidth="1"/>
    <col min="275" max="275" width="9.25" customWidth="1"/>
    <col min="276" max="276" width="9" customWidth="1"/>
    <col min="277" max="278" width="8.125" customWidth="1"/>
    <col min="279" max="279" width="9.25" customWidth="1"/>
    <col min="280" max="497" width="9" customWidth="1"/>
    <col min="498" max="498" width="3.375" customWidth="1"/>
    <col min="499" max="499" width="11.25" customWidth="1"/>
    <col min="500" max="500" width="9.875" customWidth="1"/>
    <col min="501" max="501" width="8.5" customWidth="1"/>
    <col min="502" max="502" width="8.625" customWidth="1"/>
    <col min="503" max="503" width="5.25" customWidth="1"/>
    <col min="504" max="504" width="5.375" customWidth="1"/>
    <col min="505" max="505" width="8.5" customWidth="1"/>
    <col min="506" max="506" width="12.75" customWidth="1"/>
    <col min="507" max="507" width="8.25" customWidth="1"/>
    <col min="508" max="508" width="4.875" customWidth="1"/>
    <col min="509" max="510" width="4.25" customWidth="1"/>
    <col min="512" max="512" width="3.375" customWidth="1"/>
    <col min="513" max="513" width="11.25" customWidth="1"/>
    <col min="514" max="514" width="10.75" customWidth="1"/>
    <col min="515" max="515" width="8.125" customWidth="1"/>
    <col min="516" max="516" width="8.625" customWidth="1"/>
    <col min="517" max="517" width="5.25" customWidth="1"/>
    <col min="518" max="518" width="4.75" customWidth="1"/>
    <col min="519" max="519" width="4.875" customWidth="1"/>
    <col min="520" max="520" width="7.25" customWidth="1"/>
    <col min="521" max="521" width="12.75" customWidth="1"/>
    <col min="522" max="522" width="8.375" customWidth="1"/>
    <col min="523" max="523" width="4.875" customWidth="1"/>
    <col min="524" max="524" width="4.25" customWidth="1"/>
    <col min="525" max="526" width="8.125" customWidth="1"/>
    <col min="527" max="527" width="9.25" customWidth="1"/>
    <col min="528" max="528" width="6.5" customWidth="1"/>
    <col min="529" max="529" width="9.625" customWidth="1"/>
    <col min="530" max="530" width="6.5" customWidth="1"/>
    <col min="531" max="531" width="9.25" customWidth="1"/>
    <col min="532" max="532" width="9" customWidth="1"/>
    <col min="533" max="534" width="8.125" customWidth="1"/>
    <col min="535" max="535" width="9.25" customWidth="1"/>
    <col min="536" max="753" width="9" customWidth="1"/>
    <col min="754" max="754" width="3.375" customWidth="1"/>
    <col min="755" max="755" width="11.25" customWidth="1"/>
    <col min="756" max="756" width="9.875" customWidth="1"/>
    <col min="757" max="757" width="8.5" customWidth="1"/>
    <col min="758" max="758" width="8.625" customWidth="1"/>
    <col min="759" max="759" width="5.25" customWidth="1"/>
    <col min="760" max="760" width="5.375" customWidth="1"/>
    <col min="761" max="761" width="8.5" customWidth="1"/>
    <col min="762" max="762" width="12.75" customWidth="1"/>
    <col min="763" max="763" width="8.25" customWidth="1"/>
    <col min="764" max="764" width="4.875" customWidth="1"/>
    <col min="765" max="766" width="4.25" customWidth="1"/>
    <col min="768" max="768" width="3.375" customWidth="1"/>
    <col min="769" max="769" width="11.25" customWidth="1"/>
    <col min="770" max="770" width="10.75" customWidth="1"/>
    <col min="771" max="771" width="8.125" customWidth="1"/>
    <col min="772" max="772" width="8.625" customWidth="1"/>
    <col min="773" max="773" width="5.25" customWidth="1"/>
    <col min="774" max="774" width="4.75" customWidth="1"/>
    <col min="775" max="775" width="4.875" customWidth="1"/>
    <col min="776" max="776" width="7.25" customWidth="1"/>
    <col min="777" max="777" width="12.75" customWidth="1"/>
    <col min="778" max="778" width="8.375" customWidth="1"/>
    <col min="779" max="779" width="4.875" customWidth="1"/>
    <col min="780" max="780" width="4.25" customWidth="1"/>
    <col min="781" max="782" width="8.125" customWidth="1"/>
    <col min="783" max="783" width="9.25" customWidth="1"/>
    <col min="784" max="784" width="6.5" customWidth="1"/>
    <col min="785" max="785" width="9.625" customWidth="1"/>
    <col min="786" max="786" width="6.5" customWidth="1"/>
    <col min="787" max="787" width="9.25" customWidth="1"/>
    <col min="788" max="788" width="9" customWidth="1"/>
    <col min="789" max="790" width="8.125" customWidth="1"/>
    <col min="791" max="791" width="9.25" customWidth="1"/>
    <col min="792" max="1009" width="9" customWidth="1"/>
    <col min="1010" max="1010" width="3.375" customWidth="1"/>
    <col min="1011" max="1011" width="11.25" customWidth="1"/>
    <col min="1012" max="1012" width="9.875" customWidth="1"/>
    <col min="1013" max="1013" width="8.5" customWidth="1"/>
    <col min="1014" max="1014" width="8.625" customWidth="1"/>
    <col min="1015" max="1015" width="5.25" customWidth="1"/>
    <col min="1016" max="1016" width="5.375" customWidth="1"/>
    <col min="1017" max="1017" width="8.5" customWidth="1"/>
    <col min="1018" max="1018" width="12.75" customWidth="1"/>
    <col min="1019" max="1019" width="8.25" customWidth="1"/>
    <col min="1020" max="1020" width="4.875" customWidth="1"/>
    <col min="1021" max="1022" width="4.25" customWidth="1"/>
    <col min="1024" max="1024" width="3.375" customWidth="1"/>
    <col min="1025" max="1025" width="11.25" customWidth="1"/>
    <col min="1026" max="1026" width="10.75" customWidth="1"/>
    <col min="1027" max="1027" width="8.125" customWidth="1"/>
    <col min="1028" max="1028" width="8.625" customWidth="1"/>
    <col min="1029" max="1029" width="5.25" customWidth="1"/>
    <col min="1030" max="1030" width="4.75" customWidth="1"/>
    <col min="1031" max="1031" width="4.875" customWidth="1"/>
    <col min="1032" max="1032" width="7.25" customWidth="1"/>
    <col min="1033" max="1033" width="12.75" customWidth="1"/>
    <col min="1034" max="1034" width="8.375" customWidth="1"/>
    <col min="1035" max="1035" width="4.875" customWidth="1"/>
    <col min="1036" max="1036" width="4.25" customWidth="1"/>
    <col min="1037" max="1038" width="8.125" customWidth="1"/>
    <col min="1039" max="1039" width="9.25" customWidth="1"/>
    <col min="1040" max="1040" width="6.5" customWidth="1"/>
    <col min="1041" max="1041" width="9.625" customWidth="1"/>
    <col min="1042" max="1042" width="6.5" customWidth="1"/>
    <col min="1043" max="1043" width="9.25" customWidth="1"/>
    <col min="1044" max="1044" width="9" customWidth="1"/>
    <col min="1045" max="1046" width="8.125" customWidth="1"/>
    <col min="1047" max="1047" width="9.25" customWidth="1"/>
    <col min="1048" max="1265" width="9" customWidth="1"/>
    <col min="1266" max="1266" width="3.375" customWidth="1"/>
    <col min="1267" max="1267" width="11.25" customWidth="1"/>
    <col min="1268" max="1268" width="9.875" customWidth="1"/>
    <col min="1269" max="1269" width="8.5" customWidth="1"/>
    <col min="1270" max="1270" width="8.625" customWidth="1"/>
    <col min="1271" max="1271" width="5.25" customWidth="1"/>
    <col min="1272" max="1272" width="5.375" customWidth="1"/>
    <col min="1273" max="1273" width="8.5" customWidth="1"/>
    <col min="1274" max="1274" width="12.75" customWidth="1"/>
    <col min="1275" max="1275" width="8.25" customWidth="1"/>
    <col min="1276" max="1276" width="4.875" customWidth="1"/>
    <col min="1277" max="1278" width="4.25" customWidth="1"/>
    <col min="1280" max="1280" width="3.375" customWidth="1"/>
    <col min="1281" max="1281" width="11.25" customWidth="1"/>
    <col min="1282" max="1282" width="10.75" customWidth="1"/>
    <col min="1283" max="1283" width="8.125" customWidth="1"/>
    <col min="1284" max="1284" width="8.625" customWidth="1"/>
    <col min="1285" max="1285" width="5.25" customWidth="1"/>
    <col min="1286" max="1286" width="4.75" customWidth="1"/>
    <col min="1287" max="1287" width="4.875" customWidth="1"/>
    <col min="1288" max="1288" width="7.25" customWidth="1"/>
    <col min="1289" max="1289" width="12.75" customWidth="1"/>
    <col min="1290" max="1290" width="8.375" customWidth="1"/>
    <col min="1291" max="1291" width="4.875" customWidth="1"/>
    <col min="1292" max="1292" width="4.25" customWidth="1"/>
    <col min="1293" max="1294" width="8.125" customWidth="1"/>
    <col min="1295" max="1295" width="9.25" customWidth="1"/>
    <col min="1296" max="1296" width="6.5" customWidth="1"/>
    <col min="1297" max="1297" width="9.625" customWidth="1"/>
    <col min="1298" max="1298" width="6.5" customWidth="1"/>
    <col min="1299" max="1299" width="9.25" customWidth="1"/>
    <col min="1300" max="1300" width="9" customWidth="1"/>
    <col min="1301" max="1302" width="8.125" customWidth="1"/>
    <col min="1303" max="1303" width="9.25" customWidth="1"/>
    <col min="1304" max="1521" width="9" customWidth="1"/>
    <col min="1522" max="1522" width="3.375" customWidth="1"/>
    <col min="1523" max="1523" width="11.25" customWidth="1"/>
    <col min="1524" max="1524" width="9.875" customWidth="1"/>
    <col min="1525" max="1525" width="8.5" customWidth="1"/>
    <col min="1526" max="1526" width="8.625" customWidth="1"/>
    <col min="1527" max="1527" width="5.25" customWidth="1"/>
    <col min="1528" max="1528" width="5.375" customWidth="1"/>
    <col min="1529" max="1529" width="8.5" customWidth="1"/>
    <col min="1530" max="1530" width="12.75" customWidth="1"/>
    <col min="1531" max="1531" width="8.25" customWidth="1"/>
    <col min="1532" max="1532" width="4.875" customWidth="1"/>
    <col min="1533" max="1534" width="4.25" customWidth="1"/>
    <col min="1536" max="1536" width="3.375" customWidth="1"/>
    <col min="1537" max="1537" width="11.25" customWidth="1"/>
    <col min="1538" max="1538" width="10.75" customWidth="1"/>
    <col min="1539" max="1539" width="8.125" customWidth="1"/>
    <col min="1540" max="1540" width="8.625" customWidth="1"/>
    <col min="1541" max="1541" width="5.25" customWidth="1"/>
    <col min="1542" max="1542" width="4.75" customWidth="1"/>
    <col min="1543" max="1543" width="4.875" customWidth="1"/>
    <col min="1544" max="1544" width="7.25" customWidth="1"/>
    <col min="1545" max="1545" width="12.75" customWidth="1"/>
    <col min="1546" max="1546" width="8.375" customWidth="1"/>
    <col min="1547" max="1547" width="4.875" customWidth="1"/>
    <col min="1548" max="1548" width="4.25" customWidth="1"/>
    <col min="1549" max="1550" width="8.125" customWidth="1"/>
    <col min="1551" max="1551" width="9.25" customWidth="1"/>
    <col min="1552" max="1552" width="6.5" customWidth="1"/>
    <col min="1553" max="1553" width="9.625" customWidth="1"/>
    <col min="1554" max="1554" width="6.5" customWidth="1"/>
    <col min="1555" max="1555" width="9.25" customWidth="1"/>
    <col min="1556" max="1556" width="9" customWidth="1"/>
    <col min="1557" max="1558" width="8.125" customWidth="1"/>
    <col min="1559" max="1559" width="9.25" customWidth="1"/>
    <col min="1560" max="1777" width="9" customWidth="1"/>
    <col min="1778" max="1778" width="3.375" customWidth="1"/>
    <col min="1779" max="1779" width="11.25" customWidth="1"/>
    <col min="1780" max="1780" width="9.875" customWidth="1"/>
    <col min="1781" max="1781" width="8.5" customWidth="1"/>
    <col min="1782" max="1782" width="8.625" customWidth="1"/>
    <col min="1783" max="1783" width="5.25" customWidth="1"/>
    <col min="1784" max="1784" width="5.375" customWidth="1"/>
    <col min="1785" max="1785" width="8.5" customWidth="1"/>
    <col min="1786" max="1786" width="12.75" customWidth="1"/>
    <col min="1787" max="1787" width="8.25" customWidth="1"/>
    <col min="1788" max="1788" width="4.875" customWidth="1"/>
    <col min="1789" max="1790" width="4.25" customWidth="1"/>
    <col min="1792" max="1792" width="3.375" customWidth="1"/>
    <col min="1793" max="1793" width="11.25" customWidth="1"/>
    <col min="1794" max="1794" width="10.75" customWidth="1"/>
    <col min="1795" max="1795" width="8.125" customWidth="1"/>
    <col min="1796" max="1796" width="8.625" customWidth="1"/>
    <col min="1797" max="1797" width="5.25" customWidth="1"/>
    <col min="1798" max="1798" width="4.75" customWidth="1"/>
    <col min="1799" max="1799" width="4.875" customWidth="1"/>
    <col min="1800" max="1800" width="7.25" customWidth="1"/>
    <col min="1801" max="1801" width="12.75" customWidth="1"/>
    <col min="1802" max="1802" width="8.375" customWidth="1"/>
    <col min="1803" max="1803" width="4.875" customWidth="1"/>
    <col min="1804" max="1804" width="4.25" customWidth="1"/>
    <col min="1805" max="1806" width="8.125" customWidth="1"/>
    <col min="1807" max="1807" width="9.25" customWidth="1"/>
    <col min="1808" max="1808" width="6.5" customWidth="1"/>
    <col min="1809" max="1809" width="9.625" customWidth="1"/>
    <col min="1810" max="1810" width="6.5" customWidth="1"/>
    <col min="1811" max="1811" width="9.25" customWidth="1"/>
    <col min="1812" max="1812" width="9" customWidth="1"/>
    <col min="1813" max="1814" width="8.125" customWidth="1"/>
    <col min="1815" max="1815" width="9.25" customWidth="1"/>
    <col min="1816" max="2033" width="9" customWidth="1"/>
    <col min="2034" max="2034" width="3.375" customWidth="1"/>
    <col min="2035" max="2035" width="11.25" customWidth="1"/>
    <col min="2036" max="2036" width="9.875" customWidth="1"/>
    <col min="2037" max="2037" width="8.5" customWidth="1"/>
    <col min="2038" max="2038" width="8.625" customWidth="1"/>
    <col min="2039" max="2039" width="5.25" customWidth="1"/>
    <col min="2040" max="2040" width="5.375" customWidth="1"/>
    <col min="2041" max="2041" width="8.5" customWidth="1"/>
    <col min="2042" max="2042" width="12.75" customWidth="1"/>
    <col min="2043" max="2043" width="8.25" customWidth="1"/>
    <col min="2044" max="2044" width="4.875" customWidth="1"/>
    <col min="2045" max="2046" width="4.25" customWidth="1"/>
    <col min="2048" max="2048" width="3.375" customWidth="1"/>
    <col min="2049" max="2049" width="11.25" customWidth="1"/>
    <col min="2050" max="2050" width="10.75" customWidth="1"/>
    <col min="2051" max="2051" width="8.125" customWidth="1"/>
    <col min="2052" max="2052" width="8.625" customWidth="1"/>
    <col min="2053" max="2053" width="5.25" customWidth="1"/>
    <col min="2054" max="2054" width="4.75" customWidth="1"/>
    <col min="2055" max="2055" width="4.875" customWidth="1"/>
    <col min="2056" max="2056" width="7.25" customWidth="1"/>
    <col min="2057" max="2057" width="12.75" customWidth="1"/>
    <col min="2058" max="2058" width="8.375" customWidth="1"/>
    <col min="2059" max="2059" width="4.875" customWidth="1"/>
    <col min="2060" max="2060" width="4.25" customWidth="1"/>
    <col min="2061" max="2062" width="8.125" customWidth="1"/>
    <col min="2063" max="2063" width="9.25" customWidth="1"/>
    <col min="2064" max="2064" width="6.5" customWidth="1"/>
    <col min="2065" max="2065" width="9.625" customWidth="1"/>
    <col min="2066" max="2066" width="6.5" customWidth="1"/>
    <col min="2067" max="2067" width="9.25" customWidth="1"/>
    <col min="2068" max="2068" width="9" customWidth="1"/>
    <col min="2069" max="2070" width="8.125" customWidth="1"/>
    <col min="2071" max="2071" width="9.25" customWidth="1"/>
    <col min="2072" max="2289" width="9" customWidth="1"/>
    <col min="2290" max="2290" width="3.375" customWidth="1"/>
    <col min="2291" max="2291" width="11.25" customWidth="1"/>
    <col min="2292" max="2292" width="9.875" customWidth="1"/>
    <col min="2293" max="2293" width="8.5" customWidth="1"/>
    <col min="2294" max="2294" width="8.625" customWidth="1"/>
    <col min="2295" max="2295" width="5.25" customWidth="1"/>
    <col min="2296" max="2296" width="5.375" customWidth="1"/>
    <col min="2297" max="2297" width="8.5" customWidth="1"/>
    <col min="2298" max="2298" width="12.75" customWidth="1"/>
    <col min="2299" max="2299" width="8.25" customWidth="1"/>
    <col min="2300" max="2300" width="4.875" customWidth="1"/>
    <col min="2301" max="2302" width="4.25" customWidth="1"/>
    <col min="2304" max="2304" width="3.375" customWidth="1"/>
    <col min="2305" max="2305" width="11.25" customWidth="1"/>
    <col min="2306" max="2306" width="10.75" customWidth="1"/>
    <col min="2307" max="2307" width="8.125" customWidth="1"/>
    <col min="2308" max="2308" width="8.625" customWidth="1"/>
    <col min="2309" max="2309" width="5.25" customWidth="1"/>
    <col min="2310" max="2310" width="4.75" customWidth="1"/>
    <col min="2311" max="2311" width="4.875" customWidth="1"/>
    <col min="2312" max="2312" width="7.25" customWidth="1"/>
    <col min="2313" max="2313" width="12.75" customWidth="1"/>
    <col min="2314" max="2314" width="8.375" customWidth="1"/>
    <col min="2315" max="2315" width="4.875" customWidth="1"/>
    <col min="2316" max="2316" width="4.25" customWidth="1"/>
    <col min="2317" max="2318" width="8.125" customWidth="1"/>
    <col min="2319" max="2319" width="9.25" customWidth="1"/>
    <col min="2320" max="2320" width="6.5" customWidth="1"/>
    <col min="2321" max="2321" width="9.625" customWidth="1"/>
    <col min="2322" max="2322" width="6.5" customWidth="1"/>
    <col min="2323" max="2323" width="9.25" customWidth="1"/>
    <col min="2324" max="2324" width="9" customWidth="1"/>
    <col min="2325" max="2326" width="8.125" customWidth="1"/>
    <col min="2327" max="2327" width="9.25" customWidth="1"/>
    <col min="2328" max="2545" width="9" customWidth="1"/>
    <col min="2546" max="2546" width="3.375" customWidth="1"/>
    <col min="2547" max="2547" width="11.25" customWidth="1"/>
    <col min="2548" max="2548" width="9.875" customWidth="1"/>
    <col min="2549" max="2549" width="8.5" customWidth="1"/>
    <col min="2550" max="2550" width="8.625" customWidth="1"/>
    <col min="2551" max="2551" width="5.25" customWidth="1"/>
    <col min="2552" max="2552" width="5.375" customWidth="1"/>
    <col min="2553" max="2553" width="8.5" customWidth="1"/>
    <col min="2554" max="2554" width="12.75" customWidth="1"/>
    <col min="2555" max="2555" width="8.25" customWidth="1"/>
    <col min="2556" max="2556" width="4.875" customWidth="1"/>
    <col min="2557" max="2558" width="4.25" customWidth="1"/>
    <col min="2560" max="2560" width="3.375" customWidth="1"/>
    <col min="2561" max="2561" width="11.25" customWidth="1"/>
    <col min="2562" max="2562" width="10.75" customWidth="1"/>
    <col min="2563" max="2563" width="8.125" customWidth="1"/>
    <col min="2564" max="2564" width="8.625" customWidth="1"/>
    <col min="2565" max="2565" width="5.25" customWidth="1"/>
    <col min="2566" max="2566" width="4.75" customWidth="1"/>
    <col min="2567" max="2567" width="4.875" customWidth="1"/>
    <col min="2568" max="2568" width="7.25" customWidth="1"/>
    <col min="2569" max="2569" width="12.75" customWidth="1"/>
    <col min="2570" max="2570" width="8.375" customWidth="1"/>
    <col min="2571" max="2571" width="4.875" customWidth="1"/>
    <col min="2572" max="2572" width="4.25" customWidth="1"/>
    <col min="2573" max="2574" width="8.125" customWidth="1"/>
    <col min="2575" max="2575" width="9.25" customWidth="1"/>
    <col min="2576" max="2576" width="6.5" customWidth="1"/>
    <col min="2577" max="2577" width="9.625" customWidth="1"/>
    <col min="2578" max="2578" width="6.5" customWidth="1"/>
    <col min="2579" max="2579" width="9.25" customWidth="1"/>
    <col min="2580" max="2580" width="9" customWidth="1"/>
    <col min="2581" max="2582" width="8.125" customWidth="1"/>
    <col min="2583" max="2583" width="9.25" customWidth="1"/>
    <col min="2584" max="2801" width="9" customWidth="1"/>
    <col min="2802" max="2802" width="3.375" customWidth="1"/>
    <col min="2803" max="2803" width="11.25" customWidth="1"/>
    <col min="2804" max="2804" width="9.875" customWidth="1"/>
    <col min="2805" max="2805" width="8.5" customWidth="1"/>
    <col min="2806" max="2806" width="8.625" customWidth="1"/>
    <col min="2807" max="2807" width="5.25" customWidth="1"/>
    <col min="2808" max="2808" width="5.375" customWidth="1"/>
    <col min="2809" max="2809" width="8.5" customWidth="1"/>
    <col min="2810" max="2810" width="12.75" customWidth="1"/>
    <col min="2811" max="2811" width="8.25" customWidth="1"/>
    <col min="2812" max="2812" width="4.875" customWidth="1"/>
    <col min="2813" max="2814" width="4.25" customWidth="1"/>
    <col min="2816" max="2816" width="3.375" customWidth="1"/>
    <col min="2817" max="2817" width="11.25" customWidth="1"/>
    <col min="2818" max="2818" width="10.75" customWidth="1"/>
    <col min="2819" max="2819" width="8.125" customWidth="1"/>
    <col min="2820" max="2820" width="8.625" customWidth="1"/>
    <col min="2821" max="2821" width="5.25" customWidth="1"/>
    <col min="2822" max="2822" width="4.75" customWidth="1"/>
    <col min="2823" max="2823" width="4.875" customWidth="1"/>
    <col min="2824" max="2824" width="7.25" customWidth="1"/>
    <col min="2825" max="2825" width="12.75" customWidth="1"/>
    <col min="2826" max="2826" width="8.375" customWidth="1"/>
    <col min="2827" max="2827" width="4.875" customWidth="1"/>
    <col min="2828" max="2828" width="4.25" customWidth="1"/>
    <col min="2829" max="2830" width="8.125" customWidth="1"/>
    <col min="2831" max="2831" width="9.25" customWidth="1"/>
    <col min="2832" max="2832" width="6.5" customWidth="1"/>
    <col min="2833" max="2833" width="9.625" customWidth="1"/>
    <col min="2834" max="2834" width="6.5" customWidth="1"/>
    <col min="2835" max="2835" width="9.25" customWidth="1"/>
    <col min="2836" max="2836" width="9" customWidth="1"/>
    <col min="2837" max="2838" width="8.125" customWidth="1"/>
    <col min="2839" max="2839" width="9.25" customWidth="1"/>
    <col min="2840" max="3057" width="9" customWidth="1"/>
    <col min="3058" max="3058" width="3.375" customWidth="1"/>
    <col min="3059" max="3059" width="11.25" customWidth="1"/>
    <col min="3060" max="3060" width="9.875" customWidth="1"/>
    <col min="3061" max="3061" width="8.5" customWidth="1"/>
    <col min="3062" max="3062" width="8.625" customWidth="1"/>
    <col min="3063" max="3063" width="5.25" customWidth="1"/>
    <col min="3064" max="3064" width="5.375" customWidth="1"/>
    <col min="3065" max="3065" width="8.5" customWidth="1"/>
    <col min="3066" max="3066" width="12.75" customWidth="1"/>
    <col min="3067" max="3067" width="8.25" customWidth="1"/>
    <col min="3068" max="3068" width="4.875" customWidth="1"/>
    <col min="3069" max="3070" width="4.25" customWidth="1"/>
    <col min="3072" max="3072" width="3.375" customWidth="1"/>
    <col min="3073" max="3073" width="11.25" customWidth="1"/>
    <col min="3074" max="3074" width="10.75" customWidth="1"/>
    <col min="3075" max="3075" width="8.125" customWidth="1"/>
    <col min="3076" max="3076" width="8.625" customWidth="1"/>
    <col min="3077" max="3077" width="5.25" customWidth="1"/>
    <col min="3078" max="3078" width="4.75" customWidth="1"/>
    <col min="3079" max="3079" width="4.875" customWidth="1"/>
    <col min="3080" max="3080" width="7.25" customWidth="1"/>
    <col min="3081" max="3081" width="12.75" customWidth="1"/>
    <col min="3082" max="3082" width="8.375" customWidth="1"/>
    <col min="3083" max="3083" width="4.875" customWidth="1"/>
    <col min="3084" max="3084" width="4.25" customWidth="1"/>
    <col min="3085" max="3086" width="8.125" customWidth="1"/>
    <col min="3087" max="3087" width="9.25" customWidth="1"/>
    <col min="3088" max="3088" width="6.5" customWidth="1"/>
    <col min="3089" max="3089" width="9.625" customWidth="1"/>
    <col min="3090" max="3090" width="6.5" customWidth="1"/>
    <col min="3091" max="3091" width="9.25" customWidth="1"/>
    <col min="3092" max="3092" width="9" customWidth="1"/>
    <col min="3093" max="3094" width="8.125" customWidth="1"/>
    <col min="3095" max="3095" width="9.25" customWidth="1"/>
    <col min="3096" max="3313" width="9" customWidth="1"/>
    <col min="3314" max="3314" width="3.375" customWidth="1"/>
    <col min="3315" max="3315" width="11.25" customWidth="1"/>
    <col min="3316" max="3316" width="9.875" customWidth="1"/>
    <col min="3317" max="3317" width="8.5" customWidth="1"/>
    <col min="3318" max="3318" width="8.625" customWidth="1"/>
    <col min="3319" max="3319" width="5.25" customWidth="1"/>
    <col min="3320" max="3320" width="5.375" customWidth="1"/>
    <col min="3321" max="3321" width="8.5" customWidth="1"/>
    <col min="3322" max="3322" width="12.75" customWidth="1"/>
    <col min="3323" max="3323" width="8.25" customWidth="1"/>
    <col min="3324" max="3324" width="4.875" customWidth="1"/>
    <col min="3325" max="3326" width="4.25" customWidth="1"/>
    <col min="3328" max="3328" width="3.375" customWidth="1"/>
    <col min="3329" max="3329" width="11.25" customWidth="1"/>
    <col min="3330" max="3330" width="10.75" customWidth="1"/>
    <col min="3331" max="3331" width="8.125" customWidth="1"/>
    <col min="3332" max="3332" width="8.625" customWidth="1"/>
    <col min="3333" max="3333" width="5.25" customWidth="1"/>
    <col min="3334" max="3334" width="4.75" customWidth="1"/>
    <col min="3335" max="3335" width="4.875" customWidth="1"/>
    <col min="3336" max="3336" width="7.25" customWidth="1"/>
    <col min="3337" max="3337" width="12.75" customWidth="1"/>
    <col min="3338" max="3338" width="8.375" customWidth="1"/>
    <col min="3339" max="3339" width="4.875" customWidth="1"/>
    <col min="3340" max="3340" width="4.25" customWidth="1"/>
    <col min="3341" max="3342" width="8.125" customWidth="1"/>
    <col min="3343" max="3343" width="9.25" customWidth="1"/>
    <col min="3344" max="3344" width="6.5" customWidth="1"/>
    <col min="3345" max="3345" width="9.625" customWidth="1"/>
    <col min="3346" max="3346" width="6.5" customWidth="1"/>
    <col min="3347" max="3347" width="9.25" customWidth="1"/>
    <col min="3348" max="3348" width="9" customWidth="1"/>
    <col min="3349" max="3350" width="8.125" customWidth="1"/>
    <col min="3351" max="3351" width="9.25" customWidth="1"/>
    <col min="3352" max="3569" width="9" customWidth="1"/>
    <col min="3570" max="3570" width="3.375" customWidth="1"/>
    <col min="3571" max="3571" width="11.25" customWidth="1"/>
    <col min="3572" max="3572" width="9.875" customWidth="1"/>
    <col min="3573" max="3573" width="8.5" customWidth="1"/>
    <col min="3574" max="3574" width="8.625" customWidth="1"/>
    <col min="3575" max="3575" width="5.25" customWidth="1"/>
    <col min="3576" max="3576" width="5.375" customWidth="1"/>
    <col min="3577" max="3577" width="8.5" customWidth="1"/>
    <col min="3578" max="3578" width="12.75" customWidth="1"/>
    <col min="3579" max="3579" width="8.25" customWidth="1"/>
    <col min="3580" max="3580" width="4.875" customWidth="1"/>
    <col min="3581" max="3582" width="4.25" customWidth="1"/>
    <col min="3584" max="3584" width="3.375" customWidth="1"/>
    <col min="3585" max="3585" width="11.25" customWidth="1"/>
    <col min="3586" max="3586" width="10.75" customWidth="1"/>
    <col min="3587" max="3587" width="8.125" customWidth="1"/>
    <col min="3588" max="3588" width="8.625" customWidth="1"/>
    <col min="3589" max="3589" width="5.25" customWidth="1"/>
    <col min="3590" max="3590" width="4.75" customWidth="1"/>
    <col min="3591" max="3591" width="4.875" customWidth="1"/>
    <col min="3592" max="3592" width="7.25" customWidth="1"/>
    <col min="3593" max="3593" width="12.75" customWidth="1"/>
    <col min="3594" max="3594" width="8.375" customWidth="1"/>
    <col min="3595" max="3595" width="4.875" customWidth="1"/>
    <col min="3596" max="3596" width="4.25" customWidth="1"/>
    <col min="3597" max="3598" width="8.125" customWidth="1"/>
    <col min="3599" max="3599" width="9.25" customWidth="1"/>
    <col min="3600" max="3600" width="6.5" customWidth="1"/>
    <col min="3601" max="3601" width="9.625" customWidth="1"/>
    <col min="3602" max="3602" width="6.5" customWidth="1"/>
    <col min="3603" max="3603" width="9.25" customWidth="1"/>
    <col min="3604" max="3604" width="9" customWidth="1"/>
    <col min="3605" max="3606" width="8.125" customWidth="1"/>
    <col min="3607" max="3607" width="9.25" customWidth="1"/>
    <col min="3608" max="3825" width="9" customWidth="1"/>
    <col min="3826" max="3826" width="3.375" customWidth="1"/>
    <col min="3827" max="3827" width="11.25" customWidth="1"/>
    <col min="3828" max="3828" width="9.875" customWidth="1"/>
    <col min="3829" max="3829" width="8.5" customWidth="1"/>
    <col min="3830" max="3830" width="8.625" customWidth="1"/>
    <col min="3831" max="3831" width="5.25" customWidth="1"/>
    <col min="3832" max="3832" width="5.375" customWidth="1"/>
    <col min="3833" max="3833" width="8.5" customWidth="1"/>
    <col min="3834" max="3834" width="12.75" customWidth="1"/>
    <col min="3835" max="3835" width="8.25" customWidth="1"/>
    <col min="3836" max="3836" width="4.875" customWidth="1"/>
    <col min="3837" max="3838" width="4.25" customWidth="1"/>
    <col min="3840" max="3840" width="3.375" customWidth="1"/>
    <col min="3841" max="3841" width="11.25" customWidth="1"/>
    <col min="3842" max="3842" width="10.75" customWidth="1"/>
    <col min="3843" max="3843" width="8.125" customWidth="1"/>
    <col min="3844" max="3844" width="8.625" customWidth="1"/>
    <col min="3845" max="3845" width="5.25" customWidth="1"/>
    <col min="3846" max="3846" width="4.75" customWidth="1"/>
    <col min="3847" max="3847" width="4.875" customWidth="1"/>
    <col min="3848" max="3848" width="7.25" customWidth="1"/>
    <col min="3849" max="3849" width="12.75" customWidth="1"/>
    <col min="3850" max="3850" width="8.375" customWidth="1"/>
    <col min="3851" max="3851" width="4.875" customWidth="1"/>
    <col min="3852" max="3852" width="4.25" customWidth="1"/>
    <col min="3853" max="3854" width="8.125" customWidth="1"/>
    <col min="3855" max="3855" width="9.25" customWidth="1"/>
    <col min="3856" max="3856" width="6.5" customWidth="1"/>
    <col min="3857" max="3857" width="9.625" customWidth="1"/>
    <col min="3858" max="3858" width="6.5" customWidth="1"/>
    <col min="3859" max="3859" width="9.25" customWidth="1"/>
    <col min="3860" max="3860" width="9" customWidth="1"/>
    <col min="3861" max="3862" width="8.125" customWidth="1"/>
    <col min="3863" max="3863" width="9.25" customWidth="1"/>
    <col min="3864" max="4081" width="9" customWidth="1"/>
    <col min="4082" max="4082" width="3.375" customWidth="1"/>
    <col min="4083" max="4083" width="11.25" customWidth="1"/>
    <col min="4084" max="4084" width="9.875" customWidth="1"/>
    <col min="4085" max="4085" width="8.5" customWidth="1"/>
    <col min="4086" max="4086" width="8.625" customWidth="1"/>
    <col min="4087" max="4087" width="5.25" customWidth="1"/>
    <col min="4088" max="4088" width="5.375" customWidth="1"/>
    <col min="4089" max="4089" width="8.5" customWidth="1"/>
    <col min="4090" max="4090" width="12.75" customWidth="1"/>
    <col min="4091" max="4091" width="8.25" customWidth="1"/>
    <col min="4092" max="4092" width="4.875" customWidth="1"/>
    <col min="4093" max="4094" width="4.25" customWidth="1"/>
    <col min="4096" max="4096" width="3.375" customWidth="1"/>
    <col min="4097" max="4097" width="11.25" customWidth="1"/>
    <col min="4098" max="4098" width="10.75" customWidth="1"/>
    <col min="4099" max="4099" width="8.125" customWidth="1"/>
    <col min="4100" max="4100" width="8.625" customWidth="1"/>
    <col min="4101" max="4101" width="5.25" customWidth="1"/>
    <col min="4102" max="4102" width="4.75" customWidth="1"/>
    <col min="4103" max="4103" width="4.875" customWidth="1"/>
    <col min="4104" max="4104" width="7.25" customWidth="1"/>
    <col min="4105" max="4105" width="12.75" customWidth="1"/>
    <col min="4106" max="4106" width="8.375" customWidth="1"/>
    <col min="4107" max="4107" width="4.875" customWidth="1"/>
    <col min="4108" max="4108" width="4.25" customWidth="1"/>
    <col min="4109" max="4110" width="8.125" customWidth="1"/>
    <col min="4111" max="4111" width="9.25" customWidth="1"/>
    <col min="4112" max="4112" width="6.5" customWidth="1"/>
    <col min="4113" max="4113" width="9.625" customWidth="1"/>
    <col min="4114" max="4114" width="6.5" customWidth="1"/>
    <col min="4115" max="4115" width="9.25" customWidth="1"/>
    <col min="4116" max="4116" width="9" customWidth="1"/>
    <col min="4117" max="4118" width="8.125" customWidth="1"/>
    <col min="4119" max="4119" width="9.25" customWidth="1"/>
    <col min="4120" max="4337" width="9" customWidth="1"/>
    <col min="4338" max="4338" width="3.375" customWidth="1"/>
    <col min="4339" max="4339" width="11.25" customWidth="1"/>
    <col min="4340" max="4340" width="9.875" customWidth="1"/>
    <col min="4341" max="4341" width="8.5" customWidth="1"/>
    <col min="4342" max="4342" width="8.625" customWidth="1"/>
    <col min="4343" max="4343" width="5.25" customWidth="1"/>
    <col min="4344" max="4344" width="5.375" customWidth="1"/>
    <col min="4345" max="4345" width="8.5" customWidth="1"/>
    <col min="4346" max="4346" width="12.75" customWidth="1"/>
    <col min="4347" max="4347" width="8.25" customWidth="1"/>
    <col min="4348" max="4348" width="4.875" customWidth="1"/>
    <col min="4349" max="4350" width="4.25" customWidth="1"/>
    <col min="4352" max="4352" width="3.375" customWidth="1"/>
    <col min="4353" max="4353" width="11.25" customWidth="1"/>
    <col min="4354" max="4354" width="10.75" customWidth="1"/>
    <col min="4355" max="4355" width="8.125" customWidth="1"/>
    <col min="4356" max="4356" width="8.625" customWidth="1"/>
    <col min="4357" max="4357" width="5.25" customWidth="1"/>
    <col min="4358" max="4358" width="4.75" customWidth="1"/>
    <col min="4359" max="4359" width="4.875" customWidth="1"/>
    <col min="4360" max="4360" width="7.25" customWidth="1"/>
    <col min="4361" max="4361" width="12.75" customWidth="1"/>
    <col min="4362" max="4362" width="8.375" customWidth="1"/>
    <col min="4363" max="4363" width="4.875" customWidth="1"/>
    <col min="4364" max="4364" width="4.25" customWidth="1"/>
    <col min="4365" max="4366" width="8.125" customWidth="1"/>
    <col min="4367" max="4367" width="9.25" customWidth="1"/>
    <col min="4368" max="4368" width="6.5" customWidth="1"/>
    <col min="4369" max="4369" width="9.625" customWidth="1"/>
    <col min="4370" max="4370" width="6.5" customWidth="1"/>
    <col min="4371" max="4371" width="9.25" customWidth="1"/>
    <col min="4372" max="4372" width="9" customWidth="1"/>
    <col min="4373" max="4374" width="8.125" customWidth="1"/>
    <col min="4375" max="4375" width="9.25" customWidth="1"/>
    <col min="4376" max="4593" width="9" customWidth="1"/>
    <col min="4594" max="4594" width="3.375" customWidth="1"/>
    <col min="4595" max="4595" width="11.25" customWidth="1"/>
    <col min="4596" max="4596" width="9.875" customWidth="1"/>
    <col min="4597" max="4597" width="8.5" customWidth="1"/>
    <col min="4598" max="4598" width="8.625" customWidth="1"/>
    <col min="4599" max="4599" width="5.25" customWidth="1"/>
    <col min="4600" max="4600" width="5.375" customWidth="1"/>
    <col min="4601" max="4601" width="8.5" customWidth="1"/>
    <col min="4602" max="4602" width="12.75" customWidth="1"/>
    <col min="4603" max="4603" width="8.25" customWidth="1"/>
    <col min="4604" max="4604" width="4.875" customWidth="1"/>
    <col min="4605" max="4606" width="4.25" customWidth="1"/>
    <col min="4608" max="4608" width="3.375" customWidth="1"/>
    <col min="4609" max="4609" width="11.25" customWidth="1"/>
    <col min="4610" max="4610" width="10.75" customWidth="1"/>
    <col min="4611" max="4611" width="8.125" customWidth="1"/>
    <col min="4612" max="4612" width="8.625" customWidth="1"/>
    <col min="4613" max="4613" width="5.25" customWidth="1"/>
    <col min="4614" max="4614" width="4.75" customWidth="1"/>
    <col min="4615" max="4615" width="4.875" customWidth="1"/>
    <col min="4616" max="4616" width="7.25" customWidth="1"/>
    <col min="4617" max="4617" width="12.75" customWidth="1"/>
    <col min="4618" max="4618" width="8.375" customWidth="1"/>
    <col min="4619" max="4619" width="4.875" customWidth="1"/>
    <col min="4620" max="4620" width="4.25" customWidth="1"/>
    <col min="4621" max="4622" width="8.125" customWidth="1"/>
    <col min="4623" max="4623" width="9.25" customWidth="1"/>
    <col min="4624" max="4624" width="6.5" customWidth="1"/>
    <col min="4625" max="4625" width="9.625" customWidth="1"/>
    <col min="4626" max="4626" width="6.5" customWidth="1"/>
    <col min="4627" max="4627" width="9.25" customWidth="1"/>
    <col min="4628" max="4628" width="9" customWidth="1"/>
    <col min="4629" max="4630" width="8.125" customWidth="1"/>
    <col min="4631" max="4631" width="9.25" customWidth="1"/>
    <col min="4632" max="4849" width="9" customWidth="1"/>
    <col min="4850" max="4850" width="3.375" customWidth="1"/>
    <col min="4851" max="4851" width="11.25" customWidth="1"/>
    <col min="4852" max="4852" width="9.875" customWidth="1"/>
    <col min="4853" max="4853" width="8.5" customWidth="1"/>
    <col min="4854" max="4854" width="8.625" customWidth="1"/>
    <col min="4855" max="4855" width="5.25" customWidth="1"/>
    <col min="4856" max="4856" width="5.375" customWidth="1"/>
    <col min="4857" max="4857" width="8.5" customWidth="1"/>
    <col min="4858" max="4858" width="12.75" customWidth="1"/>
    <col min="4859" max="4859" width="8.25" customWidth="1"/>
    <col min="4860" max="4860" width="4.875" customWidth="1"/>
    <col min="4861" max="4862" width="4.25" customWidth="1"/>
    <col min="4864" max="4864" width="3.375" customWidth="1"/>
    <col min="4865" max="4865" width="11.25" customWidth="1"/>
    <col min="4866" max="4866" width="10.75" customWidth="1"/>
    <col min="4867" max="4867" width="8.125" customWidth="1"/>
    <col min="4868" max="4868" width="8.625" customWidth="1"/>
    <col min="4869" max="4869" width="5.25" customWidth="1"/>
    <col min="4870" max="4870" width="4.75" customWidth="1"/>
    <col min="4871" max="4871" width="4.875" customWidth="1"/>
    <col min="4872" max="4872" width="7.25" customWidth="1"/>
    <col min="4873" max="4873" width="12.75" customWidth="1"/>
    <col min="4874" max="4874" width="8.375" customWidth="1"/>
    <col min="4875" max="4875" width="4.875" customWidth="1"/>
    <col min="4876" max="4876" width="4.25" customWidth="1"/>
    <col min="4877" max="4878" width="8.125" customWidth="1"/>
    <col min="4879" max="4879" width="9.25" customWidth="1"/>
    <col min="4880" max="4880" width="6.5" customWidth="1"/>
    <col min="4881" max="4881" width="9.625" customWidth="1"/>
    <col min="4882" max="4882" width="6.5" customWidth="1"/>
    <col min="4883" max="4883" width="9.25" customWidth="1"/>
    <col min="4884" max="4884" width="9" customWidth="1"/>
    <col min="4885" max="4886" width="8.125" customWidth="1"/>
    <col min="4887" max="4887" width="9.25" customWidth="1"/>
    <col min="4888" max="5105" width="9" customWidth="1"/>
    <col min="5106" max="5106" width="3.375" customWidth="1"/>
    <col min="5107" max="5107" width="11.25" customWidth="1"/>
    <col min="5108" max="5108" width="9.875" customWidth="1"/>
    <col min="5109" max="5109" width="8.5" customWidth="1"/>
    <col min="5110" max="5110" width="8.625" customWidth="1"/>
    <col min="5111" max="5111" width="5.25" customWidth="1"/>
    <col min="5112" max="5112" width="5.375" customWidth="1"/>
    <col min="5113" max="5113" width="8.5" customWidth="1"/>
    <col min="5114" max="5114" width="12.75" customWidth="1"/>
    <col min="5115" max="5115" width="8.25" customWidth="1"/>
    <col min="5116" max="5116" width="4.875" customWidth="1"/>
    <col min="5117" max="5118" width="4.25" customWidth="1"/>
    <col min="5120" max="5120" width="3.375" customWidth="1"/>
    <col min="5121" max="5121" width="11.25" customWidth="1"/>
    <col min="5122" max="5122" width="10.75" customWidth="1"/>
    <col min="5123" max="5123" width="8.125" customWidth="1"/>
    <col min="5124" max="5124" width="8.625" customWidth="1"/>
    <col min="5125" max="5125" width="5.25" customWidth="1"/>
    <col min="5126" max="5126" width="4.75" customWidth="1"/>
    <col min="5127" max="5127" width="4.875" customWidth="1"/>
    <col min="5128" max="5128" width="7.25" customWidth="1"/>
    <col min="5129" max="5129" width="12.75" customWidth="1"/>
    <col min="5130" max="5130" width="8.375" customWidth="1"/>
    <col min="5131" max="5131" width="4.875" customWidth="1"/>
    <col min="5132" max="5132" width="4.25" customWidth="1"/>
    <col min="5133" max="5134" width="8.125" customWidth="1"/>
    <col min="5135" max="5135" width="9.25" customWidth="1"/>
    <col min="5136" max="5136" width="6.5" customWidth="1"/>
    <col min="5137" max="5137" width="9.625" customWidth="1"/>
    <col min="5138" max="5138" width="6.5" customWidth="1"/>
    <col min="5139" max="5139" width="9.25" customWidth="1"/>
    <col min="5140" max="5140" width="9" customWidth="1"/>
    <col min="5141" max="5142" width="8.125" customWidth="1"/>
    <col min="5143" max="5143" width="9.25" customWidth="1"/>
    <col min="5144" max="5361" width="9" customWidth="1"/>
    <col min="5362" max="5362" width="3.375" customWidth="1"/>
    <col min="5363" max="5363" width="11.25" customWidth="1"/>
    <col min="5364" max="5364" width="9.875" customWidth="1"/>
    <col min="5365" max="5365" width="8.5" customWidth="1"/>
    <col min="5366" max="5366" width="8.625" customWidth="1"/>
    <col min="5367" max="5367" width="5.25" customWidth="1"/>
    <col min="5368" max="5368" width="5.375" customWidth="1"/>
    <col min="5369" max="5369" width="8.5" customWidth="1"/>
    <col min="5370" max="5370" width="12.75" customWidth="1"/>
    <col min="5371" max="5371" width="8.25" customWidth="1"/>
    <col min="5372" max="5372" width="4.875" customWidth="1"/>
    <col min="5373" max="5374" width="4.25" customWidth="1"/>
    <col min="5376" max="5376" width="3.375" customWidth="1"/>
    <col min="5377" max="5377" width="11.25" customWidth="1"/>
    <col min="5378" max="5378" width="10.75" customWidth="1"/>
    <col min="5379" max="5379" width="8.125" customWidth="1"/>
    <col min="5380" max="5380" width="8.625" customWidth="1"/>
    <col min="5381" max="5381" width="5.25" customWidth="1"/>
    <col min="5382" max="5382" width="4.75" customWidth="1"/>
    <col min="5383" max="5383" width="4.875" customWidth="1"/>
    <col min="5384" max="5384" width="7.25" customWidth="1"/>
    <col min="5385" max="5385" width="12.75" customWidth="1"/>
    <col min="5386" max="5386" width="8.375" customWidth="1"/>
    <col min="5387" max="5387" width="4.875" customWidth="1"/>
    <col min="5388" max="5388" width="4.25" customWidth="1"/>
    <col min="5389" max="5390" width="8.125" customWidth="1"/>
    <col min="5391" max="5391" width="9.25" customWidth="1"/>
    <col min="5392" max="5392" width="6.5" customWidth="1"/>
    <col min="5393" max="5393" width="9.625" customWidth="1"/>
    <col min="5394" max="5394" width="6.5" customWidth="1"/>
    <col min="5395" max="5395" width="9.25" customWidth="1"/>
    <col min="5396" max="5396" width="9" customWidth="1"/>
    <col min="5397" max="5398" width="8.125" customWidth="1"/>
    <col min="5399" max="5399" width="9.25" customWidth="1"/>
    <col min="5400" max="5617" width="9" customWidth="1"/>
    <col min="5618" max="5618" width="3.375" customWidth="1"/>
    <col min="5619" max="5619" width="11.25" customWidth="1"/>
    <col min="5620" max="5620" width="9.875" customWidth="1"/>
    <col min="5621" max="5621" width="8.5" customWidth="1"/>
    <col min="5622" max="5622" width="8.625" customWidth="1"/>
    <col min="5623" max="5623" width="5.25" customWidth="1"/>
    <col min="5624" max="5624" width="5.375" customWidth="1"/>
    <col min="5625" max="5625" width="8.5" customWidth="1"/>
    <col min="5626" max="5626" width="12.75" customWidth="1"/>
    <col min="5627" max="5627" width="8.25" customWidth="1"/>
    <col min="5628" max="5628" width="4.875" customWidth="1"/>
    <col min="5629" max="5630" width="4.25" customWidth="1"/>
    <col min="5632" max="5632" width="3.375" customWidth="1"/>
    <col min="5633" max="5633" width="11.25" customWidth="1"/>
    <col min="5634" max="5634" width="10.75" customWidth="1"/>
    <col min="5635" max="5635" width="8.125" customWidth="1"/>
    <col min="5636" max="5636" width="8.625" customWidth="1"/>
    <col min="5637" max="5637" width="5.25" customWidth="1"/>
    <col min="5638" max="5638" width="4.75" customWidth="1"/>
    <col min="5639" max="5639" width="4.875" customWidth="1"/>
    <col min="5640" max="5640" width="7.25" customWidth="1"/>
    <col min="5641" max="5641" width="12.75" customWidth="1"/>
    <col min="5642" max="5642" width="8.375" customWidth="1"/>
    <col min="5643" max="5643" width="4.875" customWidth="1"/>
    <col min="5644" max="5644" width="4.25" customWidth="1"/>
    <col min="5645" max="5646" width="8.125" customWidth="1"/>
    <col min="5647" max="5647" width="9.25" customWidth="1"/>
    <col min="5648" max="5648" width="6.5" customWidth="1"/>
    <col min="5649" max="5649" width="9.625" customWidth="1"/>
    <col min="5650" max="5650" width="6.5" customWidth="1"/>
    <col min="5651" max="5651" width="9.25" customWidth="1"/>
    <col min="5652" max="5652" width="9" customWidth="1"/>
    <col min="5653" max="5654" width="8.125" customWidth="1"/>
    <col min="5655" max="5655" width="9.25" customWidth="1"/>
    <col min="5656" max="5873" width="9" customWidth="1"/>
    <col min="5874" max="5874" width="3.375" customWidth="1"/>
    <col min="5875" max="5875" width="11.25" customWidth="1"/>
    <col min="5876" max="5876" width="9.875" customWidth="1"/>
    <col min="5877" max="5877" width="8.5" customWidth="1"/>
    <col min="5878" max="5878" width="8.625" customWidth="1"/>
    <col min="5879" max="5879" width="5.25" customWidth="1"/>
    <col min="5880" max="5880" width="5.375" customWidth="1"/>
    <col min="5881" max="5881" width="8.5" customWidth="1"/>
    <col min="5882" max="5882" width="12.75" customWidth="1"/>
    <col min="5883" max="5883" width="8.25" customWidth="1"/>
    <col min="5884" max="5884" width="4.875" customWidth="1"/>
    <col min="5885" max="5886" width="4.25" customWidth="1"/>
    <col min="5888" max="5888" width="3.375" customWidth="1"/>
    <col min="5889" max="5889" width="11.25" customWidth="1"/>
    <col min="5890" max="5890" width="10.75" customWidth="1"/>
    <col min="5891" max="5891" width="8.125" customWidth="1"/>
    <col min="5892" max="5892" width="8.625" customWidth="1"/>
    <col min="5893" max="5893" width="5.25" customWidth="1"/>
    <col min="5894" max="5894" width="4.75" customWidth="1"/>
    <col min="5895" max="5895" width="4.875" customWidth="1"/>
    <col min="5896" max="5896" width="7.25" customWidth="1"/>
    <col min="5897" max="5897" width="12.75" customWidth="1"/>
    <col min="5898" max="5898" width="8.375" customWidth="1"/>
    <col min="5899" max="5899" width="4.875" customWidth="1"/>
    <col min="5900" max="5900" width="4.25" customWidth="1"/>
    <col min="5901" max="5902" width="8.125" customWidth="1"/>
    <col min="5903" max="5903" width="9.25" customWidth="1"/>
    <col min="5904" max="5904" width="6.5" customWidth="1"/>
    <col min="5905" max="5905" width="9.625" customWidth="1"/>
    <col min="5906" max="5906" width="6.5" customWidth="1"/>
    <col min="5907" max="5907" width="9.25" customWidth="1"/>
    <col min="5908" max="5908" width="9" customWidth="1"/>
    <col min="5909" max="5910" width="8.125" customWidth="1"/>
    <col min="5911" max="5911" width="9.25" customWidth="1"/>
    <col min="5912" max="6129" width="9" customWidth="1"/>
    <col min="6130" max="6130" width="3.375" customWidth="1"/>
    <col min="6131" max="6131" width="11.25" customWidth="1"/>
    <col min="6132" max="6132" width="9.875" customWidth="1"/>
    <col min="6133" max="6133" width="8.5" customWidth="1"/>
    <col min="6134" max="6134" width="8.625" customWidth="1"/>
    <col min="6135" max="6135" width="5.25" customWidth="1"/>
    <col min="6136" max="6136" width="5.375" customWidth="1"/>
    <col min="6137" max="6137" width="8.5" customWidth="1"/>
    <col min="6138" max="6138" width="12.75" customWidth="1"/>
    <col min="6139" max="6139" width="8.25" customWidth="1"/>
    <col min="6140" max="6140" width="4.875" customWidth="1"/>
    <col min="6141" max="6142" width="4.25" customWidth="1"/>
    <col min="6144" max="6144" width="3.375" customWidth="1"/>
    <col min="6145" max="6145" width="11.25" customWidth="1"/>
    <col min="6146" max="6146" width="10.75" customWidth="1"/>
    <col min="6147" max="6147" width="8.125" customWidth="1"/>
    <col min="6148" max="6148" width="8.625" customWidth="1"/>
    <col min="6149" max="6149" width="5.25" customWidth="1"/>
    <col min="6150" max="6150" width="4.75" customWidth="1"/>
    <col min="6151" max="6151" width="4.875" customWidth="1"/>
    <col min="6152" max="6152" width="7.25" customWidth="1"/>
    <col min="6153" max="6153" width="12.75" customWidth="1"/>
    <col min="6154" max="6154" width="8.375" customWidth="1"/>
    <col min="6155" max="6155" width="4.875" customWidth="1"/>
    <col min="6156" max="6156" width="4.25" customWidth="1"/>
    <col min="6157" max="6158" width="8.125" customWidth="1"/>
    <col min="6159" max="6159" width="9.25" customWidth="1"/>
    <col min="6160" max="6160" width="6.5" customWidth="1"/>
    <col min="6161" max="6161" width="9.625" customWidth="1"/>
    <col min="6162" max="6162" width="6.5" customWidth="1"/>
    <col min="6163" max="6163" width="9.25" customWidth="1"/>
    <col min="6164" max="6164" width="9" customWidth="1"/>
    <col min="6165" max="6166" width="8.125" customWidth="1"/>
    <col min="6167" max="6167" width="9.25" customWidth="1"/>
    <col min="6168" max="6385" width="9" customWidth="1"/>
    <col min="6386" max="6386" width="3.375" customWidth="1"/>
    <col min="6387" max="6387" width="11.25" customWidth="1"/>
    <col min="6388" max="6388" width="9.875" customWidth="1"/>
    <col min="6389" max="6389" width="8.5" customWidth="1"/>
    <col min="6390" max="6390" width="8.625" customWidth="1"/>
    <col min="6391" max="6391" width="5.25" customWidth="1"/>
    <col min="6392" max="6392" width="5.375" customWidth="1"/>
    <col min="6393" max="6393" width="8.5" customWidth="1"/>
    <col min="6394" max="6394" width="12.75" customWidth="1"/>
    <col min="6395" max="6395" width="8.25" customWidth="1"/>
    <col min="6396" max="6396" width="4.875" customWidth="1"/>
    <col min="6397" max="6398" width="4.25" customWidth="1"/>
    <col min="6400" max="6400" width="3.375" customWidth="1"/>
    <col min="6401" max="6401" width="11.25" customWidth="1"/>
    <col min="6402" max="6402" width="10.75" customWidth="1"/>
    <col min="6403" max="6403" width="8.125" customWidth="1"/>
    <col min="6404" max="6404" width="8.625" customWidth="1"/>
    <col min="6405" max="6405" width="5.25" customWidth="1"/>
    <col min="6406" max="6406" width="4.75" customWidth="1"/>
    <col min="6407" max="6407" width="4.875" customWidth="1"/>
    <col min="6408" max="6408" width="7.25" customWidth="1"/>
    <col min="6409" max="6409" width="12.75" customWidth="1"/>
    <col min="6410" max="6410" width="8.375" customWidth="1"/>
    <col min="6411" max="6411" width="4.875" customWidth="1"/>
    <col min="6412" max="6412" width="4.25" customWidth="1"/>
    <col min="6413" max="6414" width="8.125" customWidth="1"/>
    <col min="6415" max="6415" width="9.25" customWidth="1"/>
    <col min="6416" max="6416" width="6.5" customWidth="1"/>
    <col min="6417" max="6417" width="9.625" customWidth="1"/>
    <col min="6418" max="6418" width="6.5" customWidth="1"/>
    <col min="6419" max="6419" width="9.25" customWidth="1"/>
    <col min="6420" max="6420" width="9" customWidth="1"/>
    <col min="6421" max="6422" width="8.125" customWidth="1"/>
    <col min="6423" max="6423" width="9.25" customWidth="1"/>
    <col min="6424" max="6641" width="9" customWidth="1"/>
    <col min="6642" max="6642" width="3.375" customWidth="1"/>
    <col min="6643" max="6643" width="11.25" customWidth="1"/>
    <col min="6644" max="6644" width="9.875" customWidth="1"/>
    <col min="6645" max="6645" width="8.5" customWidth="1"/>
    <col min="6646" max="6646" width="8.625" customWidth="1"/>
    <col min="6647" max="6647" width="5.25" customWidth="1"/>
    <col min="6648" max="6648" width="5.375" customWidth="1"/>
    <col min="6649" max="6649" width="8.5" customWidth="1"/>
    <col min="6650" max="6650" width="12.75" customWidth="1"/>
    <col min="6651" max="6651" width="8.25" customWidth="1"/>
    <col min="6652" max="6652" width="4.875" customWidth="1"/>
    <col min="6653" max="6654" width="4.25" customWidth="1"/>
    <col min="6656" max="6656" width="3.375" customWidth="1"/>
    <col min="6657" max="6657" width="11.25" customWidth="1"/>
    <col min="6658" max="6658" width="10.75" customWidth="1"/>
    <col min="6659" max="6659" width="8.125" customWidth="1"/>
    <col min="6660" max="6660" width="8.625" customWidth="1"/>
    <col min="6661" max="6661" width="5.25" customWidth="1"/>
    <col min="6662" max="6662" width="4.75" customWidth="1"/>
    <col min="6663" max="6663" width="4.875" customWidth="1"/>
    <col min="6664" max="6664" width="7.25" customWidth="1"/>
    <col min="6665" max="6665" width="12.75" customWidth="1"/>
    <col min="6666" max="6666" width="8.375" customWidth="1"/>
    <col min="6667" max="6667" width="4.875" customWidth="1"/>
    <col min="6668" max="6668" width="4.25" customWidth="1"/>
    <col min="6669" max="6670" width="8.125" customWidth="1"/>
    <col min="6671" max="6671" width="9.25" customWidth="1"/>
    <col min="6672" max="6672" width="6.5" customWidth="1"/>
    <col min="6673" max="6673" width="9.625" customWidth="1"/>
    <col min="6674" max="6674" width="6.5" customWidth="1"/>
    <col min="6675" max="6675" width="9.25" customWidth="1"/>
    <col min="6676" max="6676" width="9" customWidth="1"/>
    <col min="6677" max="6678" width="8.125" customWidth="1"/>
    <col min="6679" max="6679" width="9.25" customWidth="1"/>
    <col min="6680" max="6897" width="9" customWidth="1"/>
    <col min="6898" max="6898" width="3.375" customWidth="1"/>
    <col min="6899" max="6899" width="11.25" customWidth="1"/>
    <col min="6900" max="6900" width="9.875" customWidth="1"/>
    <col min="6901" max="6901" width="8.5" customWidth="1"/>
    <col min="6902" max="6902" width="8.625" customWidth="1"/>
    <col min="6903" max="6903" width="5.25" customWidth="1"/>
    <col min="6904" max="6904" width="5.375" customWidth="1"/>
    <col min="6905" max="6905" width="8.5" customWidth="1"/>
    <col min="6906" max="6906" width="12.75" customWidth="1"/>
    <col min="6907" max="6907" width="8.25" customWidth="1"/>
    <col min="6908" max="6908" width="4.875" customWidth="1"/>
    <col min="6909" max="6910" width="4.25" customWidth="1"/>
    <col min="6912" max="6912" width="3.375" customWidth="1"/>
    <col min="6913" max="6913" width="11.25" customWidth="1"/>
    <col min="6914" max="6914" width="10.75" customWidth="1"/>
    <col min="6915" max="6915" width="8.125" customWidth="1"/>
    <col min="6916" max="6916" width="8.625" customWidth="1"/>
    <col min="6917" max="6917" width="5.25" customWidth="1"/>
    <col min="6918" max="6918" width="4.75" customWidth="1"/>
    <col min="6919" max="6919" width="4.875" customWidth="1"/>
    <col min="6920" max="6920" width="7.25" customWidth="1"/>
    <col min="6921" max="6921" width="12.75" customWidth="1"/>
    <col min="6922" max="6922" width="8.375" customWidth="1"/>
    <col min="6923" max="6923" width="4.875" customWidth="1"/>
    <col min="6924" max="6924" width="4.25" customWidth="1"/>
    <col min="6925" max="6926" width="8.125" customWidth="1"/>
    <col min="6927" max="6927" width="9.25" customWidth="1"/>
    <col min="6928" max="6928" width="6.5" customWidth="1"/>
    <col min="6929" max="6929" width="9.625" customWidth="1"/>
    <col min="6930" max="6930" width="6.5" customWidth="1"/>
    <col min="6931" max="6931" width="9.25" customWidth="1"/>
    <col min="6932" max="6932" width="9" customWidth="1"/>
    <col min="6933" max="6934" width="8.125" customWidth="1"/>
    <col min="6935" max="6935" width="9.25" customWidth="1"/>
    <col min="6936" max="7153" width="9" customWidth="1"/>
    <col min="7154" max="7154" width="3.375" customWidth="1"/>
    <col min="7155" max="7155" width="11.25" customWidth="1"/>
    <col min="7156" max="7156" width="9.875" customWidth="1"/>
    <col min="7157" max="7157" width="8.5" customWidth="1"/>
    <col min="7158" max="7158" width="8.625" customWidth="1"/>
    <col min="7159" max="7159" width="5.25" customWidth="1"/>
    <col min="7160" max="7160" width="5.375" customWidth="1"/>
    <col min="7161" max="7161" width="8.5" customWidth="1"/>
    <col min="7162" max="7162" width="12.75" customWidth="1"/>
    <col min="7163" max="7163" width="8.25" customWidth="1"/>
    <col min="7164" max="7164" width="4.875" customWidth="1"/>
    <col min="7165" max="7166" width="4.25" customWidth="1"/>
    <col min="7168" max="7168" width="3.375" customWidth="1"/>
    <col min="7169" max="7169" width="11.25" customWidth="1"/>
    <col min="7170" max="7170" width="10.75" customWidth="1"/>
    <col min="7171" max="7171" width="8.125" customWidth="1"/>
    <col min="7172" max="7172" width="8.625" customWidth="1"/>
    <col min="7173" max="7173" width="5.25" customWidth="1"/>
    <col min="7174" max="7174" width="4.75" customWidth="1"/>
    <col min="7175" max="7175" width="4.875" customWidth="1"/>
    <col min="7176" max="7176" width="7.25" customWidth="1"/>
    <col min="7177" max="7177" width="12.75" customWidth="1"/>
    <col min="7178" max="7178" width="8.375" customWidth="1"/>
    <col min="7179" max="7179" width="4.875" customWidth="1"/>
    <col min="7180" max="7180" width="4.25" customWidth="1"/>
    <col min="7181" max="7182" width="8.125" customWidth="1"/>
    <col min="7183" max="7183" width="9.25" customWidth="1"/>
    <col min="7184" max="7184" width="6.5" customWidth="1"/>
    <col min="7185" max="7185" width="9.625" customWidth="1"/>
    <col min="7186" max="7186" width="6.5" customWidth="1"/>
    <col min="7187" max="7187" width="9.25" customWidth="1"/>
    <col min="7188" max="7188" width="9" customWidth="1"/>
    <col min="7189" max="7190" width="8.125" customWidth="1"/>
    <col min="7191" max="7191" width="9.25" customWidth="1"/>
    <col min="7192" max="7409" width="9" customWidth="1"/>
    <col min="7410" max="7410" width="3.375" customWidth="1"/>
    <col min="7411" max="7411" width="11.25" customWidth="1"/>
    <col min="7412" max="7412" width="9.875" customWidth="1"/>
    <col min="7413" max="7413" width="8.5" customWidth="1"/>
    <col min="7414" max="7414" width="8.625" customWidth="1"/>
    <col min="7415" max="7415" width="5.25" customWidth="1"/>
    <col min="7416" max="7416" width="5.375" customWidth="1"/>
    <col min="7417" max="7417" width="8.5" customWidth="1"/>
    <col min="7418" max="7418" width="12.75" customWidth="1"/>
    <col min="7419" max="7419" width="8.25" customWidth="1"/>
    <col min="7420" max="7420" width="4.875" customWidth="1"/>
    <col min="7421" max="7422" width="4.25" customWidth="1"/>
    <col min="7424" max="7424" width="3.375" customWidth="1"/>
    <col min="7425" max="7425" width="11.25" customWidth="1"/>
    <col min="7426" max="7426" width="10.75" customWidth="1"/>
    <col min="7427" max="7427" width="8.125" customWidth="1"/>
    <col min="7428" max="7428" width="8.625" customWidth="1"/>
    <col min="7429" max="7429" width="5.25" customWidth="1"/>
    <col min="7430" max="7430" width="4.75" customWidth="1"/>
    <col min="7431" max="7431" width="4.875" customWidth="1"/>
    <col min="7432" max="7432" width="7.25" customWidth="1"/>
    <col min="7433" max="7433" width="12.75" customWidth="1"/>
    <col min="7434" max="7434" width="8.375" customWidth="1"/>
    <col min="7435" max="7435" width="4.875" customWidth="1"/>
    <col min="7436" max="7436" width="4.25" customWidth="1"/>
    <col min="7437" max="7438" width="8.125" customWidth="1"/>
    <col min="7439" max="7439" width="9.25" customWidth="1"/>
    <col min="7440" max="7440" width="6.5" customWidth="1"/>
    <col min="7441" max="7441" width="9.625" customWidth="1"/>
    <col min="7442" max="7442" width="6.5" customWidth="1"/>
    <col min="7443" max="7443" width="9.25" customWidth="1"/>
    <col min="7444" max="7444" width="9" customWidth="1"/>
    <col min="7445" max="7446" width="8.125" customWidth="1"/>
    <col min="7447" max="7447" width="9.25" customWidth="1"/>
    <col min="7448" max="7665" width="9" customWidth="1"/>
    <col min="7666" max="7666" width="3.375" customWidth="1"/>
    <col min="7667" max="7667" width="11.25" customWidth="1"/>
    <col min="7668" max="7668" width="9.875" customWidth="1"/>
    <col min="7669" max="7669" width="8.5" customWidth="1"/>
    <col min="7670" max="7670" width="8.625" customWidth="1"/>
    <col min="7671" max="7671" width="5.25" customWidth="1"/>
    <col min="7672" max="7672" width="5.375" customWidth="1"/>
    <col min="7673" max="7673" width="8.5" customWidth="1"/>
    <col min="7674" max="7674" width="12.75" customWidth="1"/>
    <col min="7675" max="7675" width="8.25" customWidth="1"/>
    <col min="7676" max="7676" width="4.875" customWidth="1"/>
    <col min="7677" max="7678" width="4.25" customWidth="1"/>
    <col min="7680" max="7680" width="3.375" customWidth="1"/>
    <col min="7681" max="7681" width="11.25" customWidth="1"/>
    <col min="7682" max="7682" width="10.75" customWidth="1"/>
    <col min="7683" max="7683" width="8.125" customWidth="1"/>
    <col min="7684" max="7684" width="8.625" customWidth="1"/>
    <col min="7685" max="7685" width="5.25" customWidth="1"/>
    <col min="7686" max="7686" width="4.75" customWidth="1"/>
    <col min="7687" max="7687" width="4.875" customWidth="1"/>
    <col min="7688" max="7688" width="7.25" customWidth="1"/>
    <col min="7689" max="7689" width="12.75" customWidth="1"/>
    <col min="7690" max="7690" width="8.375" customWidth="1"/>
    <col min="7691" max="7691" width="4.875" customWidth="1"/>
    <col min="7692" max="7692" width="4.25" customWidth="1"/>
    <col min="7693" max="7694" width="8.125" customWidth="1"/>
    <col min="7695" max="7695" width="9.25" customWidth="1"/>
    <col min="7696" max="7696" width="6.5" customWidth="1"/>
    <col min="7697" max="7697" width="9.625" customWidth="1"/>
    <col min="7698" max="7698" width="6.5" customWidth="1"/>
    <col min="7699" max="7699" width="9.25" customWidth="1"/>
    <col min="7700" max="7700" width="9" customWidth="1"/>
    <col min="7701" max="7702" width="8.125" customWidth="1"/>
    <col min="7703" max="7703" width="9.25" customWidth="1"/>
    <col min="7704" max="7921" width="9" customWidth="1"/>
    <col min="7922" max="7922" width="3.375" customWidth="1"/>
    <col min="7923" max="7923" width="11.25" customWidth="1"/>
    <col min="7924" max="7924" width="9.875" customWidth="1"/>
    <col min="7925" max="7925" width="8.5" customWidth="1"/>
    <col min="7926" max="7926" width="8.625" customWidth="1"/>
    <col min="7927" max="7927" width="5.25" customWidth="1"/>
    <col min="7928" max="7928" width="5.375" customWidth="1"/>
    <col min="7929" max="7929" width="8.5" customWidth="1"/>
    <col min="7930" max="7930" width="12.75" customWidth="1"/>
    <col min="7931" max="7931" width="8.25" customWidth="1"/>
    <col min="7932" max="7932" width="4.875" customWidth="1"/>
    <col min="7933" max="7934" width="4.25" customWidth="1"/>
    <col min="7936" max="7936" width="3.375" customWidth="1"/>
    <col min="7937" max="7937" width="11.25" customWidth="1"/>
    <col min="7938" max="7938" width="10.75" customWidth="1"/>
    <col min="7939" max="7939" width="8.125" customWidth="1"/>
    <col min="7940" max="7940" width="8.625" customWidth="1"/>
    <col min="7941" max="7941" width="5.25" customWidth="1"/>
    <col min="7942" max="7942" width="4.75" customWidth="1"/>
    <col min="7943" max="7943" width="4.875" customWidth="1"/>
    <col min="7944" max="7944" width="7.25" customWidth="1"/>
    <col min="7945" max="7945" width="12.75" customWidth="1"/>
    <col min="7946" max="7946" width="8.375" customWidth="1"/>
    <col min="7947" max="7947" width="4.875" customWidth="1"/>
    <col min="7948" max="7948" width="4.25" customWidth="1"/>
    <col min="7949" max="7950" width="8.125" customWidth="1"/>
    <col min="7951" max="7951" width="9.25" customWidth="1"/>
    <col min="7952" max="7952" width="6.5" customWidth="1"/>
    <col min="7953" max="7953" width="9.625" customWidth="1"/>
    <col min="7954" max="7954" width="6.5" customWidth="1"/>
    <col min="7955" max="7955" width="9.25" customWidth="1"/>
    <col min="7956" max="7956" width="9" customWidth="1"/>
    <col min="7957" max="7958" width="8.125" customWidth="1"/>
    <col min="7959" max="7959" width="9.25" customWidth="1"/>
    <col min="7960" max="8177" width="9" customWidth="1"/>
    <col min="8178" max="8178" width="3.375" customWidth="1"/>
    <col min="8179" max="8179" width="11.25" customWidth="1"/>
    <col min="8180" max="8180" width="9.875" customWidth="1"/>
    <col min="8181" max="8181" width="8.5" customWidth="1"/>
    <col min="8182" max="8182" width="8.625" customWidth="1"/>
    <col min="8183" max="8183" width="5.25" customWidth="1"/>
    <col min="8184" max="8184" width="5.375" customWidth="1"/>
    <col min="8185" max="8185" width="8.5" customWidth="1"/>
    <col min="8186" max="8186" width="12.75" customWidth="1"/>
    <col min="8187" max="8187" width="8.25" customWidth="1"/>
    <col min="8188" max="8188" width="4.875" customWidth="1"/>
    <col min="8189" max="8190" width="4.25" customWidth="1"/>
    <col min="8192" max="8192" width="3.375" customWidth="1"/>
    <col min="8193" max="8193" width="11.25" customWidth="1"/>
    <col min="8194" max="8194" width="10.75" customWidth="1"/>
    <col min="8195" max="8195" width="8.125" customWidth="1"/>
    <col min="8196" max="8196" width="8.625" customWidth="1"/>
    <col min="8197" max="8197" width="5.25" customWidth="1"/>
    <col min="8198" max="8198" width="4.75" customWidth="1"/>
    <col min="8199" max="8199" width="4.875" customWidth="1"/>
    <col min="8200" max="8200" width="7.25" customWidth="1"/>
    <col min="8201" max="8201" width="12.75" customWidth="1"/>
    <col min="8202" max="8202" width="8.375" customWidth="1"/>
    <col min="8203" max="8203" width="4.875" customWidth="1"/>
    <col min="8204" max="8204" width="4.25" customWidth="1"/>
    <col min="8205" max="8206" width="8.125" customWidth="1"/>
    <col min="8207" max="8207" width="9.25" customWidth="1"/>
    <col min="8208" max="8208" width="6.5" customWidth="1"/>
    <col min="8209" max="8209" width="9.625" customWidth="1"/>
    <col min="8210" max="8210" width="6.5" customWidth="1"/>
    <col min="8211" max="8211" width="9.25" customWidth="1"/>
    <col min="8212" max="8212" width="9" customWidth="1"/>
    <col min="8213" max="8214" width="8.125" customWidth="1"/>
    <col min="8215" max="8215" width="9.25" customWidth="1"/>
    <col min="8216" max="8433" width="9" customWidth="1"/>
    <col min="8434" max="8434" width="3.375" customWidth="1"/>
    <col min="8435" max="8435" width="11.25" customWidth="1"/>
    <col min="8436" max="8436" width="9.875" customWidth="1"/>
    <col min="8437" max="8437" width="8.5" customWidth="1"/>
    <col min="8438" max="8438" width="8.625" customWidth="1"/>
    <col min="8439" max="8439" width="5.25" customWidth="1"/>
    <col min="8440" max="8440" width="5.375" customWidth="1"/>
    <col min="8441" max="8441" width="8.5" customWidth="1"/>
    <col min="8442" max="8442" width="12.75" customWidth="1"/>
    <col min="8443" max="8443" width="8.25" customWidth="1"/>
    <col min="8444" max="8444" width="4.875" customWidth="1"/>
    <col min="8445" max="8446" width="4.25" customWidth="1"/>
    <col min="8448" max="8448" width="3.375" customWidth="1"/>
    <col min="8449" max="8449" width="11.25" customWidth="1"/>
    <col min="8450" max="8450" width="10.75" customWidth="1"/>
    <col min="8451" max="8451" width="8.125" customWidth="1"/>
    <col min="8452" max="8452" width="8.625" customWidth="1"/>
    <col min="8453" max="8453" width="5.25" customWidth="1"/>
    <col min="8454" max="8454" width="4.75" customWidth="1"/>
    <col min="8455" max="8455" width="4.875" customWidth="1"/>
    <col min="8456" max="8456" width="7.25" customWidth="1"/>
    <col min="8457" max="8457" width="12.75" customWidth="1"/>
    <col min="8458" max="8458" width="8.375" customWidth="1"/>
    <col min="8459" max="8459" width="4.875" customWidth="1"/>
    <col min="8460" max="8460" width="4.25" customWidth="1"/>
    <col min="8461" max="8462" width="8.125" customWidth="1"/>
    <col min="8463" max="8463" width="9.25" customWidth="1"/>
    <col min="8464" max="8464" width="6.5" customWidth="1"/>
    <col min="8465" max="8465" width="9.625" customWidth="1"/>
    <col min="8466" max="8466" width="6.5" customWidth="1"/>
    <col min="8467" max="8467" width="9.25" customWidth="1"/>
    <col min="8468" max="8468" width="9" customWidth="1"/>
    <col min="8469" max="8470" width="8.125" customWidth="1"/>
    <col min="8471" max="8471" width="9.25" customWidth="1"/>
    <col min="8472" max="8689" width="9" customWidth="1"/>
    <col min="8690" max="8690" width="3.375" customWidth="1"/>
    <col min="8691" max="8691" width="11.25" customWidth="1"/>
    <col min="8692" max="8692" width="9.875" customWidth="1"/>
    <col min="8693" max="8693" width="8.5" customWidth="1"/>
    <col min="8694" max="8694" width="8.625" customWidth="1"/>
    <col min="8695" max="8695" width="5.25" customWidth="1"/>
    <col min="8696" max="8696" width="5.375" customWidth="1"/>
    <col min="8697" max="8697" width="8.5" customWidth="1"/>
    <col min="8698" max="8698" width="12.75" customWidth="1"/>
    <col min="8699" max="8699" width="8.25" customWidth="1"/>
    <col min="8700" max="8700" width="4.875" customWidth="1"/>
    <col min="8701" max="8702" width="4.25" customWidth="1"/>
    <col min="8704" max="8704" width="3.375" customWidth="1"/>
    <col min="8705" max="8705" width="11.25" customWidth="1"/>
    <col min="8706" max="8706" width="10.75" customWidth="1"/>
    <col min="8707" max="8707" width="8.125" customWidth="1"/>
    <col min="8708" max="8708" width="8.625" customWidth="1"/>
    <col min="8709" max="8709" width="5.25" customWidth="1"/>
    <col min="8710" max="8710" width="4.75" customWidth="1"/>
    <col min="8711" max="8711" width="4.875" customWidth="1"/>
    <col min="8712" max="8712" width="7.25" customWidth="1"/>
    <col min="8713" max="8713" width="12.75" customWidth="1"/>
    <col min="8714" max="8714" width="8.375" customWidth="1"/>
    <col min="8715" max="8715" width="4.875" customWidth="1"/>
    <col min="8716" max="8716" width="4.25" customWidth="1"/>
    <col min="8717" max="8718" width="8.125" customWidth="1"/>
    <col min="8719" max="8719" width="9.25" customWidth="1"/>
    <col min="8720" max="8720" width="6.5" customWidth="1"/>
    <col min="8721" max="8721" width="9.625" customWidth="1"/>
    <col min="8722" max="8722" width="6.5" customWidth="1"/>
    <col min="8723" max="8723" width="9.25" customWidth="1"/>
    <col min="8724" max="8724" width="9" customWidth="1"/>
    <col min="8725" max="8726" width="8.125" customWidth="1"/>
    <col min="8727" max="8727" width="9.25" customWidth="1"/>
    <col min="8728" max="8945" width="9" customWidth="1"/>
    <col min="8946" max="8946" width="3.375" customWidth="1"/>
    <col min="8947" max="8947" width="11.25" customWidth="1"/>
    <col min="8948" max="8948" width="9.875" customWidth="1"/>
    <col min="8949" max="8949" width="8.5" customWidth="1"/>
    <col min="8950" max="8950" width="8.625" customWidth="1"/>
    <col min="8951" max="8951" width="5.25" customWidth="1"/>
    <col min="8952" max="8952" width="5.375" customWidth="1"/>
    <col min="8953" max="8953" width="8.5" customWidth="1"/>
    <col min="8954" max="8954" width="12.75" customWidth="1"/>
    <col min="8955" max="8955" width="8.25" customWidth="1"/>
    <col min="8956" max="8956" width="4.875" customWidth="1"/>
    <col min="8957" max="8958" width="4.25" customWidth="1"/>
    <col min="8960" max="8960" width="3.375" customWidth="1"/>
    <col min="8961" max="8961" width="11.25" customWidth="1"/>
    <col min="8962" max="8962" width="10.75" customWidth="1"/>
    <col min="8963" max="8963" width="8.125" customWidth="1"/>
    <col min="8964" max="8964" width="8.625" customWidth="1"/>
    <col min="8965" max="8965" width="5.25" customWidth="1"/>
    <col min="8966" max="8966" width="4.75" customWidth="1"/>
    <col min="8967" max="8967" width="4.875" customWidth="1"/>
    <col min="8968" max="8968" width="7.25" customWidth="1"/>
    <col min="8969" max="8969" width="12.75" customWidth="1"/>
    <col min="8970" max="8970" width="8.375" customWidth="1"/>
    <col min="8971" max="8971" width="4.875" customWidth="1"/>
    <col min="8972" max="8972" width="4.25" customWidth="1"/>
    <col min="8973" max="8974" width="8.125" customWidth="1"/>
    <col min="8975" max="8975" width="9.25" customWidth="1"/>
    <col min="8976" max="8976" width="6.5" customWidth="1"/>
    <col min="8977" max="8977" width="9.625" customWidth="1"/>
    <col min="8978" max="8978" width="6.5" customWidth="1"/>
    <col min="8979" max="8979" width="9.25" customWidth="1"/>
    <col min="8980" max="8980" width="9" customWidth="1"/>
    <col min="8981" max="8982" width="8.125" customWidth="1"/>
    <col min="8983" max="8983" width="9.25" customWidth="1"/>
    <col min="8984" max="9201" width="9" customWidth="1"/>
    <col min="9202" max="9202" width="3.375" customWidth="1"/>
    <col min="9203" max="9203" width="11.25" customWidth="1"/>
    <col min="9204" max="9204" width="9.875" customWidth="1"/>
    <col min="9205" max="9205" width="8.5" customWidth="1"/>
    <col min="9206" max="9206" width="8.625" customWidth="1"/>
    <col min="9207" max="9207" width="5.25" customWidth="1"/>
    <col min="9208" max="9208" width="5.375" customWidth="1"/>
    <col min="9209" max="9209" width="8.5" customWidth="1"/>
    <col min="9210" max="9210" width="12.75" customWidth="1"/>
    <col min="9211" max="9211" width="8.25" customWidth="1"/>
    <col min="9212" max="9212" width="4.875" customWidth="1"/>
    <col min="9213" max="9214" width="4.25" customWidth="1"/>
    <col min="9216" max="9216" width="3.375" customWidth="1"/>
    <col min="9217" max="9217" width="11.25" customWidth="1"/>
    <col min="9218" max="9218" width="10.75" customWidth="1"/>
    <col min="9219" max="9219" width="8.125" customWidth="1"/>
    <col min="9220" max="9220" width="8.625" customWidth="1"/>
    <col min="9221" max="9221" width="5.25" customWidth="1"/>
    <col min="9222" max="9222" width="4.75" customWidth="1"/>
    <col min="9223" max="9223" width="4.875" customWidth="1"/>
    <col min="9224" max="9224" width="7.25" customWidth="1"/>
    <col min="9225" max="9225" width="12.75" customWidth="1"/>
    <col min="9226" max="9226" width="8.375" customWidth="1"/>
    <col min="9227" max="9227" width="4.875" customWidth="1"/>
    <col min="9228" max="9228" width="4.25" customWidth="1"/>
    <col min="9229" max="9230" width="8.125" customWidth="1"/>
    <col min="9231" max="9231" width="9.25" customWidth="1"/>
    <col min="9232" max="9232" width="6.5" customWidth="1"/>
    <col min="9233" max="9233" width="9.625" customWidth="1"/>
    <col min="9234" max="9234" width="6.5" customWidth="1"/>
    <col min="9235" max="9235" width="9.25" customWidth="1"/>
    <col min="9236" max="9236" width="9" customWidth="1"/>
    <col min="9237" max="9238" width="8.125" customWidth="1"/>
    <col min="9239" max="9239" width="9.25" customWidth="1"/>
    <col min="9240" max="9457" width="9" customWidth="1"/>
    <col min="9458" max="9458" width="3.375" customWidth="1"/>
    <col min="9459" max="9459" width="11.25" customWidth="1"/>
    <col min="9460" max="9460" width="9.875" customWidth="1"/>
    <col min="9461" max="9461" width="8.5" customWidth="1"/>
    <col min="9462" max="9462" width="8.625" customWidth="1"/>
    <col min="9463" max="9463" width="5.25" customWidth="1"/>
    <col min="9464" max="9464" width="5.375" customWidth="1"/>
    <col min="9465" max="9465" width="8.5" customWidth="1"/>
    <col min="9466" max="9466" width="12.75" customWidth="1"/>
    <col min="9467" max="9467" width="8.25" customWidth="1"/>
    <col min="9468" max="9468" width="4.875" customWidth="1"/>
    <col min="9469" max="9470" width="4.25" customWidth="1"/>
    <col min="9472" max="9472" width="3.375" customWidth="1"/>
    <col min="9473" max="9473" width="11.25" customWidth="1"/>
    <col min="9474" max="9474" width="10.75" customWidth="1"/>
    <col min="9475" max="9475" width="8.125" customWidth="1"/>
    <col min="9476" max="9476" width="8.625" customWidth="1"/>
    <col min="9477" max="9477" width="5.25" customWidth="1"/>
    <col min="9478" max="9478" width="4.75" customWidth="1"/>
    <col min="9479" max="9479" width="4.875" customWidth="1"/>
    <col min="9480" max="9480" width="7.25" customWidth="1"/>
    <col min="9481" max="9481" width="12.75" customWidth="1"/>
    <col min="9482" max="9482" width="8.375" customWidth="1"/>
    <col min="9483" max="9483" width="4.875" customWidth="1"/>
    <col min="9484" max="9484" width="4.25" customWidth="1"/>
    <col min="9485" max="9486" width="8.125" customWidth="1"/>
    <col min="9487" max="9487" width="9.25" customWidth="1"/>
    <col min="9488" max="9488" width="6.5" customWidth="1"/>
    <col min="9489" max="9489" width="9.625" customWidth="1"/>
    <col min="9490" max="9490" width="6.5" customWidth="1"/>
    <col min="9491" max="9491" width="9.25" customWidth="1"/>
    <col min="9492" max="9492" width="9" customWidth="1"/>
    <col min="9493" max="9494" width="8.125" customWidth="1"/>
    <col min="9495" max="9495" width="9.25" customWidth="1"/>
    <col min="9496" max="9713" width="9" customWidth="1"/>
    <col min="9714" max="9714" width="3.375" customWidth="1"/>
    <col min="9715" max="9715" width="11.25" customWidth="1"/>
    <col min="9716" max="9716" width="9.875" customWidth="1"/>
    <col min="9717" max="9717" width="8.5" customWidth="1"/>
    <col min="9718" max="9718" width="8.625" customWidth="1"/>
    <col min="9719" max="9719" width="5.25" customWidth="1"/>
    <col min="9720" max="9720" width="5.375" customWidth="1"/>
    <col min="9721" max="9721" width="8.5" customWidth="1"/>
    <col min="9722" max="9722" width="12.75" customWidth="1"/>
    <col min="9723" max="9723" width="8.25" customWidth="1"/>
    <col min="9724" max="9724" width="4.875" customWidth="1"/>
    <col min="9725" max="9726" width="4.25" customWidth="1"/>
    <col min="9728" max="9728" width="3.375" customWidth="1"/>
    <col min="9729" max="9729" width="11.25" customWidth="1"/>
    <col min="9730" max="9730" width="10.75" customWidth="1"/>
    <col min="9731" max="9731" width="8.125" customWidth="1"/>
    <col min="9732" max="9732" width="8.625" customWidth="1"/>
    <col min="9733" max="9733" width="5.25" customWidth="1"/>
    <col min="9734" max="9734" width="4.75" customWidth="1"/>
    <col min="9735" max="9735" width="4.875" customWidth="1"/>
    <col min="9736" max="9736" width="7.25" customWidth="1"/>
    <col min="9737" max="9737" width="12.75" customWidth="1"/>
    <col min="9738" max="9738" width="8.375" customWidth="1"/>
    <col min="9739" max="9739" width="4.875" customWidth="1"/>
    <col min="9740" max="9740" width="4.25" customWidth="1"/>
    <col min="9741" max="9742" width="8.125" customWidth="1"/>
    <col min="9743" max="9743" width="9.25" customWidth="1"/>
    <col min="9744" max="9744" width="6.5" customWidth="1"/>
    <col min="9745" max="9745" width="9.625" customWidth="1"/>
    <col min="9746" max="9746" width="6.5" customWidth="1"/>
    <col min="9747" max="9747" width="9.25" customWidth="1"/>
    <col min="9748" max="9748" width="9" customWidth="1"/>
    <col min="9749" max="9750" width="8.125" customWidth="1"/>
    <col min="9751" max="9751" width="9.25" customWidth="1"/>
    <col min="9752" max="9969" width="9" customWidth="1"/>
    <col min="9970" max="9970" width="3.375" customWidth="1"/>
    <col min="9971" max="9971" width="11.25" customWidth="1"/>
    <col min="9972" max="9972" width="9.875" customWidth="1"/>
    <col min="9973" max="9973" width="8.5" customWidth="1"/>
    <col min="9974" max="9974" width="8.625" customWidth="1"/>
    <col min="9975" max="9975" width="5.25" customWidth="1"/>
    <col min="9976" max="9976" width="5.375" customWidth="1"/>
    <col min="9977" max="9977" width="8.5" customWidth="1"/>
    <col min="9978" max="9978" width="12.75" customWidth="1"/>
    <col min="9979" max="9979" width="8.25" customWidth="1"/>
    <col min="9980" max="9980" width="4.875" customWidth="1"/>
    <col min="9981" max="9982" width="4.25" customWidth="1"/>
    <col min="9984" max="9984" width="3.375" customWidth="1"/>
    <col min="9985" max="9985" width="11.25" customWidth="1"/>
    <col min="9986" max="9986" width="10.75" customWidth="1"/>
    <col min="9987" max="9987" width="8.125" customWidth="1"/>
    <col min="9988" max="9988" width="8.625" customWidth="1"/>
    <col min="9989" max="9989" width="5.25" customWidth="1"/>
    <col min="9990" max="9990" width="4.75" customWidth="1"/>
    <col min="9991" max="9991" width="4.875" customWidth="1"/>
    <col min="9992" max="9992" width="7.25" customWidth="1"/>
    <col min="9993" max="9993" width="12.75" customWidth="1"/>
    <col min="9994" max="9994" width="8.375" customWidth="1"/>
    <col min="9995" max="9995" width="4.875" customWidth="1"/>
    <col min="9996" max="9996" width="4.25" customWidth="1"/>
    <col min="9997" max="9998" width="8.125" customWidth="1"/>
    <col min="9999" max="9999" width="9.25" customWidth="1"/>
    <col min="10000" max="10000" width="6.5" customWidth="1"/>
    <col min="10001" max="10001" width="9.625" customWidth="1"/>
    <col min="10002" max="10002" width="6.5" customWidth="1"/>
    <col min="10003" max="10003" width="9.25" customWidth="1"/>
    <col min="10004" max="10004" width="9" customWidth="1"/>
    <col min="10005" max="10006" width="8.125" customWidth="1"/>
    <col min="10007" max="10007" width="9.25" customWidth="1"/>
    <col min="10008" max="10225" width="9" customWidth="1"/>
    <col min="10226" max="10226" width="3.375" customWidth="1"/>
    <col min="10227" max="10227" width="11.25" customWidth="1"/>
    <col min="10228" max="10228" width="9.875" customWidth="1"/>
    <col min="10229" max="10229" width="8.5" customWidth="1"/>
    <col min="10230" max="10230" width="8.625" customWidth="1"/>
    <col min="10231" max="10231" width="5.25" customWidth="1"/>
    <col min="10232" max="10232" width="5.375" customWidth="1"/>
    <col min="10233" max="10233" width="8.5" customWidth="1"/>
    <col min="10234" max="10234" width="12.75" customWidth="1"/>
    <col min="10235" max="10235" width="8.25" customWidth="1"/>
    <col min="10236" max="10236" width="4.875" customWidth="1"/>
    <col min="10237" max="10238" width="4.25" customWidth="1"/>
    <col min="10240" max="10240" width="3.375" customWidth="1"/>
    <col min="10241" max="10241" width="11.25" customWidth="1"/>
    <col min="10242" max="10242" width="10.75" customWidth="1"/>
    <col min="10243" max="10243" width="8.125" customWidth="1"/>
    <col min="10244" max="10244" width="8.625" customWidth="1"/>
    <col min="10245" max="10245" width="5.25" customWidth="1"/>
    <col min="10246" max="10246" width="4.75" customWidth="1"/>
    <col min="10247" max="10247" width="4.875" customWidth="1"/>
    <col min="10248" max="10248" width="7.25" customWidth="1"/>
    <col min="10249" max="10249" width="12.75" customWidth="1"/>
    <col min="10250" max="10250" width="8.375" customWidth="1"/>
    <col min="10251" max="10251" width="4.875" customWidth="1"/>
    <col min="10252" max="10252" width="4.25" customWidth="1"/>
    <col min="10253" max="10254" width="8.125" customWidth="1"/>
    <col min="10255" max="10255" width="9.25" customWidth="1"/>
    <col min="10256" max="10256" width="6.5" customWidth="1"/>
    <col min="10257" max="10257" width="9.625" customWidth="1"/>
    <col min="10258" max="10258" width="6.5" customWidth="1"/>
    <col min="10259" max="10259" width="9.25" customWidth="1"/>
    <col min="10260" max="10260" width="9" customWidth="1"/>
    <col min="10261" max="10262" width="8.125" customWidth="1"/>
    <col min="10263" max="10263" width="9.25" customWidth="1"/>
    <col min="10264" max="10481" width="9" customWidth="1"/>
    <col min="10482" max="10482" width="3.375" customWidth="1"/>
    <col min="10483" max="10483" width="11.25" customWidth="1"/>
    <col min="10484" max="10484" width="9.875" customWidth="1"/>
    <col min="10485" max="10485" width="8.5" customWidth="1"/>
    <col min="10486" max="10486" width="8.625" customWidth="1"/>
    <col min="10487" max="10487" width="5.25" customWidth="1"/>
    <col min="10488" max="10488" width="5.375" customWidth="1"/>
    <col min="10489" max="10489" width="8.5" customWidth="1"/>
    <col min="10490" max="10490" width="12.75" customWidth="1"/>
    <col min="10491" max="10491" width="8.25" customWidth="1"/>
    <col min="10492" max="10492" width="4.875" customWidth="1"/>
    <col min="10493" max="10494" width="4.25" customWidth="1"/>
    <col min="10496" max="10496" width="3.375" customWidth="1"/>
    <col min="10497" max="10497" width="11.25" customWidth="1"/>
    <col min="10498" max="10498" width="10.75" customWidth="1"/>
    <col min="10499" max="10499" width="8.125" customWidth="1"/>
    <col min="10500" max="10500" width="8.625" customWidth="1"/>
    <col min="10501" max="10501" width="5.25" customWidth="1"/>
    <col min="10502" max="10502" width="4.75" customWidth="1"/>
    <col min="10503" max="10503" width="4.875" customWidth="1"/>
    <col min="10504" max="10504" width="7.25" customWidth="1"/>
    <col min="10505" max="10505" width="12.75" customWidth="1"/>
    <col min="10506" max="10506" width="8.375" customWidth="1"/>
    <col min="10507" max="10507" width="4.875" customWidth="1"/>
    <col min="10508" max="10508" width="4.25" customWidth="1"/>
    <col min="10509" max="10510" width="8.125" customWidth="1"/>
    <col min="10511" max="10511" width="9.25" customWidth="1"/>
    <col min="10512" max="10512" width="6.5" customWidth="1"/>
    <col min="10513" max="10513" width="9.625" customWidth="1"/>
    <col min="10514" max="10514" width="6.5" customWidth="1"/>
    <col min="10515" max="10515" width="9.25" customWidth="1"/>
    <col min="10516" max="10516" width="9" customWidth="1"/>
    <col min="10517" max="10518" width="8.125" customWidth="1"/>
    <col min="10519" max="10519" width="9.25" customWidth="1"/>
    <col min="10520" max="10737" width="9" customWidth="1"/>
    <col min="10738" max="10738" width="3.375" customWidth="1"/>
    <col min="10739" max="10739" width="11.25" customWidth="1"/>
    <col min="10740" max="10740" width="9.875" customWidth="1"/>
    <col min="10741" max="10741" width="8.5" customWidth="1"/>
    <col min="10742" max="10742" width="8.625" customWidth="1"/>
    <col min="10743" max="10743" width="5.25" customWidth="1"/>
    <col min="10744" max="10744" width="5.375" customWidth="1"/>
    <col min="10745" max="10745" width="8.5" customWidth="1"/>
    <col min="10746" max="10746" width="12.75" customWidth="1"/>
    <col min="10747" max="10747" width="8.25" customWidth="1"/>
    <col min="10748" max="10748" width="4.875" customWidth="1"/>
    <col min="10749" max="10750" width="4.25" customWidth="1"/>
    <col min="10752" max="10752" width="3.375" customWidth="1"/>
    <col min="10753" max="10753" width="11.25" customWidth="1"/>
    <col min="10754" max="10754" width="10.75" customWidth="1"/>
    <col min="10755" max="10755" width="8.125" customWidth="1"/>
    <col min="10756" max="10756" width="8.625" customWidth="1"/>
    <col min="10757" max="10757" width="5.25" customWidth="1"/>
    <col min="10758" max="10758" width="4.75" customWidth="1"/>
    <col min="10759" max="10759" width="4.875" customWidth="1"/>
    <col min="10760" max="10760" width="7.25" customWidth="1"/>
    <col min="10761" max="10761" width="12.75" customWidth="1"/>
    <col min="10762" max="10762" width="8.375" customWidth="1"/>
    <col min="10763" max="10763" width="4.875" customWidth="1"/>
    <col min="10764" max="10764" width="4.25" customWidth="1"/>
    <col min="10765" max="10766" width="8.125" customWidth="1"/>
    <col min="10767" max="10767" width="9.25" customWidth="1"/>
    <col min="10768" max="10768" width="6.5" customWidth="1"/>
    <col min="10769" max="10769" width="9.625" customWidth="1"/>
    <col min="10770" max="10770" width="6.5" customWidth="1"/>
    <col min="10771" max="10771" width="9.25" customWidth="1"/>
    <col min="10772" max="10772" width="9" customWidth="1"/>
    <col min="10773" max="10774" width="8.125" customWidth="1"/>
    <col min="10775" max="10775" width="9.25" customWidth="1"/>
    <col min="10776" max="10993" width="9" customWidth="1"/>
    <col min="10994" max="10994" width="3.375" customWidth="1"/>
    <col min="10995" max="10995" width="11.25" customWidth="1"/>
    <col min="10996" max="10996" width="9.875" customWidth="1"/>
    <col min="10997" max="10997" width="8.5" customWidth="1"/>
    <col min="10998" max="10998" width="8.625" customWidth="1"/>
    <col min="10999" max="10999" width="5.25" customWidth="1"/>
    <col min="11000" max="11000" width="5.375" customWidth="1"/>
    <col min="11001" max="11001" width="8.5" customWidth="1"/>
    <col min="11002" max="11002" width="12.75" customWidth="1"/>
    <col min="11003" max="11003" width="8.25" customWidth="1"/>
    <col min="11004" max="11004" width="4.875" customWidth="1"/>
    <col min="11005" max="11006" width="4.25" customWidth="1"/>
    <col min="11008" max="11008" width="3.375" customWidth="1"/>
    <col min="11009" max="11009" width="11.25" customWidth="1"/>
    <col min="11010" max="11010" width="10.75" customWidth="1"/>
    <col min="11011" max="11011" width="8.125" customWidth="1"/>
    <col min="11012" max="11012" width="8.625" customWidth="1"/>
    <col min="11013" max="11013" width="5.25" customWidth="1"/>
    <col min="11014" max="11014" width="4.75" customWidth="1"/>
    <col min="11015" max="11015" width="4.875" customWidth="1"/>
    <col min="11016" max="11016" width="7.25" customWidth="1"/>
    <col min="11017" max="11017" width="12.75" customWidth="1"/>
    <col min="11018" max="11018" width="8.375" customWidth="1"/>
    <col min="11019" max="11019" width="4.875" customWidth="1"/>
    <col min="11020" max="11020" width="4.25" customWidth="1"/>
    <col min="11021" max="11022" width="8.125" customWidth="1"/>
    <col min="11023" max="11023" width="9.25" customWidth="1"/>
    <col min="11024" max="11024" width="6.5" customWidth="1"/>
    <col min="11025" max="11025" width="9.625" customWidth="1"/>
    <col min="11026" max="11026" width="6.5" customWidth="1"/>
    <col min="11027" max="11027" width="9.25" customWidth="1"/>
    <col min="11028" max="11028" width="9" customWidth="1"/>
    <col min="11029" max="11030" width="8.125" customWidth="1"/>
    <col min="11031" max="11031" width="9.25" customWidth="1"/>
    <col min="11032" max="11249" width="9" customWidth="1"/>
    <col min="11250" max="11250" width="3.375" customWidth="1"/>
    <col min="11251" max="11251" width="11.25" customWidth="1"/>
    <col min="11252" max="11252" width="9.875" customWidth="1"/>
    <col min="11253" max="11253" width="8.5" customWidth="1"/>
    <col min="11254" max="11254" width="8.625" customWidth="1"/>
    <col min="11255" max="11255" width="5.25" customWidth="1"/>
    <col min="11256" max="11256" width="5.375" customWidth="1"/>
    <col min="11257" max="11257" width="8.5" customWidth="1"/>
    <col min="11258" max="11258" width="12.75" customWidth="1"/>
    <col min="11259" max="11259" width="8.25" customWidth="1"/>
    <col min="11260" max="11260" width="4.875" customWidth="1"/>
    <col min="11261" max="11262" width="4.25" customWidth="1"/>
    <col min="11264" max="11264" width="3.375" customWidth="1"/>
    <col min="11265" max="11265" width="11.25" customWidth="1"/>
    <col min="11266" max="11266" width="10.75" customWidth="1"/>
    <col min="11267" max="11267" width="8.125" customWidth="1"/>
    <col min="11268" max="11268" width="8.625" customWidth="1"/>
    <col min="11269" max="11269" width="5.25" customWidth="1"/>
    <col min="11270" max="11270" width="4.75" customWidth="1"/>
    <col min="11271" max="11271" width="4.875" customWidth="1"/>
    <col min="11272" max="11272" width="7.25" customWidth="1"/>
    <col min="11273" max="11273" width="12.75" customWidth="1"/>
    <col min="11274" max="11274" width="8.375" customWidth="1"/>
    <col min="11275" max="11275" width="4.875" customWidth="1"/>
    <col min="11276" max="11276" width="4.25" customWidth="1"/>
    <col min="11277" max="11278" width="8.125" customWidth="1"/>
    <col min="11279" max="11279" width="9.25" customWidth="1"/>
    <col min="11280" max="11280" width="6.5" customWidth="1"/>
    <col min="11281" max="11281" width="9.625" customWidth="1"/>
    <col min="11282" max="11282" width="6.5" customWidth="1"/>
    <col min="11283" max="11283" width="9.25" customWidth="1"/>
    <col min="11284" max="11284" width="9" customWidth="1"/>
    <col min="11285" max="11286" width="8.125" customWidth="1"/>
    <col min="11287" max="11287" width="9.25" customWidth="1"/>
    <col min="11288" max="11505" width="9" customWidth="1"/>
    <col min="11506" max="11506" width="3.375" customWidth="1"/>
    <col min="11507" max="11507" width="11.25" customWidth="1"/>
    <col min="11508" max="11508" width="9.875" customWidth="1"/>
    <col min="11509" max="11509" width="8.5" customWidth="1"/>
    <col min="11510" max="11510" width="8.625" customWidth="1"/>
    <col min="11511" max="11511" width="5.25" customWidth="1"/>
    <col min="11512" max="11512" width="5.375" customWidth="1"/>
    <col min="11513" max="11513" width="8.5" customWidth="1"/>
    <col min="11514" max="11514" width="12.75" customWidth="1"/>
    <col min="11515" max="11515" width="8.25" customWidth="1"/>
    <col min="11516" max="11516" width="4.875" customWidth="1"/>
    <col min="11517" max="11518" width="4.25" customWidth="1"/>
    <col min="11520" max="11520" width="3.375" customWidth="1"/>
    <col min="11521" max="11521" width="11.25" customWidth="1"/>
    <col min="11522" max="11522" width="10.75" customWidth="1"/>
    <col min="11523" max="11523" width="8.125" customWidth="1"/>
    <col min="11524" max="11524" width="8.625" customWidth="1"/>
    <col min="11525" max="11525" width="5.25" customWidth="1"/>
    <col min="11526" max="11526" width="4.75" customWidth="1"/>
    <col min="11527" max="11527" width="4.875" customWidth="1"/>
    <col min="11528" max="11528" width="7.25" customWidth="1"/>
    <col min="11529" max="11529" width="12.75" customWidth="1"/>
    <col min="11530" max="11530" width="8.375" customWidth="1"/>
    <col min="11531" max="11531" width="4.875" customWidth="1"/>
    <col min="11532" max="11532" width="4.25" customWidth="1"/>
    <col min="11533" max="11534" width="8.125" customWidth="1"/>
    <col min="11535" max="11535" width="9.25" customWidth="1"/>
    <col min="11536" max="11536" width="6.5" customWidth="1"/>
    <col min="11537" max="11537" width="9.625" customWidth="1"/>
    <col min="11538" max="11538" width="6.5" customWidth="1"/>
    <col min="11539" max="11539" width="9.25" customWidth="1"/>
    <col min="11540" max="11540" width="9" customWidth="1"/>
    <col min="11541" max="11542" width="8.125" customWidth="1"/>
    <col min="11543" max="11543" width="9.25" customWidth="1"/>
    <col min="11544" max="11761" width="9" customWidth="1"/>
    <col min="11762" max="11762" width="3.375" customWidth="1"/>
    <col min="11763" max="11763" width="11.25" customWidth="1"/>
    <col min="11764" max="11764" width="9.875" customWidth="1"/>
    <col min="11765" max="11765" width="8.5" customWidth="1"/>
    <col min="11766" max="11766" width="8.625" customWidth="1"/>
    <col min="11767" max="11767" width="5.25" customWidth="1"/>
    <col min="11768" max="11768" width="5.375" customWidth="1"/>
    <col min="11769" max="11769" width="8.5" customWidth="1"/>
    <col min="11770" max="11770" width="12.75" customWidth="1"/>
    <col min="11771" max="11771" width="8.25" customWidth="1"/>
    <col min="11772" max="11772" width="4.875" customWidth="1"/>
    <col min="11773" max="11774" width="4.25" customWidth="1"/>
    <col min="11776" max="11776" width="3.375" customWidth="1"/>
    <col min="11777" max="11777" width="11.25" customWidth="1"/>
    <col min="11778" max="11778" width="10.75" customWidth="1"/>
    <col min="11779" max="11779" width="8.125" customWidth="1"/>
    <col min="11780" max="11780" width="8.625" customWidth="1"/>
    <col min="11781" max="11781" width="5.25" customWidth="1"/>
    <col min="11782" max="11782" width="4.75" customWidth="1"/>
    <col min="11783" max="11783" width="4.875" customWidth="1"/>
    <col min="11784" max="11784" width="7.25" customWidth="1"/>
    <col min="11785" max="11785" width="12.75" customWidth="1"/>
    <col min="11786" max="11786" width="8.375" customWidth="1"/>
    <col min="11787" max="11787" width="4.875" customWidth="1"/>
    <col min="11788" max="11788" width="4.25" customWidth="1"/>
    <col min="11789" max="11790" width="8.125" customWidth="1"/>
    <col min="11791" max="11791" width="9.25" customWidth="1"/>
    <col min="11792" max="11792" width="6.5" customWidth="1"/>
    <col min="11793" max="11793" width="9.625" customWidth="1"/>
    <col min="11794" max="11794" width="6.5" customWidth="1"/>
    <col min="11795" max="11795" width="9.25" customWidth="1"/>
    <col min="11796" max="11796" width="9" customWidth="1"/>
    <col min="11797" max="11798" width="8.125" customWidth="1"/>
    <col min="11799" max="11799" width="9.25" customWidth="1"/>
    <col min="11800" max="12017" width="9" customWidth="1"/>
    <col min="12018" max="12018" width="3.375" customWidth="1"/>
    <col min="12019" max="12019" width="11.25" customWidth="1"/>
    <col min="12020" max="12020" width="9.875" customWidth="1"/>
    <col min="12021" max="12021" width="8.5" customWidth="1"/>
    <col min="12022" max="12022" width="8.625" customWidth="1"/>
    <col min="12023" max="12023" width="5.25" customWidth="1"/>
    <col min="12024" max="12024" width="5.375" customWidth="1"/>
    <col min="12025" max="12025" width="8.5" customWidth="1"/>
    <col min="12026" max="12026" width="12.75" customWidth="1"/>
    <col min="12027" max="12027" width="8.25" customWidth="1"/>
    <col min="12028" max="12028" width="4.875" customWidth="1"/>
    <col min="12029" max="12030" width="4.25" customWidth="1"/>
    <col min="12032" max="12032" width="3.375" customWidth="1"/>
    <col min="12033" max="12033" width="11.25" customWidth="1"/>
    <col min="12034" max="12034" width="10.75" customWidth="1"/>
    <col min="12035" max="12035" width="8.125" customWidth="1"/>
    <col min="12036" max="12036" width="8.625" customWidth="1"/>
    <col min="12037" max="12037" width="5.25" customWidth="1"/>
    <col min="12038" max="12038" width="4.75" customWidth="1"/>
    <col min="12039" max="12039" width="4.875" customWidth="1"/>
    <col min="12040" max="12040" width="7.25" customWidth="1"/>
    <col min="12041" max="12041" width="12.75" customWidth="1"/>
    <col min="12042" max="12042" width="8.375" customWidth="1"/>
    <col min="12043" max="12043" width="4.875" customWidth="1"/>
    <col min="12044" max="12044" width="4.25" customWidth="1"/>
    <col min="12045" max="12046" width="8.125" customWidth="1"/>
    <col min="12047" max="12047" width="9.25" customWidth="1"/>
    <col min="12048" max="12048" width="6.5" customWidth="1"/>
    <col min="12049" max="12049" width="9.625" customWidth="1"/>
    <col min="12050" max="12050" width="6.5" customWidth="1"/>
    <col min="12051" max="12051" width="9.25" customWidth="1"/>
    <col min="12052" max="12052" width="9" customWidth="1"/>
    <col min="12053" max="12054" width="8.125" customWidth="1"/>
    <col min="12055" max="12055" width="9.25" customWidth="1"/>
    <col min="12056" max="12273" width="9" customWidth="1"/>
    <col min="12274" max="12274" width="3.375" customWidth="1"/>
    <col min="12275" max="12275" width="11.25" customWidth="1"/>
    <col min="12276" max="12276" width="9.875" customWidth="1"/>
    <col min="12277" max="12277" width="8.5" customWidth="1"/>
    <col min="12278" max="12278" width="8.625" customWidth="1"/>
    <col min="12279" max="12279" width="5.25" customWidth="1"/>
    <col min="12280" max="12280" width="5.375" customWidth="1"/>
    <col min="12281" max="12281" width="8.5" customWidth="1"/>
    <col min="12282" max="12282" width="12.75" customWidth="1"/>
    <col min="12283" max="12283" width="8.25" customWidth="1"/>
    <col min="12284" max="12284" width="4.875" customWidth="1"/>
    <col min="12285" max="12286" width="4.25" customWidth="1"/>
    <col min="12288" max="12288" width="3.375" customWidth="1"/>
    <col min="12289" max="12289" width="11.25" customWidth="1"/>
    <col min="12290" max="12290" width="10.75" customWidth="1"/>
    <col min="12291" max="12291" width="8.125" customWidth="1"/>
    <col min="12292" max="12292" width="8.625" customWidth="1"/>
    <col min="12293" max="12293" width="5.25" customWidth="1"/>
    <col min="12294" max="12294" width="4.75" customWidth="1"/>
    <col min="12295" max="12295" width="4.875" customWidth="1"/>
    <col min="12296" max="12296" width="7.25" customWidth="1"/>
    <col min="12297" max="12297" width="12.75" customWidth="1"/>
    <col min="12298" max="12298" width="8.375" customWidth="1"/>
    <col min="12299" max="12299" width="4.875" customWidth="1"/>
    <col min="12300" max="12300" width="4.25" customWidth="1"/>
    <col min="12301" max="12302" width="8.125" customWidth="1"/>
    <col min="12303" max="12303" width="9.25" customWidth="1"/>
    <col min="12304" max="12304" width="6.5" customWidth="1"/>
    <col min="12305" max="12305" width="9.625" customWidth="1"/>
    <col min="12306" max="12306" width="6.5" customWidth="1"/>
    <col min="12307" max="12307" width="9.25" customWidth="1"/>
    <col min="12308" max="12308" width="9" customWidth="1"/>
    <col min="12309" max="12310" width="8.125" customWidth="1"/>
    <col min="12311" max="12311" width="9.25" customWidth="1"/>
    <col min="12312" max="12529" width="9" customWidth="1"/>
    <col min="12530" max="12530" width="3.375" customWidth="1"/>
    <col min="12531" max="12531" width="11.25" customWidth="1"/>
    <col min="12532" max="12532" width="9.875" customWidth="1"/>
    <col min="12533" max="12533" width="8.5" customWidth="1"/>
    <col min="12534" max="12534" width="8.625" customWidth="1"/>
    <col min="12535" max="12535" width="5.25" customWidth="1"/>
    <col min="12536" max="12536" width="5.375" customWidth="1"/>
    <col min="12537" max="12537" width="8.5" customWidth="1"/>
    <col min="12538" max="12538" width="12.75" customWidth="1"/>
    <col min="12539" max="12539" width="8.25" customWidth="1"/>
    <col min="12540" max="12540" width="4.875" customWidth="1"/>
    <col min="12541" max="12542" width="4.25" customWidth="1"/>
    <col min="12544" max="12544" width="3.375" customWidth="1"/>
    <col min="12545" max="12545" width="11.25" customWidth="1"/>
    <col min="12546" max="12546" width="10.75" customWidth="1"/>
    <col min="12547" max="12547" width="8.125" customWidth="1"/>
    <col min="12548" max="12548" width="8.625" customWidth="1"/>
    <col min="12549" max="12549" width="5.25" customWidth="1"/>
    <col min="12550" max="12550" width="4.75" customWidth="1"/>
    <col min="12551" max="12551" width="4.875" customWidth="1"/>
    <col min="12552" max="12552" width="7.25" customWidth="1"/>
    <col min="12553" max="12553" width="12.75" customWidth="1"/>
    <col min="12554" max="12554" width="8.375" customWidth="1"/>
    <col min="12555" max="12555" width="4.875" customWidth="1"/>
    <col min="12556" max="12556" width="4.25" customWidth="1"/>
    <col min="12557" max="12558" width="8.125" customWidth="1"/>
    <col min="12559" max="12559" width="9.25" customWidth="1"/>
    <col min="12560" max="12560" width="6.5" customWidth="1"/>
    <col min="12561" max="12561" width="9.625" customWidth="1"/>
    <col min="12562" max="12562" width="6.5" customWidth="1"/>
    <col min="12563" max="12563" width="9.25" customWidth="1"/>
    <col min="12564" max="12564" width="9" customWidth="1"/>
    <col min="12565" max="12566" width="8.125" customWidth="1"/>
    <col min="12567" max="12567" width="9.25" customWidth="1"/>
    <col min="12568" max="12785" width="9" customWidth="1"/>
    <col min="12786" max="12786" width="3.375" customWidth="1"/>
    <col min="12787" max="12787" width="11.25" customWidth="1"/>
    <col min="12788" max="12788" width="9.875" customWidth="1"/>
    <col min="12789" max="12789" width="8.5" customWidth="1"/>
    <col min="12790" max="12790" width="8.625" customWidth="1"/>
    <col min="12791" max="12791" width="5.25" customWidth="1"/>
    <col min="12792" max="12792" width="5.375" customWidth="1"/>
    <col min="12793" max="12793" width="8.5" customWidth="1"/>
    <col min="12794" max="12794" width="12.75" customWidth="1"/>
    <col min="12795" max="12795" width="8.25" customWidth="1"/>
    <col min="12796" max="12796" width="4.875" customWidth="1"/>
    <col min="12797" max="12798" width="4.25" customWidth="1"/>
    <col min="12800" max="12800" width="3.375" customWidth="1"/>
    <col min="12801" max="12801" width="11.25" customWidth="1"/>
    <col min="12802" max="12802" width="10.75" customWidth="1"/>
    <col min="12803" max="12803" width="8.125" customWidth="1"/>
    <col min="12804" max="12804" width="8.625" customWidth="1"/>
    <col min="12805" max="12805" width="5.25" customWidth="1"/>
    <col min="12806" max="12806" width="4.75" customWidth="1"/>
    <col min="12807" max="12807" width="4.875" customWidth="1"/>
    <col min="12808" max="12808" width="7.25" customWidth="1"/>
    <col min="12809" max="12809" width="12.75" customWidth="1"/>
    <col min="12810" max="12810" width="8.375" customWidth="1"/>
    <col min="12811" max="12811" width="4.875" customWidth="1"/>
    <col min="12812" max="12812" width="4.25" customWidth="1"/>
    <col min="12813" max="12814" width="8.125" customWidth="1"/>
    <col min="12815" max="12815" width="9.25" customWidth="1"/>
    <col min="12816" max="12816" width="6.5" customWidth="1"/>
    <col min="12817" max="12817" width="9.625" customWidth="1"/>
    <col min="12818" max="12818" width="6.5" customWidth="1"/>
    <col min="12819" max="12819" width="9.25" customWidth="1"/>
    <col min="12820" max="12820" width="9" customWidth="1"/>
    <col min="12821" max="12822" width="8.125" customWidth="1"/>
    <col min="12823" max="12823" width="9.25" customWidth="1"/>
    <col min="12824" max="13041" width="9" customWidth="1"/>
    <col min="13042" max="13042" width="3.375" customWidth="1"/>
    <col min="13043" max="13043" width="11.25" customWidth="1"/>
    <col min="13044" max="13044" width="9.875" customWidth="1"/>
    <col min="13045" max="13045" width="8.5" customWidth="1"/>
    <col min="13046" max="13046" width="8.625" customWidth="1"/>
    <col min="13047" max="13047" width="5.25" customWidth="1"/>
    <col min="13048" max="13048" width="5.375" customWidth="1"/>
    <col min="13049" max="13049" width="8.5" customWidth="1"/>
    <col min="13050" max="13050" width="12.75" customWidth="1"/>
    <col min="13051" max="13051" width="8.25" customWidth="1"/>
    <col min="13052" max="13052" width="4.875" customWidth="1"/>
    <col min="13053" max="13054" width="4.25" customWidth="1"/>
    <col min="13056" max="13056" width="3.375" customWidth="1"/>
    <col min="13057" max="13057" width="11.25" customWidth="1"/>
    <col min="13058" max="13058" width="10.75" customWidth="1"/>
    <col min="13059" max="13059" width="8.125" customWidth="1"/>
    <col min="13060" max="13060" width="8.625" customWidth="1"/>
    <col min="13061" max="13061" width="5.25" customWidth="1"/>
    <col min="13062" max="13062" width="4.75" customWidth="1"/>
    <col min="13063" max="13063" width="4.875" customWidth="1"/>
    <col min="13064" max="13064" width="7.25" customWidth="1"/>
    <col min="13065" max="13065" width="12.75" customWidth="1"/>
    <col min="13066" max="13066" width="8.375" customWidth="1"/>
    <col min="13067" max="13067" width="4.875" customWidth="1"/>
    <col min="13068" max="13068" width="4.25" customWidth="1"/>
    <col min="13069" max="13070" width="8.125" customWidth="1"/>
    <col min="13071" max="13071" width="9.25" customWidth="1"/>
    <col min="13072" max="13072" width="6.5" customWidth="1"/>
    <col min="13073" max="13073" width="9.625" customWidth="1"/>
    <col min="13074" max="13074" width="6.5" customWidth="1"/>
    <col min="13075" max="13075" width="9.25" customWidth="1"/>
    <col min="13076" max="13076" width="9" customWidth="1"/>
    <col min="13077" max="13078" width="8.125" customWidth="1"/>
    <col min="13079" max="13079" width="9.25" customWidth="1"/>
    <col min="13080" max="13297" width="9" customWidth="1"/>
    <col min="13298" max="13298" width="3.375" customWidth="1"/>
    <col min="13299" max="13299" width="11.25" customWidth="1"/>
    <col min="13300" max="13300" width="9.875" customWidth="1"/>
    <col min="13301" max="13301" width="8.5" customWidth="1"/>
    <col min="13302" max="13302" width="8.625" customWidth="1"/>
    <col min="13303" max="13303" width="5.25" customWidth="1"/>
    <col min="13304" max="13304" width="5.375" customWidth="1"/>
    <col min="13305" max="13305" width="8.5" customWidth="1"/>
    <col min="13306" max="13306" width="12.75" customWidth="1"/>
    <col min="13307" max="13307" width="8.25" customWidth="1"/>
    <col min="13308" max="13308" width="4.875" customWidth="1"/>
    <col min="13309" max="13310" width="4.25" customWidth="1"/>
    <col min="13312" max="13312" width="3.375" customWidth="1"/>
    <col min="13313" max="13313" width="11.25" customWidth="1"/>
    <col min="13314" max="13314" width="10.75" customWidth="1"/>
    <col min="13315" max="13315" width="8.125" customWidth="1"/>
    <col min="13316" max="13316" width="8.625" customWidth="1"/>
    <col min="13317" max="13317" width="5.25" customWidth="1"/>
    <col min="13318" max="13318" width="4.75" customWidth="1"/>
    <col min="13319" max="13319" width="4.875" customWidth="1"/>
    <col min="13320" max="13320" width="7.25" customWidth="1"/>
    <col min="13321" max="13321" width="12.75" customWidth="1"/>
    <col min="13322" max="13322" width="8.375" customWidth="1"/>
    <col min="13323" max="13323" width="4.875" customWidth="1"/>
    <col min="13324" max="13324" width="4.25" customWidth="1"/>
    <col min="13325" max="13326" width="8.125" customWidth="1"/>
    <col min="13327" max="13327" width="9.25" customWidth="1"/>
    <col min="13328" max="13328" width="6.5" customWidth="1"/>
    <col min="13329" max="13329" width="9.625" customWidth="1"/>
    <col min="13330" max="13330" width="6.5" customWidth="1"/>
    <col min="13331" max="13331" width="9.25" customWidth="1"/>
    <col min="13332" max="13332" width="9" customWidth="1"/>
    <col min="13333" max="13334" width="8.125" customWidth="1"/>
    <col min="13335" max="13335" width="9.25" customWidth="1"/>
    <col min="13336" max="13553" width="9" customWidth="1"/>
    <col min="13554" max="13554" width="3.375" customWidth="1"/>
    <col min="13555" max="13555" width="11.25" customWidth="1"/>
    <col min="13556" max="13556" width="9.875" customWidth="1"/>
    <col min="13557" max="13557" width="8.5" customWidth="1"/>
    <col min="13558" max="13558" width="8.625" customWidth="1"/>
    <col min="13559" max="13559" width="5.25" customWidth="1"/>
    <col min="13560" max="13560" width="5.375" customWidth="1"/>
    <col min="13561" max="13561" width="8.5" customWidth="1"/>
    <col min="13562" max="13562" width="12.75" customWidth="1"/>
    <col min="13563" max="13563" width="8.25" customWidth="1"/>
    <col min="13564" max="13564" width="4.875" customWidth="1"/>
    <col min="13565" max="13566" width="4.25" customWidth="1"/>
    <col min="13568" max="13568" width="3.375" customWidth="1"/>
    <col min="13569" max="13569" width="11.25" customWidth="1"/>
    <col min="13570" max="13570" width="10.75" customWidth="1"/>
    <col min="13571" max="13571" width="8.125" customWidth="1"/>
    <col min="13572" max="13572" width="8.625" customWidth="1"/>
    <col min="13573" max="13573" width="5.25" customWidth="1"/>
    <col min="13574" max="13574" width="4.75" customWidth="1"/>
    <col min="13575" max="13575" width="4.875" customWidth="1"/>
    <col min="13576" max="13576" width="7.25" customWidth="1"/>
    <col min="13577" max="13577" width="12.75" customWidth="1"/>
    <col min="13578" max="13578" width="8.375" customWidth="1"/>
    <col min="13579" max="13579" width="4.875" customWidth="1"/>
    <col min="13580" max="13580" width="4.25" customWidth="1"/>
    <col min="13581" max="13582" width="8.125" customWidth="1"/>
    <col min="13583" max="13583" width="9.25" customWidth="1"/>
    <col min="13584" max="13584" width="6.5" customWidth="1"/>
    <col min="13585" max="13585" width="9.625" customWidth="1"/>
    <col min="13586" max="13586" width="6.5" customWidth="1"/>
    <col min="13587" max="13587" width="9.25" customWidth="1"/>
    <col min="13588" max="13588" width="9" customWidth="1"/>
    <col min="13589" max="13590" width="8.125" customWidth="1"/>
    <col min="13591" max="13591" width="9.25" customWidth="1"/>
    <col min="13592" max="13809" width="9" customWidth="1"/>
    <col min="13810" max="13810" width="3.375" customWidth="1"/>
    <col min="13811" max="13811" width="11.25" customWidth="1"/>
    <col min="13812" max="13812" width="9.875" customWidth="1"/>
    <col min="13813" max="13813" width="8.5" customWidth="1"/>
    <col min="13814" max="13814" width="8.625" customWidth="1"/>
    <col min="13815" max="13815" width="5.25" customWidth="1"/>
    <col min="13816" max="13816" width="5.375" customWidth="1"/>
    <col min="13817" max="13817" width="8.5" customWidth="1"/>
    <col min="13818" max="13818" width="12.75" customWidth="1"/>
    <col min="13819" max="13819" width="8.25" customWidth="1"/>
    <col min="13820" max="13820" width="4.875" customWidth="1"/>
    <col min="13821" max="13822" width="4.25" customWidth="1"/>
    <col min="13824" max="13824" width="3.375" customWidth="1"/>
    <col min="13825" max="13825" width="11.25" customWidth="1"/>
    <col min="13826" max="13826" width="10.75" customWidth="1"/>
    <col min="13827" max="13827" width="8.125" customWidth="1"/>
    <col min="13828" max="13828" width="8.625" customWidth="1"/>
    <col min="13829" max="13829" width="5.25" customWidth="1"/>
    <col min="13830" max="13830" width="4.75" customWidth="1"/>
    <col min="13831" max="13831" width="4.875" customWidth="1"/>
    <col min="13832" max="13832" width="7.25" customWidth="1"/>
    <col min="13833" max="13833" width="12.75" customWidth="1"/>
    <col min="13834" max="13834" width="8.375" customWidth="1"/>
    <col min="13835" max="13835" width="4.875" customWidth="1"/>
    <col min="13836" max="13836" width="4.25" customWidth="1"/>
    <col min="13837" max="13838" width="8.125" customWidth="1"/>
    <col min="13839" max="13839" width="9.25" customWidth="1"/>
    <col min="13840" max="13840" width="6.5" customWidth="1"/>
    <col min="13841" max="13841" width="9.625" customWidth="1"/>
    <col min="13842" max="13842" width="6.5" customWidth="1"/>
    <col min="13843" max="13843" width="9.25" customWidth="1"/>
    <col min="13844" max="13844" width="9" customWidth="1"/>
    <col min="13845" max="13846" width="8.125" customWidth="1"/>
    <col min="13847" max="13847" width="9.25" customWidth="1"/>
    <col min="13848" max="14065" width="9" customWidth="1"/>
    <col min="14066" max="14066" width="3.375" customWidth="1"/>
    <col min="14067" max="14067" width="11.25" customWidth="1"/>
    <col min="14068" max="14068" width="9.875" customWidth="1"/>
    <col min="14069" max="14069" width="8.5" customWidth="1"/>
    <col min="14070" max="14070" width="8.625" customWidth="1"/>
    <col min="14071" max="14071" width="5.25" customWidth="1"/>
    <col min="14072" max="14072" width="5.375" customWidth="1"/>
    <col min="14073" max="14073" width="8.5" customWidth="1"/>
    <col min="14074" max="14074" width="12.75" customWidth="1"/>
    <col min="14075" max="14075" width="8.25" customWidth="1"/>
    <col min="14076" max="14076" width="4.875" customWidth="1"/>
    <col min="14077" max="14078" width="4.25" customWidth="1"/>
    <col min="14080" max="14080" width="3.375" customWidth="1"/>
    <col min="14081" max="14081" width="11.25" customWidth="1"/>
    <col min="14082" max="14082" width="10.75" customWidth="1"/>
    <col min="14083" max="14083" width="8.125" customWidth="1"/>
    <col min="14084" max="14084" width="8.625" customWidth="1"/>
    <col min="14085" max="14085" width="5.25" customWidth="1"/>
    <col min="14086" max="14086" width="4.75" customWidth="1"/>
    <col min="14087" max="14087" width="4.875" customWidth="1"/>
    <col min="14088" max="14088" width="7.25" customWidth="1"/>
    <col min="14089" max="14089" width="12.75" customWidth="1"/>
    <col min="14090" max="14090" width="8.375" customWidth="1"/>
    <col min="14091" max="14091" width="4.875" customWidth="1"/>
    <col min="14092" max="14092" width="4.25" customWidth="1"/>
    <col min="14093" max="14094" width="8.125" customWidth="1"/>
    <col min="14095" max="14095" width="9.25" customWidth="1"/>
    <col min="14096" max="14096" width="6.5" customWidth="1"/>
    <col min="14097" max="14097" width="9.625" customWidth="1"/>
    <col min="14098" max="14098" width="6.5" customWidth="1"/>
    <col min="14099" max="14099" width="9.25" customWidth="1"/>
    <col min="14100" max="14100" width="9" customWidth="1"/>
    <col min="14101" max="14102" width="8.125" customWidth="1"/>
    <col min="14103" max="14103" width="9.25" customWidth="1"/>
    <col min="14104" max="14321" width="9" customWidth="1"/>
    <col min="14322" max="14322" width="3.375" customWidth="1"/>
    <col min="14323" max="14323" width="11.25" customWidth="1"/>
    <col min="14324" max="14324" width="9.875" customWidth="1"/>
    <col min="14325" max="14325" width="8.5" customWidth="1"/>
    <col min="14326" max="14326" width="8.625" customWidth="1"/>
    <col min="14327" max="14327" width="5.25" customWidth="1"/>
    <col min="14328" max="14328" width="5.375" customWidth="1"/>
    <col min="14329" max="14329" width="8.5" customWidth="1"/>
    <col min="14330" max="14330" width="12.75" customWidth="1"/>
    <col min="14331" max="14331" width="8.25" customWidth="1"/>
    <col min="14332" max="14332" width="4.875" customWidth="1"/>
    <col min="14333" max="14334" width="4.25" customWidth="1"/>
    <col min="14336" max="14336" width="3.375" customWidth="1"/>
    <col min="14337" max="14337" width="11.25" customWidth="1"/>
    <col min="14338" max="14338" width="10.75" customWidth="1"/>
    <col min="14339" max="14339" width="8.125" customWidth="1"/>
    <col min="14340" max="14340" width="8.625" customWidth="1"/>
    <col min="14341" max="14341" width="5.25" customWidth="1"/>
    <col min="14342" max="14342" width="4.75" customWidth="1"/>
    <col min="14343" max="14343" width="4.875" customWidth="1"/>
    <col min="14344" max="14344" width="7.25" customWidth="1"/>
    <col min="14345" max="14345" width="12.75" customWidth="1"/>
    <col min="14346" max="14346" width="8.375" customWidth="1"/>
    <col min="14347" max="14347" width="4.875" customWidth="1"/>
    <col min="14348" max="14348" width="4.25" customWidth="1"/>
    <col min="14349" max="14350" width="8.125" customWidth="1"/>
    <col min="14351" max="14351" width="9.25" customWidth="1"/>
    <col min="14352" max="14352" width="6.5" customWidth="1"/>
    <col min="14353" max="14353" width="9.625" customWidth="1"/>
    <col min="14354" max="14354" width="6.5" customWidth="1"/>
    <col min="14355" max="14355" width="9.25" customWidth="1"/>
    <col min="14356" max="14356" width="9" customWidth="1"/>
    <col min="14357" max="14358" width="8.125" customWidth="1"/>
    <col min="14359" max="14359" width="9.25" customWidth="1"/>
    <col min="14360" max="14577" width="9" customWidth="1"/>
    <col min="14578" max="14578" width="3.375" customWidth="1"/>
    <col min="14579" max="14579" width="11.25" customWidth="1"/>
    <col min="14580" max="14580" width="9.875" customWidth="1"/>
    <col min="14581" max="14581" width="8.5" customWidth="1"/>
    <col min="14582" max="14582" width="8.625" customWidth="1"/>
    <col min="14583" max="14583" width="5.25" customWidth="1"/>
    <col min="14584" max="14584" width="5.375" customWidth="1"/>
    <col min="14585" max="14585" width="8.5" customWidth="1"/>
    <col min="14586" max="14586" width="12.75" customWidth="1"/>
    <col min="14587" max="14587" width="8.25" customWidth="1"/>
    <col min="14588" max="14588" width="4.875" customWidth="1"/>
    <col min="14589" max="14590" width="4.25" customWidth="1"/>
    <col min="14592" max="14592" width="3.375" customWidth="1"/>
    <col min="14593" max="14593" width="11.25" customWidth="1"/>
    <col min="14594" max="14594" width="10.75" customWidth="1"/>
    <col min="14595" max="14595" width="8.125" customWidth="1"/>
    <col min="14596" max="14596" width="8.625" customWidth="1"/>
    <col min="14597" max="14597" width="5.25" customWidth="1"/>
    <col min="14598" max="14598" width="4.75" customWidth="1"/>
    <col min="14599" max="14599" width="4.875" customWidth="1"/>
    <col min="14600" max="14600" width="7.25" customWidth="1"/>
    <col min="14601" max="14601" width="12.75" customWidth="1"/>
    <col min="14602" max="14602" width="8.375" customWidth="1"/>
    <col min="14603" max="14603" width="4.875" customWidth="1"/>
    <col min="14604" max="14604" width="4.25" customWidth="1"/>
    <col min="14605" max="14606" width="8.125" customWidth="1"/>
    <col min="14607" max="14607" width="9.25" customWidth="1"/>
    <col min="14608" max="14608" width="6.5" customWidth="1"/>
    <col min="14609" max="14609" width="9.625" customWidth="1"/>
    <col min="14610" max="14610" width="6.5" customWidth="1"/>
    <col min="14611" max="14611" width="9.25" customWidth="1"/>
    <col min="14612" max="14612" width="9" customWidth="1"/>
    <col min="14613" max="14614" width="8.125" customWidth="1"/>
    <col min="14615" max="14615" width="9.25" customWidth="1"/>
    <col min="14616" max="14833" width="9" customWidth="1"/>
    <col min="14834" max="14834" width="3.375" customWidth="1"/>
    <col min="14835" max="14835" width="11.25" customWidth="1"/>
    <col min="14836" max="14836" width="9.875" customWidth="1"/>
    <col min="14837" max="14837" width="8.5" customWidth="1"/>
    <col min="14838" max="14838" width="8.625" customWidth="1"/>
    <col min="14839" max="14839" width="5.25" customWidth="1"/>
    <col min="14840" max="14840" width="5.375" customWidth="1"/>
    <col min="14841" max="14841" width="8.5" customWidth="1"/>
    <col min="14842" max="14842" width="12.75" customWidth="1"/>
    <col min="14843" max="14843" width="8.25" customWidth="1"/>
    <col min="14844" max="14844" width="4.875" customWidth="1"/>
    <col min="14845" max="14846" width="4.25" customWidth="1"/>
    <col min="14848" max="14848" width="3.375" customWidth="1"/>
    <col min="14849" max="14849" width="11.25" customWidth="1"/>
    <col min="14850" max="14850" width="10.75" customWidth="1"/>
    <col min="14851" max="14851" width="8.125" customWidth="1"/>
    <col min="14852" max="14852" width="8.625" customWidth="1"/>
    <col min="14853" max="14853" width="5.25" customWidth="1"/>
    <col min="14854" max="14854" width="4.75" customWidth="1"/>
    <col min="14855" max="14855" width="4.875" customWidth="1"/>
    <col min="14856" max="14856" width="7.25" customWidth="1"/>
    <col min="14857" max="14857" width="12.75" customWidth="1"/>
    <col min="14858" max="14858" width="8.375" customWidth="1"/>
    <col min="14859" max="14859" width="4.875" customWidth="1"/>
    <col min="14860" max="14860" width="4.25" customWidth="1"/>
    <col min="14861" max="14862" width="8.125" customWidth="1"/>
    <col min="14863" max="14863" width="9.25" customWidth="1"/>
    <col min="14864" max="14864" width="6.5" customWidth="1"/>
    <col min="14865" max="14865" width="9.625" customWidth="1"/>
    <col min="14866" max="14866" width="6.5" customWidth="1"/>
    <col min="14867" max="14867" width="9.25" customWidth="1"/>
    <col min="14868" max="14868" width="9" customWidth="1"/>
    <col min="14869" max="14870" width="8.125" customWidth="1"/>
    <col min="14871" max="14871" width="9.25" customWidth="1"/>
    <col min="14872" max="15089" width="9" customWidth="1"/>
    <col min="15090" max="15090" width="3.375" customWidth="1"/>
    <col min="15091" max="15091" width="11.25" customWidth="1"/>
    <col min="15092" max="15092" width="9.875" customWidth="1"/>
    <col min="15093" max="15093" width="8.5" customWidth="1"/>
    <col min="15094" max="15094" width="8.625" customWidth="1"/>
    <col min="15095" max="15095" width="5.25" customWidth="1"/>
    <col min="15096" max="15096" width="5.375" customWidth="1"/>
    <col min="15097" max="15097" width="8.5" customWidth="1"/>
    <col min="15098" max="15098" width="12.75" customWidth="1"/>
    <col min="15099" max="15099" width="8.25" customWidth="1"/>
    <col min="15100" max="15100" width="4.875" customWidth="1"/>
    <col min="15101" max="15102" width="4.25" customWidth="1"/>
    <col min="15104" max="15104" width="3.375" customWidth="1"/>
    <col min="15105" max="15105" width="11.25" customWidth="1"/>
    <col min="15106" max="15106" width="10.75" customWidth="1"/>
    <col min="15107" max="15107" width="8.125" customWidth="1"/>
    <col min="15108" max="15108" width="8.625" customWidth="1"/>
    <col min="15109" max="15109" width="5.25" customWidth="1"/>
    <col min="15110" max="15110" width="4.75" customWidth="1"/>
    <col min="15111" max="15111" width="4.875" customWidth="1"/>
    <col min="15112" max="15112" width="7.25" customWidth="1"/>
    <col min="15113" max="15113" width="12.75" customWidth="1"/>
    <col min="15114" max="15114" width="8.375" customWidth="1"/>
    <col min="15115" max="15115" width="4.875" customWidth="1"/>
    <col min="15116" max="15116" width="4.25" customWidth="1"/>
    <col min="15117" max="15118" width="8.125" customWidth="1"/>
    <col min="15119" max="15119" width="9.25" customWidth="1"/>
    <col min="15120" max="15120" width="6.5" customWidth="1"/>
    <col min="15121" max="15121" width="9.625" customWidth="1"/>
    <col min="15122" max="15122" width="6.5" customWidth="1"/>
    <col min="15123" max="15123" width="9.25" customWidth="1"/>
    <col min="15124" max="15124" width="9" customWidth="1"/>
    <col min="15125" max="15126" width="8.125" customWidth="1"/>
    <col min="15127" max="15127" width="9.25" customWidth="1"/>
    <col min="15128" max="15345" width="9" customWidth="1"/>
    <col min="15346" max="15346" width="3.375" customWidth="1"/>
    <col min="15347" max="15347" width="11.25" customWidth="1"/>
    <col min="15348" max="15348" width="9.875" customWidth="1"/>
    <col min="15349" max="15349" width="8.5" customWidth="1"/>
    <col min="15350" max="15350" width="8.625" customWidth="1"/>
    <col min="15351" max="15351" width="5.25" customWidth="1"/>
    <col min="15352" max="15352" width="5.375" customWidth="1"/>
    <col min="15353" max="15353" width="8.5" customWidth="1"/>
    <col min="15354" max="15354" width="12.75" customWidth="1"/>
    <col min="15355" max="15355" width="8.25" customWidth="1"/>
    <col min="15356" max="15356" width="4.875" customWidth="1"/>
    <col min="15357" max="15358" width="4.25" customWidth="1"/>
    <col min="15360" max="15360" width="3.375" customWidth="1"/>
    <col min="15361" max="15361" width="11.25" customWidth="1"/>
    <col min="15362" max="15362" width="10.75" customWidth="1"/>
    <col min="15363" max="15363" width="8.125" customWidth="1"/>
    <col min="15364" max="15364" width="8.625" customWidth="1"/>
    <col min="15365" max="15365" width="5.25" customWidth="1"/>
    <col min="15366" max="15366" width="4.75" customWidth="1"/>
    <col min="15367" max="15367" width="4.875" customWidth="1"/>
    <col min="15368" max="15368" width="7.25" customWidth="1"/>
    <col min="15369" max="15369" width="12.75" customWidth="1"/>
    <col min="15370" max="15370" width="8.375" customWidth="1"/>
    <col min="15371" max="15371" width="4.875" customWidth="1"/>
    <col min="15372" max="15372" width="4.25" customWidth="1"/>
    <col min="15373" max="15374" width="8.125" customWidth="1"/>
    <col min="15375" max="15375" width="9.25" customWidth="1"/>
    <col min="15376" max="15376" width="6.5" customWidth="1"/>
    <col min="15377" max="15377" width="9.625" customWidth="1"/>
    <col min="15378" max="15378" width="6.5" customWidth="1"/>
    <col min="15379" max="15379" width="9.25" customWidth="1"/>
    <col min="15380" max="15380" width="9" customWidth="1"/>
    <col min="15381" max="15382" width="8.125" customWidth="1"/>
    <col min="15383" max="15383" width="9.25" customWidth="1"/>
    <col min="15384" max="15601" width="9" customWidth="1"/>
    <col min="15602" max="15602" width="3.375" customWidth="1"/>
    <col min="15603" max="15603" width="11.25" customWidth="1"/>
    <col min="15604" max="15604" width="9.875" customWidth="1"/>
    <col min="15605" max="15605" width="8.5" customWidth="1"/>
    <col min="15606" max="15606" width="8.625" customWidth="1"/>
    <col min="15607" max="15607" width="5.25" customWidth="1"/>
    <col min="15608" max="15608" width="5.375" customWidth="1"/>
    <col min="15609" max="15609" width="8.5" customWidth="1"/>
    <col min="15610" max="15610" width="12.75" customWidth="1"/>
    <col min="15611" max="15611" width="8.25" customWidth="1"/>
    <col min="15612" max="15612" width="4.875" customWidth="1"/>
    <col min="15613" max="15614" width="4.25" customWidth="1"/>
    <col min="15616" max="15616" width="3.375" customWidth="1"/>
    <col min="15617" max="15617" width="11.25" customWidth="1"/>
    <col min="15618" max="15618" width="10.75" customWidth="1"/>
    <col min="15619" max="15619" width="8.125" customWidth="1"/>
    <col min="15620" max="15620" width="8.625" customWidth="1"/>
    <col min="15621" max="15621" width="5.25" customWidth="1"/>
    <col min="15622" max="15622" width="4.75" customWidth="1"/>
    <col min="15623" max="15623" width="4.875" customWidth="1"/>
    <col min="15624" max="15624" width="7.25" customWidth="1"/>
    <col min="15625" max="15625" width="12.75" customWidth="1"/>
    <col min="15626" max="15626" width="8.375" customWidth="1"/>
    <col min="15627" max="15627" width="4.875" customWidth="1"/>
    <col min="15628" max="15628" width="4.25" customWidth="1"/>
    <col min="15629" max="15630" width="8.125" customWidth="1"/>
    <col min="15631" max="15631" width="9.25" customWidth="1"/>
    <col min="15632" max="15632" width="6.5" customWidth="1"/>
    <col min="15633" max="15633" width="9.625" customWidth="1"/>
    <col min="15634" max="15634" width="6.5" customWidth="1"/>
    <col min="15635" max="15635" width="9.25" customWidth="1"/>
    <col min="15636" max="15636" width="9" customWidth="1"/>
    <col min="15637" max="15638" width="8.125" customWidth="1"/>
    <col min="15639" max="15639" width="9.25" customWidth="1"/>
    <col min="15640" max="15857" width="9" customWidth="1"/>
    <col min="15858" max="15858" width="3.375" customWidth="1"/>
    <col min="15859" max="15859" width="11.25" customWidth="1"/>
    <col min="15860" max="15860" width="9.875" customWidth="1"/>
    <col min="15861" max="15861" width="8.5" customWidth="1"/>
    <col min="15862" max="15862" width="8.625" customWidth="1"/>
    <col min="15863" max="15863" width="5.25" customWidth="1"/>
    <col min="15864" max="15864" width="5.375" customWidth="1"/>
    <col min="15865" max="15865" width="8.5" customWidth="1"/>
    <col min="15866" max="15866" width="12.75" customWidth="1"/>
    <col min="15867" max="15867" width="8.25" customWidth="1"/>
    <col min="15868" max="15868" width="4.875" customWidth="1"/>
    <col min="15869" max="15870" width="4.25" customWidth="1"/>
    <col min="15872" max="15872" width="3.375" customWidth="1"/>
    <col min="15873" max="15873" width="11.25" customWidth="1"/>
    <col min="15874" max="15874" width="10.75" customWidth="1"/>
    <col min="15875" max="15875" width="8.125" customWidth="1"/>
    <col min="15876" max="15876" width="8.625" customWidth="1"/>
    <col min="15877" max="15877" width="5.25" customWidth="1"/>
    <col min="15878" max="15878" width="4.75" customWidth="1"/>
    <col min="15879" max="15879" width="4.875" customWidth="1"/>
    <col min="15880" max="15880" width="7.25" customWidth="1"/>
    <col min="15881" max="15881" width="12.75" customWidth="1"/>
    <col min="15882" max="15882" width="8.375" customWidth="1"/>
    <col min="15883" max="15883" width="4.875" customWidth="1"/>
    <col min="15884" max="15884" width="4.25" customWidth="1"/>
    <col min="15885" max="15886" width="8.125" customWidth="1"/>
    <col min="15887" max="15887" width="9.25" customWidth="1"/>
    <col min="15888" max="15888" width="6.5" customWidth="1"/>
    <col min="15889" max="15889" width="9.625" customWidth="1"/>
    <col min="15890" max="15890" width="6.5" customWidth="1"/>
    <col min="15891" max="15891" width="9.25" customWidth="1"/>
    <col min="15892" max="15892" width="9" customWidth="1"/>
    <col min="15893" max="15894" width="8.125" customWidth="1"/>
    <col min="15895" max="15895" width="9.25" customWidth="1"/>
    <col min="15896" max="16113" width="9" customWidth="1"/>
    <col min="16114" max="16114" width="3.375" customWidth="1"/>
    <col min="16115" max="16115" width="11.25" customWidth="1"/>
    <col min="16116" max="16116" width="9.875" customWidth="1"/>
    <col min="16117" max="16117" width="8.5" customWidth="1"/>
    <col min="16118" max="16118" width="8.625" customWidth="1"/>
    <col min="16119" max="16119" width="5.25" customWidth="1"/>
    <col min="16120" max="16120" width="5.375" customWidth="1"/>
    <col min="16121" max="16121" width="8.5" customWidth="1"/>
    <col min="16122" max="16122" width="12.75" customWidth="1"/>
    <col min="16123" max="16123" width="8.25" customWidth="1"/>
    <col min="16124" max="16124" width="4.875" customWidth="1"/>
    <col min="16125" max="16126" width="4.25" customWidth="1"/>
    <col min="16128" max="16128" width="3.375" customWidth="1"/>
    <col min="16129" max="16129" width="11.25" customWidth="1"/>
    <col min="16130" max="16130" width="10.75" customWidth="1"/>
    <col min="16131" max="16131" width="8.125" customWidth="1"/>
    <col min="16132" max="16132" width="8.625" customWidth="1"/>
    <col min="16133" max="16133" width="5.25" customWidth="1"/>
    <col min="16134" max="16134" width="4.75" customWidth="1"/>
    <col min="16135" max="16135" width="4.875" customWidth="1"/>
    <col min="16136" max="16136" width="7.25" customWidth="1"/>
    <col min="16137" max="16137" width="12.75" customWidth="1"/>
    <col min="16138" max="16138" width="8.375" customWidth="1"/>
    <col min="16139" max="16139" width="4.875" customWidth="1"/>
    <col min="16140" max="16140" width="4.25" customWidth="1"/>
    <col min="16141" max="16142" width="8.125" customWidth="1"/>
    <col min="16143" max="16143" width="9.25" customWidth="1"/>
    <col min="16144" max="16144" width="6.5" customWidth="1"/>
    <col min="16145" max="16145" width="9.625" customWidth="1"/>
    <col min="16146" max="16146" width="6.5" customWidth="1"/>
    <col min="16147" max="16147" width="9.25" customWidth="1"/>
    <col min="16148" max="16148" width="9" customWidth="1"/>
    <col min="16149" max="16150" width="8.125" customWidth="1"/>
    <col min="16151" max="16151" width="9.25" customWidth="1"/>
    <col min="16152" max="16369" width="9" customWidth="1"/>
    <col min="16370" max="16370" width="3.375" customWidth="1"/>
    <col min="16371" max="16371" width="11.25" customWidth="1"/>
    <col min="16372" max="16372" width="9.875" customWidth="1"/>
    <col min="16373" max="16373" width="8.5" customWidth="1"/>
    <col min="16374" max="16374" width="8.625" customWidth="1"/>
    <col min="16375" max="16375" width="5.25" customWidth="1"/>
    <col min="16376" max="16376" width="5.375" customWidth="1"/>
    <col min="16377" max="16377" width="8.5" customWidth="1"/>
    <col min="16378" max="16378" width="12.75" customWidth="1"/>
    <col min="16379" max="16379" width="8.25" customWidth="1"/>
    <col min="16380" max="16380" width="4.875" customWidth="1"/>
    <col min="16381" max="16384" width="4.25" customWidth="1"/>
  </cols>
  <sheetData>
    <row r="1" spans="1:22" s="1" customFormat="1" ht="20.100000000000001" customHeight="1" outlineLevel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s="1" customFormat="1" ht="20.100000000000001" customHeight="1" outlineLevel="1">
      <c r="A2" s="2" t="s">
        <v>559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20.100000000000001" customHeight="1" outlineLevel="1">
      <c r="A3" s="2" t="str">
        <f>"Poniższa tabela przedstawia obiekty objęte przedmiotem zamówienia w okresie "&amp;MID(O5,56,34)</f>
        <v>Poniższa tabela przedstawia obiekty objęte przedmiotem zamówienia w okresie 
od 01.01.2024 r. do 31.12.2024 r.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" customHeight="1" thickBot="1">
      <c r="A4" s="3" t="s">
        <v>1</v>
      </c>
      <c r="B4" s="3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Q4" s="5"/>
      <c r="S4" s="6"/>
      <c r="V4" s="5"/>
    </row>
    <row r="5" spans="1:22" ht="15" customHeight="1">
      <c r="A5" s="110" t="s">
        <v>351</v>
      </c>
      <c r="B5" s="94" t="s">
        <v>3</v>
      </c>
      <c r="C5" s="94" t="s">
        <v>4</v>
      </c>
      <c r="D5" s="113" t="s">
        <v>352</v>
      </c>
      <c r="E5" s="114"/>
      <c r="F5" s="114"/>
      <c r="G5" s="114"/>
      <c r="H5" s="114"/>
      <c r="I5" s="115"/>
      <c r="J5" s="94" t="s">
        <v>372</v>
      </c>
      <c r="K5" s="94" t="s">
        <v>7</v>
      </c>
      <c r="L5" s="94" t="s">
        <v>353</v>
      </c>
      <c r="M5" s="94" t="s">
        <v>8</v>
      </c>
      <c r="N5" s="94" t="s">
        <v>354</v>
      </c>
      <c r="O5" s="104" t="s">
        <v>371</v>
      </c>
      <c r="P5" s="105"/>
      <c r="Q5" s="106"/>
      <c r="R5" s="94" t="s">
        <v>9</v>
      </c>
      <c r="S5" s="94" t="s">
        <v>10</v>
      </c>
      <c r="T5" s="94" t="s">
        <v>355</v>
      </c>
      <c r="U5" s="97" t="s">
        <v>349</v>
      </c>
      <c r="V5" s="100" t="s">
        <v>11</v>
      </c>
    </row>
    <row r="6" spans="1:22" ht="15" customHeight="1">
      <c r="A6" s="111"/>
      <c r="B6" s="95"/>
      <c r="C6" s="95"/>
      <c r="D6" s="103" t="s">
        <v>356</v>
      </c>
      <c r="E6" s="103" t="s">
        <v>357</v>
      </c>
      <c r="F6" s="103" t="s">
        <v>358</v>
      </c>
      <c r="G6" s="103" t="s">
        <v>5</v>
      </c>
      <c r="H6" s="103" t="s">
        <v>362</v>
      </c>
      <c r="I6" s="103" t="s">
        <v>6</v>
      </c>
      <c r="J6" s="95"/>
      <c r="K6" s="95"/>
      <c r="L6" s="95"/>
      <c r="M6" s="95"/>
      <c r="N6" s="95"/>
      <c r="O6" s="107"/>
      <c r="P6" s="108"/>
      <c r="Q6" s="109"/>
      <c r="R6" s="95"/>
      <c r="S6" s="95"/>
      <c r="T6" s="95"/>
      <c r="U6" s="98"/>
      <c r="V6" s="101"/>
    </row>
    <row r="7" spans="1:22" ht="15" customHeight="1">
      <c r="A7" s="112"/>
      <c r="B7" s="96"/>
      <c r="C7" s="96"/>
      <c r="D7" s="103"/>
      <c r="E7" s="103"/>
      <c r="F7" s="103"/>
      <c r="G7" s="103"/>
      <c r="H7" s="103"/>
      <c r="I7" s="103"/>
      <c r="J7" s="96"/>
      <c r="K7" s="96"/>
      <c r="L7" s="96"/>
      <c r="M7" s="96"/>
      <c r="N7" s="96"/>
      <c r="O7" s="53" t="s">
        <v>359</v>
      </c>
      <c r="P7" s="53" t="s">
        <v>360</v>
      </c>
      <c r="Q7" s="53" t="s">
        <v>361</v>
      </c>
      <c r="R7" s="96"/>
      <c r="S7" s="96"/>
      <c r="T7" s="96"/>
      <c r="U7" s="99"/>
      <c r="V7" s="102"/>
    </row>
    <row r="8" spans="1:22" ht="19.5" outlineLevel="1">
      <c r="A8" s="54">
        <v>1</v>
      </c>
      <c r="B8" s="12" t="s">
        <v>12</v>
      </c>
      <c r="C8" s="12" t="s">
        <v>13</v>
      </c>
      <c r="D8" s="12" t="s">
        <v>14</v>
      </c>
      <c r="E8" s="12" t="s">
        <v>15</v>
      </c>
      <c r="F8" s="12"/>
      <c r="G8" s="12" t="s">
        <v>16</v>
      </c>
      <c r="H8" s="32" t="s">
        <v>17</v>
      </c>
      <c r="I8" s="12" t="s">
        <v>18</v>
      </c>
      <c r="J8" s="62" t="s">
        <v>19</v>
      </c>
      <c r="K8" s="66" t="s">
        <v>373</v>
      </c>
      <c r="L8" s="13" t="s">
        <v>20</v>
      </c>
      <c r="M8" s="12" t="s">
        <v>21</v>
      </c>
      <c r="N8" s="41">
        <v>4</v>
      </c>
      <c r="O8" s="33">
        <v>7174</v>
      </c>
      <c r="P8" s="33"/>
      <c r="Q8" s="33">
        <f>SUM(O8:P8)</f>
        <v>7174</v>
      </c>
      <c r="R8" s="12" t="s">
        <v>22</v>
      </c>
      <c r="S8" s="34" t="s">
        <v>503</v>
      </c>
      <c r="T8" s="12" t="s">
        <v>502</v>
      </c>
      <c r="U8" s="43"/>
      <c r="V8" s="35" t="s">
        <v>23</v>
      </c>
    </row>
    <row r="9" spans="1:22" ht="19.5" outlineLevel="1">
      <c r="A9" s="54">
        <f>A8+1</f>
        <v>2</v>
      </c>
      <c r="B9" s="12" t="s">
        <v>12</v>
      </c>
      <c r="C9" s="12" t="s">
        <v>13</v>
      </c>
      <c r="D9" s="12" t="s">
        <v>24</v>
      </c>
      <c r="E9" s="12" t="s">
        <v>25</v>
      </c>
      <c r="F9" s="12"/>
      <c r="G9" s="12" t="s">
        <v>26</v>
      </c>
      <c r="H9" s="32" t="s">
        <v>17</v>
      </c>
      <c r="I9" s="12" t="s">
        <v>18</v>
      </c>
      <c r="J9" s="62" t="s">
        <v>27</v>
      </c>
      <c r="K9" s="66" t="s">
        <v>374</v>
      </c>
      <c r="L9" s="13" t="s">
        <v>510</v>
      </c>
      <c r="M9" s="12" t="s">
        <v>21</v>
      </c>
      <c r="N9" s="41">
        <v>4</v>
      </c>
      <c r="O9" s="33">
        <v>11142</v>
      </c>
      <c r="P9" s="33"/>
      <c r="Q9" s="33">
        <f t="shared" ref="Q9:Q72" si="0">SUM(O9:P9)</f>
        <v>11142</v>
      </c>
      <c r="R9" s="12" t="s">
        <v>22</v>
      </c>
      <c r="S9" s="34" t="s">
        <v>503</v>
      </c>
      <c r="T9" s="12" t="s">
        <v>502</v>
      </c>
      <c r="U9" s="43"/>
      <c r="V9" s="35" t="s">
        <v>23</v>
      </c>
    </row>
    <row r="10" spans="1:22" ht="19.5" outlineLevel="1">
      <c r="A10" s="54">
        <f t="shared" ref="A10:A73" si="1">A9+1</f>
        <v>3</v>
      </c>
      <c r="B10" s="12" t="s">
        <v>12</v>
      </c>
      <c r="C10" s="12" t="s">
        <v>13</v>
      </c>
      <c r="D10" s="12" t="s">
        <v>24</v>
      </c>
      <c r="E10" s="12" t="s">
        <v>25</v>
      </c>
      <c r="F10" s="12"/>
      <c r="G10" s="12" t="s">
        <v>28</v>
      </c>
      <c r="H10" s="32" t="s">
        <v>17</v>
      </c>
      <c r="I10" s="12" t="s">
        <v>18</v>
      </c>
      <c r="J10" s="62" t="s">
        <v>29</v>
      </c>
      <c r="K10" s="66" t="s">
        <v>375</v>
      </c>
      <c r="L10" s="13" t="s">
        <v>511</v>
      </c>
      <c r="M10" s="12" t="s">
        <v>21</v>
      </c>
      <c r="N10" s="41">
        <v>4</v>
      </c>
      <c r="O10" s="33">
        <v>12102</v>
      </c>
      <c r="P10" s="33"/>
      <c r="Q10" s="33">
        <f t="shared" si="0"/>
        <v>12102</v>
      </c>
      <c r="R10" s="12" t="s">
        <v>22</v>
      </c>
      <c r="S10" s="34" t="s">
        <v>503</v>
      </c>
      <c r="T10" s="12" t="s">
        <v>502</v>
      </c>
      <c r="U10" s="43"/>
      <c r="V10" s="35" t="s">
        <v>23</v>
      </c>
    </row>
    <row r="11" spans="1:22" ht="19.5" outlineLevel="1">
      <c r="A11" s="54">
        <f t="shared" si="1"/>
        <v>4</v>
      </c>
      <c r="B11" s="12" t="s">
        <v>12</v>
      </c>
      <c r="C11" s="12" t="s">
        <v>13</v>
      </c>
      <c r="D11" s="12" t="s">
        <v>18</v>
      </c>
      <c r="E11" s="12" t="s">
        <v>30</v>
      </c>
      <c r="F11" s="12">
        <v>2</v>
      </c>
      <c r="G11" s="12" t="s">
        <v>31</v>
      </c>
      <c r="H11" s="32" t="s">
        <v>17</v>
      </c>
      <c r="I11" s="12" t="s">
        <v>18</v>
      </c>
      <c r="J11" s="62" t="s">
        <v>32</v>
      </c>
      <c r="K11" s="66" t="s">
        <v>376</v>
      </c>
      <c r="L11" s="13" t="s">
        <v>324</v>
      </c>
      <c r="M11" s="12" t="s">
        <v>21</v>
      </c>
      <c r="N11" s="41">
        <v>3</v>
      </c>
      <c r="O11" s="33">
        <v>4608</v>
      </c>
      <c r="P11" s="33"/>
      <c r="Q11" s="33">
        <f t="shared" si="0"/>
        <v>4608</v>
      </c>
      <c r="R11" s="12" t="s">
        <v>22</v>
      </c>
      <c r="S11" s="34" t="s">
        <v>503</v>
      </c>
      <c r="T11" s="12" t="s">
        <v>502</v>
      </c>
      <c r="U11" s="43"/>
      <c r="V11" s="35" t="s">
        <v>23</v>
      </c>
    </row>
    <row r="12" spans="1:22" ht="19.5" outlineLevel="1">
      <c r="A12" s="54">
        <f t="shared" si="1"/>
        <v>5</v>
      </c>
      <c r="B12" s="12" t="s">
        <v>12</v>
      </c>
      <c r="C12" s="12" t="s">
        <v>13</v>
      </c>
      <c r="D12" s="12" t="s">
        <v>18</v>
      </c>
      <c r="E12" s="12" t="s">
        <v>33</v>
      </c>
      <c r="F12" s="12"/>
      <c r="G12" s="12" t="s">
        <v>25</v>
      </c>
      <c r="H12" s="32" t="s">
        <v>17</v>
      </c>
      <c r="I12" s="12" t="s">
        <v>18</v>
      </c>
      <c r="J12" s="62" t="s">
        <v>34</v>
      </c>
      <c r="K12" s="66" t="s">
        <v>377</v>
      </c>
      <c r="L12" s="13" t="s">
        <v>325</v>
      </c>
      <c r="M12" s="12" t="s">
        <v>21</v>
      </c>
      <c r="N12" s="41">
        <v>3</v>
      </c>
      <c r="O12" s="33">
        <v>3650</v>
      </c>
      <c r="P12" s="33"/>
      <c r="Q12" s="33">
        <f t="shared" si="0"/>
        <v>3650</v>
      </c>
      <c r="R12" s="12" t="s">
        <v>22</v>
      </c>
      <c r="S12" s="34" t="s">
        <v>503</v>
      </c>
      <c r="T12" s="12" t="s">
        <v>502</v>
      </c>
      <c r="U12" s="43"/>
      <c r="V12" s="35" t="s">
        <v>23</v>
      </c>
    </row>
    <row r="13" spans="1:22" ht="19.5" outlineLevel="1">
      <c r="A13" s="54">
        <f t="shared" si="1"/>
        <v>6</v>
      </c>
      <c r="B13" s="12" t="s">
        <v>12</v>
      </c>
      <c r="C13" s="12" t="s">
        <v>13</v>
      </c>
      <c r="D13" s="12" t="s">
        <v>18</v>
      </c>
      <c r="E13" s="12" t="s">
        <v>35</v>
      </c>
      <c r="F13" s="12"/>
      <c r="G13" s="12" t="s">
        <v>36</v>
      </c>
      <c r="H13" s="32" t="s">
        <v>17</v>
      </c>
      <c r="I13" s="12" t="s">
        <v>18</v>
      </c>
      <c r="J13" s="62" t="s">
        <v>37</v>
      </c>
      <c r="K13" s="66" t="s">
        <v>378</v>
      </c>
      <c r="L13" s="13" t="s">
        <v>350</v>
      </c>
      <c r="M13" s="12" t="s">
        <v>21</v>
      </c>
      <c r="N13" s="41">
        <v>2.8</v>
      </c>
      <c r="O13" s="33">
        <v>11812</v>
      </c>
      <c r="P13" s="33"/>
      <c r="Q13" s="33">
        <f t="shared" si="0"/>
        <v>11812</v>
      </c>
      <c r="R13" s="12" t="s">
        <v>22</v>
      </c>
      <c r="S13" s="34" t="s">
        <v>503</v>
      </c>
      <c r="T13" s="12" t="s">
        <v>502</v>
      </c>
      <c r="U13" s="43"/>
      <c r="V13" s="35" t="s">
        <v>23</v>
      </c>
    </row>
    <row r="14" spans="1:22" ht="19.5" outlineLevel="1">
      <c r="A14" s="54">
        <f t="shared" si="1"/>
        <v>7</v>
      </c>
      <c r="B14" s="12" t="s">
        <v>12</v>
      </c>
      <c r="C14" s="12" t="s">
        <v>13</v>
      </c>
      <c r="D14" s="12" t="s">
        <v>14</v>
      </c>
      <c r="E14" s="12" t="s">
        <v>38</v>
      </c>
      <c r="F14" s="12"/>
      <c r="G14" s="12" t="s">
        <v>39</v>
      </c>
      <c r="H14" s="32" t="s">
        <v>17</v>
      </c>
      <c r="I14" s="12" t="s">
        <v>18</v>
      </c>
      <c r="J14" s="62" t="s">
        <v>40</v>
      </c>
      <c r="K14" s="66" t="s">
        <v>379</v>
      </c>
      <c r="L14" s="13" t="s">
        <v>326</v>
      </c>
      <c r="M14" s="12" t="s">
        <v>21</v>
      </c>
      <c r="N14" s="41">
        <v>3</v>
      </c>
      <c r="O14" s="33">
        <v>6316</v>
      </c>
      <c r="P14" s="33"/>
      <c r="Q14" s="33">
        <f t="shared" si="0"/>
        <v>6316</v>
      </c>
      <c r="R14" s="12" t="s">
        <v>22</v>
      </c>
      <c r="S14" s="34" t="s">
        <v>503</v>
      </c>
      <c r="T14" s="12" t="s">
        <v>502</v>
      </c>
      <c r="U14" s="43"/>
      <c r="V14" s="35" t="s">
        <v>23</v>
      </c>
    </row>
    <row r="15" spans="1:22" ht="19.5" outlineLevel="1">
      <c r="A15" s="54">
        <f t="shared" si="1"/>
        <v>8</v>
      </c>
      <c r="B15" s="12" t="s">
        <v>12</v>
      </c>
      <c r="C15" s="12" t="s">
        <v>13</v>
      </c>
      <c r="D15" s="12" t="s">
        <v>14</v>
      </c>
      <c r="E15" s="12" t="s">
        <v>41</v>
      </c>
      <c r="F15" s="12"/>
      <c r="G15" s="12" t="s">
        <v>42</v>
      </c>
      <c r="H15" s="32" t="s">
        <v>17</v>
      </c>
      <c r="I15" s="12" t="s">
        <v>18</v>
      </c>
      <c r="J15" s="62" t="s">
        <v>43</v>
      </c>
      <c r="K15" s="66" t="s">
        <v>380</v>
      </c>
      <c r="L15" s="13" t="s">
        <v>327</v>
      </c>
      <c r="M15" s="12" t="s">
        <v>21</v>
      </c>
      <c r="N15" s="41">
        <v>4</v>
      </c>
      <c r="O15" s="33">
        <v>9422</v>
      </c>
      <c r="P15" s="33"/>
      <c r="Q15" s="33">
        <f t="shared" si="0"/>
        <v>9422</v>
      </c>
      <c r="R15" s="12" t="s">
        <v>22</v>
      </c>
      <c r="S15" s="34" t="s">
        <v>503</v>
      </c>
      <c r="T15" s="12" t="s">
        <v>502</v>
      </c>
      <c r="U15" s="43"/>
      <c r="V15" s="35" t="s">
        <v>23</v>
      </c>
    </row>
    <row r="16" spans="1:22" ht="19.5" outlineLevel="1">
      <c r="A16" s="54">
        <f t="shared" si="1"/>
        <v>9</v>
      </c>
      <c r="B16" s="12" t="s">
        <v>12</v>
      </c>
      <c r="C16" s="12" t="s">
        <v>13</v>
      </c>
      <c r="D16" s="12" t="s">
        <v>44</v>
      </c>
      <c r="E16" s="12" t="s">
        <v>25</v>
      </c>
      <c r="F16" s="12"/>
      <c r="G16" s="12" t="s">
        <v>45</v>
      </c>
      <c r="H16" s="32" t="s">
        <v>17</v>
      </c>
      <c r="I16" s="12" t="s">
        <v>18</v>
      </c>
      <c r="J16" s="62" t="s">
        <v>46</v>
      </c>
      <c r="K16" s="66" t="s">
        <v>381</v>
      </c>
      <c r="L16" s="13" t="s">
        <v>512</v>
      </c>
      <c r="M16" s="12" t="s">
        <v>21</v>
      </c>
      <c r="N16" s="41">
        <v>2</v>
      </c>
      <c r="O16" s="33">
        <v>3796</v>
      </c>
      <c r="P16" s="33"/>
      <c r="Q16" s="33">
        <f t="shared" si="0"/>
        <v>3796</v>
      </c>
      <c r="R16" s="12" t="s">
        <v>22</v>
      </c>
      <c r="S16" s="34" t="s">
        <v>503</v>
      </c>
      <c r="T16" s="12" t="s">
        <v>502</v>
      </c>
      <c r="U16" s="43"/>
      <c r="V16" s="35" t="s">
        <v>23</v>
      </c>
    </row>
    <row r="17" spans="1:22" ht="19.5" outlineLevel="1">
      <c r="A17" s="54">
        <f t="shared" si="1"/>
        <v>10</v>
      </c>
      <c r="B17" s="12" t="s">
        <v>12</v>
      </c>
      <c r="C17" s="12" t="s">
        <v>13</v>
      </c>
      <c r="D17" s="12" t="s">
        <v>44</v>
      </c>
      <c r="E17" s="12" t="s">
        <v>25</v>
      </c>
      <c r="F17" s="12"/>
      <c r="G17" s="12" t="s">
        <v>47</v>
      </c>
      <c r="H17" s="32" t="s">
        <v>17</v>
      </c>
      <c r="I17" s="12" t="s">
        <v>18</v>
      </c>
      <c r="J17" s="62" t="s">
        <v>48</v>
      </c>
      <c r="K17" s="66" t="s">
        <v>382</v>
      </c>
      <c r="L17" s="13" t="s">
        <v>49</v>
      </c>
      <c r="M17" s="12" t="s">
        <v>21</v>
      </c>
      <c r="N17" s="41">
        <v>2</v>
      </c>
      <c r="O17" s="33">
        <v>4228</v>
      </c>
      <c r="P17" s="33"/>
      <c r="Q17" s="33">
        <f t="shared" si="0"/>
        <v>4228</v>
      </c>
      <c r="R17" s="12" t="s">
        <v>22</v>
      </c>
      <c r="S17" s="34" t="s">
        <v>503</v>
      </c>
      <c r="T17" s="12" t="s">
        <v>502</v>
      </c>
      <c r="U17" s="43"/>
      <c r="V17" s="35" t="s">
        <v>23</v>
      </c>
    </row>
    <row r="18" spans="1:22" ht="19.5" outlineLevel="1">
      <c r="A18" s="54">
        <f t="shared" si="1"/>
        <v>11</v>
      </c>
      <c r="B18" s="12" t="s">
        <v>12</v>
      </c>
      <c r="C18" s="12" t="s">
        <v>13</v>
      </c>
      <c r="D18" s="12" t="s">
        <v>50</v>
      </c>
      <c r="E18" s="12" t="s">
        <v>25</v>
      </c>
      <c r="F18" s="12">
        <v>38</v>
      </c>
      <c r="G18" s="12"/>
      <c r="H18" s="32" t="s">
        <v>17</v>
      </c>
      <c r="I18" s="12" t="s">
        <v>18</v>
      </c>
      <c r="J18" s="62" t="s">
        <v>51</v>
      </c>
      <c r="K18" s="66" t="s">
        <v>383</v>
      </c>
      <c r="L18" s="13" t="s">
        <v>52</v>
      </c>
      <c r="M18" s="12" t="s">
        <v>21</v>
      </c>
      <c r="N18" s="41">
        <v>2</v>
      </c>
      <c r="O18" s="33">
        <v>6410</v>
      </c>
      <c r="P18" s="33"/>
      <c r="Q18" s="33">
        <f t="shared" si="0"/>
        <v>6410</v>
      </c>
      <c r="R18" s="12" t="s">
        <v>22</v>
      </c>
      <c r="S18" s="34" t="s">
        <v>503</v>
      </c>
      <c r="T18" s="12" t="s">
        <v>502</v>
      </c>
      <c r="U18" s="43"/>
      <c r="V18" s="35" t="s">
        <v>23</v>
      </c>
    </row>
    <row r="19" spans="1:22" ht="19.5" outlineLevel="1">
      <c r="A19" s="54">
        <f t="shared" si="1"/>
        <v>12</v>
      </c>
      <c r="B19" s="12" t="s">
        <v>12</v>
      </c>
      <c r="C19" s="12" t="s">
        <v>13</v>
      </c>
      <c r="D19" s="12" t="s">
        <v>53</v>
      </c>
      <c r="E19" s="12" t="s">
        <v>25</v>
      </c>
      <c r="F19" s="12"/>
      <c r="G19" s="12" t="s">
        <v>25</v>
      </c>
      <c r="H19" s="32" t="s">
        <v>17</v>
      </c>
      <c r="I19" s="12" t="s">
        <v>18</v>
      </c>
      <c r="J19" s="62" t="s">
        <v>54</v>
      </c>
      <c r="K19" s="66" t="s">
        <v>384</v>
      </c>
      <c r="L19" s="13" t="s">
        <v>55</v>
      </c>
      <c r="M19" s="12" t="s">
        <v>21</v>
      </c>
      <c r="N19" s="41">
        <v>4</v>
      </c>
      <c r="O19" s="33">
        <v>4456</v>
      </c>
      <c r="P19" s="33"/>
      <c r="Q19" s="33">
        <f t="shared" si="0"/>
        <v>4456</v>
      </c>
      <c r="R19" s="12" t="s">
        <v>22</v>
      </c>
      <c r="S19" s="34" t="s">
        <v>503</v>
      </c>
      <c r="T19" s="12" t="s">
        <v>502</v>
      </c>
      <c r="U19" s="43"/>
      <c r="V19" s="35" t="s">
        <v>23</v>
      </c>
    </row>
    <row r="20" spans="1:22" ht="19.5" outlineLevel="1">
      <c r="A20" s="54">
        <f t="shared" si="1"/>
        <v>13</v>
      </c>
      <c r="B20" s="12" t="s">
        <v>12</v>
      </c>
      <c r="C20" s="12" t="s">
        <v>13</v>
      </c>
      <c r="D20" s="12" t="s">
        <v>53</v>
      </c>
      <c r="E20" s="12" t="s">
        <v>25</v>
      </c>
      <c r="F20" s="12"/>
      <c r="G20" s="12" t="s">
        <v>25</v>
      </c>
      <c r="H20" s="32" t="s">
        <v>17</v>
      </c>
      <c r="I20" s="12" t="s">
        <v>18</v>
      </c>
      <c r="J20" s="62" t="s">
        <v>56</v>
      </c>
      <c r="K20" s="66" t="s">
        <v>385</v>
      </c>
      <c r="L20" s="13" t="s">
        <v>513</v>
      </c>
      <c r="M20" s="12" t="s">
        <v>21</v>
      </c>
      <c r="N20" s="41">
        <v>3</v>
      </c>
      <c r="O20" s="33">
        <v>10898</v>
      </c>
      <c r="P20" s="33"/>
      <c r="Q20" s="33">
        <f t="shared" si="0"/>
        <v>10898</v>
      </c>
      <c r="R20" s="12" t="s">
        <v>22</v>
      </c>
      <c r="S20" s="34" t="s">
        <v>503</v>
      </c>
      <c r="T20" s="12" t="s">
        <v>502</v>
      </c>
      <c r="U20" s="43"/>
      <c r="V20" s="35" t="s">
        <v>23</v>
      </c>
    </row>
    <row r="21" spans="1:22" ht="19.5" outlineLevel="1">
      <c r="A21" s="54">
        <f t="shared" si="1"/>
        <v>14</v>
      </c>
      <c r="B21" s="12" t="s">
        <v>12</v>
      </c>
      <c r="C21" s="12" t="s">
        <v>13</v>
      </c>
      <c r="D21" s="12" t="s">
        <v>57</v>
      </c>
      <c r="E21" s="12" t="s">
        <v>25</v>
      </c>
      <c r="F21" s="12">
        <v>50</v>
      </c>
      <c r="G21" s="12" t="s">
        <v>25</v>
      </c>
      <c r="H21" s="32" t="s">
        <v>17</v>
      </c>
      <c r="I21" s="12" t="s">
        <v>18</v>
      </c>
      <c r="J21" s="62" t="s">
        <v>58</v>
      </c>
      <c r="K21" s="66" t="s">
        <v>386</v>
      </c>
      <c r="L21" s="13" t="s">
        <v>328</v>
      </c>
      <c r="M21" s="12" t="s">
        <v>21</v>
      </c>
      <c r="N21" s="41">
        <v>3</v>
      </c>
      <c r="O21" s="33">
        <v>11120</v>
      </c>
      <c r="P21" s="33"/>
      <c r="Q21" s="33">
        <f t="shared" si="0"/>
        <v>11120</v>
      </c>
      <c r="R21" s="12" t="s">
        <v>22</v>
      </c>
      <c r="S21" s="34" t="s">
        <v>503</v>
      </c>
      <c r="T21" s="12" t="s">
        <v>502</v>
      </c>
      <c r="U21" s="43"/>
      <c r="V21" s="35" t="s">
        <v>23</v>
      </c>
    </row>
    <row r="22" spans="1:22" ht="19.5" outlineLevel="1">
      <c r="A22" s="54">
        <f t="shared" si="1"/>
        <v>15</v>
      </c>
      <c r="B22" s="12" t="s">
        <v>12</v>
      </c>
      <c r="C22" s="12" t="s">
        <v>13</v>
      </c>
      <c r="D22" s="12" t="s">
        <v>59</v>
      </c>
      <c r="E22" s="12" t="s">
        <v>25</v>
      </c>
      <c r="F22" s="12"/>
      <c r="G22" s="12" t="s">
        <v>25</v>
      </c>
      <c r="H22" s="32" t="s">
        <v>17</v>
      </c>
      <c r="I22" s="12" t="s">
        <v>18</v>
      </c>
      <c r="J22" s="62" t="s">
        <v>60</v>
      </c>
      <c r="K22" s="66" t="s">
        <v>387</v>
      </c>
      <c r="L22" s="13" t="s">
        <v>329</v>
      </c>
      <c r="M22" s="12" t="s">
        <v>21</v>
      </c>
      <c r="N22" s="41">
        <v>3</v>
      </c>
      <c r="O22" s="33">
        <v>2172</v>
      </c>
      <c r="P22" s="33"/>
      <c r="Q22" s="33">
        <f t="shared" si="0"/>
        <v>2172</v>
      </c>
      <c r="R22" s="12" t="s">
        <v>22</v>
      </c>
      <c r="S22" s="34" t="s">
        <v>503</v>
      </c>
      <c r="T22" s="12" t="s">
        <v>502</v>
      </c>
      <c r="U22" s="43"/>
      <c r="V22" s="35" t="s">
        <v>23</v>
      </c>
    </row>
    <row r="23" spans="1:22" ht="19.5" outlineLevel="1">
      <c r="A23" s="54">
        <f t="shared" si="1"/>
        <v>16</v>
      </c>
      <c r="B23" s="12" t="s">
        <v>12</v>
      </c>
      <c r="C23" s="12" t="s">
        <v>13</v>
      </c>
      <c r="D23" s="12" t="s">
        <v>61</v>
      </c>
      <c r="E23" s="12" t="s">
        <v>25</v>
      </c>
      <c r="F23" s="12"/>
      <c r="G23" s="12" t="s">
        <v>25</v>
      </c>
      <c r="H23" s="32" t="s">
        <v>17</v>
      </c>
      <c r="I23" s="12" t="s">
        <v>18</v>
      </c>
      <c r="J23" s="62" t="s">
        <v>62</v>
      </c>
      <c r="K23" s="66" t="s">
        <v>388</v>
      </c>
      <c r="L23" s="13" t="s">
        <v>330</v>
      </c>
      <c r="M23" s="12" t="s">
        <v>21</v>
      </c>
      <c r="N23" s="41">
        <v>3</v>
      </c>
      <c r="O23" s="33">
        <v>6888</v>
      </c>
      <c r="P23" s="33"/>
      <c r="Q23" s="33">
        <f t="shared" si="0"/>
        <v>6888</v>
      </c>
      <c r="R23" s="12" t="s">
        <v>22</v>
      </c>
      <c r="S23" s="34" t="s">
        <v>503</v>
      </c>
      <c r="T23" s="12" t="s">
        <v>502</v>
      </c>
      <c r="U23" s="43"/>
      <c r="V23" s="35" t="s">
        <v>23</v>
      </c>
    </row>
    <row r="24" spans="1:22" ht="19.5" outlineLevel="1">
      <c r="A24" s="54">
        <f t="shared" si="1"/>
        <v>17</v>
      </c>
      <c r="B24" s="12" t="s">
        <v>12</v>
      </c>
      <c r="C24" s="12" t="s">
        <v>13</v>
      </c>
      <c r="D24" s="12" t="s">
        <v>59</v>
      </c>
      <c r="E24" s="12" t="s">
        <v>25</v>
      </c>
      <c r="F24" s="12"/>
      <c r="G24" s="12" t="s">
        <v>25</v>
      </c>
      <c r="H24" s="32" t="s">
        <v>17</v>
      </c>
      <c r="I24" s="12" t="s">
        <v>18</v>
      </c>
      <c r="J24" s="62" t="s">
        <v>63</v>
      </c>
      <c r="K24" s="66" t="s">
        <v>389</v>
      </c>
      <c r="L24" s="13" t="s">
        <v>347</v>
      </c>
      <c r="M24" s="12" t="s">
        <v>21</v>
      </c>
      <c r="N24" s="41">
        <v>7</v>
      </c>
      <c r="O24" s="33">
        <v>13968</v>
      </c>
      <c r="P24" s="33"/>
      <c r="Q24" s="33">
        <f t="shared" si="0"/>
        <v>13968</v>
      </c>
      <c r="R24" s="12" t="s">
        <v>22</v>
      </c>
      <c r="S24" s="34" t="s">
        <v>503</v>
      </c>
      <c r="T24" s="12" t="s">
        <v>502</v>
      </c>
      <c r="U24" s="43"/>
      <c r="V24" s="35" t="s">
        <v>23</v>
      </c>
    </row>
    <row r="25" spans="1:22" ht="19.5" outlineLevel="1">
      <c r="A25" s="54">
        <f t="shared" si="1"/>
        <v>18</v>
      </c>
      <c r="B25" s="12" t="s">
        <v>12</v>
      </c>
      <c r="C25" s="12" t="s">
        <v>13</v>
      </c>
      <c r="D25" s="12" t="s">
        <v>64</v>
      </c>
      <c r="E25" s="12" t="s">
        <v>25</v>
      </c>
      <c r="F25" s="12"/>
      <c r="G25" s="12" t="s">
        <v>25</v>
      </c>
      <c r="H25" s="32" t="s">
        <v>17</v>
      </c>
      <c r="I25" s="12" t="s">
        <v>18</v>
      </c>
      <c r="J25" s="62" t="s">
        <v>65</v>
      </c>
      <c r="K25" s="66" t="s">
        <v>390</v>
      </c>
      <c r="L25" s="13" t="s">
        <v>514</v>
      </c>
      <c r="M25" s="12" t="s">
        <v>21</v>
      </c>
      <c r="N25" s="41">
        <v>3</v>
      </c>
      <c r="O25" s="33">
        <v>9010</v>
      </c>
      <c r="P25" s="33"/>
      <c r="Q25" s="33">
        <f t="shared" si="0"/>
        <v>9010</v>
      </c>
      <c r="R25" s="12" t="s">
        <v>22</v>
      </c>
      <c r="S25" s="34" t="s">
        <v>503</v>
      </c>
      <c r="T25" s="12" t="s">
        <v>502</v>
      </c>
      <c r="U25" s="43"/>
      <c r="V25" s="35" t="s">
        <v>23</v>
      </c>
    </row>
    <row r="26" spans="1:22" ht="19.5" outlineLevel="1">
      <c r="A26" s="54">
        <f t="shared" si="1"/>
        <v>19</v>
      </c>
      <c r="B26" s="12" t="s">
        <v>12</v>
      </c>
      <c r="C26" s="12" t="s">
        <v>13</v>
      </c>
      <c r="D26" s="12" t="s">
        <v>66</v>
      </c>
      <c r="E26" s="12" t="s">
        <v>25</v>
      </c>
      <c r="F26" s="12"/>
      <c r="G26" s="12" t="s">
        <v>25</v>
      </c>
      <c r="H26" s="32" t="s">
        <v>17</v>
      </c>
      <c r="I26" s="12" t="s">
        <v>18</v>
      </c>
      <c r="J26" s="62" t="s">
        <v>67</v>
      </c>
      <c r="K26" s="66" t="s">
        <v>391</v>
      </c>
      <c r="L26" s="13" t="s">
        <v>515</v>
      </c>
      <c r="M26" s="12" t="s">
        <v>21</v>
      </c>
      <c r="N26" s="41">
        <v>1</v>
      </c>
      <c r="O26" s="33">
        <v>3420</v>
      </c>
      <c r="P26" s="33"/>
      <c r="Q26" s="33">
        <f t="shared" si="0"/>
        <v>3420</v>
      </c>
      <c r="R26" s="12" t="s">
        <v>22</v>
      </c>
      <c r="S26" s="34" t="s">
        <v>503</v>
      </c>
      <c r="T26" s="12" t="s">
        <v>502</v>
      </c>
      <c r="U26" s="43"/>
      <c r="V26" s="35" t="s">
        <v>23</v>
      </c>
    </row>
    <row r="27" spans="1:22" ht="19.5" outlineLevel="1">
      <c r="A27" s="54">
        <f t="shared" si="1"/>
        <v>20</v>
      </c>
      <c r="B27" s="12" t="s">
        <v>12</v>
      </c>
      <c r="C27" s="12" t="s">
        <v>13</v>
      </c>
      <c r="D27" s="12" t="s">
        <v>64</v>
      </c>
      <c r="E27" s="12" t="s">
        <v>25</v>
      </c>
      <c r="F27" s="12"/>
      <c r="G27" s="12" t="s">
        <v>25</v>
      </c>
      <c r="H27" s="32" t="s">
        <v>17</v>
      </c>
      <c r="I27" s="12" t="s">
        <v>18</v>
      </c>
      <c r="J27" s="62" t="s">
        <v>68</v>
      </c>
      <c r="K27" s="66" t="s">
        <v>392</v>
      </c>
      <c r="L27" s="13" t="s">
        <v>516</v>
      </c>
      <c r="M27" s="12" t="s">
        <v>21</v>
      </c>
      <c r="N27" s="41">
        <v>3</v>
      </c>
      <c r="O27" s="33">
        <v>14258</v>
      </c>
      <c r="P27" s="33"/>
      <c r="Q27" s="33">
        <f t="shared" si="0"/>
        <v>14258</v>
      </c>
      <c r="R27" s="12" t="s">
        <v>22</v>
      </c>
      <c r="S27" s="34" t="s">
        <v>503</v>
      </c>
      <c r="T27" s="12" t="s">
        <v>502</v>
      </c>
      <c r="U27" s="43"/>
      <c r="V27" s="35" t="s">
        <v>23</v>
      </c>
    </row>
    <row r="28" spans="1:22" ht="19.5" outlineLevel="1">
      <c r="A28" s="54">
        <f t="shared" si="1"/>
        <v>21</v>
      </c>
      <c r="B28" s="12" t="s">
        <v>12</v>
      </c>
      <c r="C28" s="12" t="s">
        <v>13</v>
      </c>
      <c r="D28" s="12" t="s">
        <v>69</v>
      </c>
      <c r="E28" s="12" t="s">
        <v>25</v>
      </c>
      <c r="F28" s="12"/>
      <c r="G28" s="12"/>
      <c r="H28" s="32" t="s">
        <v>17</v>
      </c>
      <c r="I28" s="12" t="s">
        <v>18</v>
      </c>
      <c r="J28" s="62" t="s">
        <v>70</v>
      </c>
      <c r="K28" s="66" t="s">
        <v>393</v>
      </c>
      <c r="L28" s="13" t="s">
        <v>517</v>
      </c>
      <c r="M28" s="12" t="s">
        <v>21</v>
      </c>
      <c r="N28" s="41">
        <v>6</v>
      </c>
      <c r="O28" s="33">
        <v>3368</v>
      </c>
      <c r="P28" s="33"/>
      <c r="Q28" s="33">
        <f t="shared" si="0"/>
        <v>3368</v>
      </c>
      <c r="R28" s="12" t="s">
        <v>22</v>
      </c>
      <c r="S28" s="34" t="s">
        <v>503</v>
      </c>
      <c r="T28" s="12" t="s">
        <v>502</v>
      </c>
      <c r="U28" s="43"/>
      <c r="V28" s="35" t="s">
        <v>23</v>
      </c>
    </row>
    <row r="29" spans="1:22" ht="19.5" outlineLevel="1">
      <c r="A29" s="54">
        <f t="shared" si="1"/>
        <v>22</v>
      </c>
      <c r="B29" s="12" t="s">
        <v>12</v>
      </c>
      <c r="C29" s="12" t="s">
        <v>13</v>
      </c>
      <c r="D29" s="12" t="s">
        <v>69</v>
      </c>
      <c r="E29" s="12" t="s">
        <v>25</v>
      </c>
      <c r="F29" s="12">
        <v>43</v>
      </c>
      <c r="G29" s="12"/>
      <c r="H29" s="32" t="s">
        <v>17</v>
      </c>
      <c r="I29" s="12" t="s">
        <v>18</v>
      </c>
      <c r="J29" s="62" t="s">
        <v>71</v>
      </c>
      <c r="K29" s="66" t="s">
        <v>394</v>
      </c>
      <c r="L29" s="13" t="s">
        <v>518</v>
      </c>
      <c r="M29" s="12" t="s">
        <v>21</v>
      </c>
      <c r="N29" s="41">
        <v>5</v>
      </c>
      <c r="O29" s="33">
        <v>2438</v>
      </c>
      <c r="P29" s="33"/>
      <c r="Q29" s="33">
        <f t="shared" si="0"/>
        <v>2438</v>
      </c>
      <c r="R29" s="12" t="s">
        <v>22</v>
      </c>
      <c r="S29" s="34" t="s">
        <v>503</v>
      </c>
      <c r="T29" s="12" t="s">
        <v>502</v>
      </c>
      <c r="U29" s="43"/>
      <c r="V29" s="35" t="s">
        <v>23</v>
      </c>
    </row>
    <row r="30" spans="1:22" ht="19.5" outlineLevel="1">
      <c r="A30" s="54">
        <f t="shared" si="1"/>
        <v>23</v>
      </c>
      <c r="B30" s="12" t="s">
        <v>12</v>
      </c>
      <c r="C30" s="12" t="s">
        <v>13</v>
      </c>
      <c r="D30" s="12" t="s">
        <v>69</v>
      </c>
      <c r="E30" s="12" t="s">
        <v>25</v>
      </c>
      <c r="F30" s="12"/>
      <c r="G30" s="12" t="s">
        <v>25</v>
      </c>
      <c r="H30" s="32" t="s">
        <v>17</v>
      </c>
      <c r="I30" s="12" t="s">
        <v>18</v>
      </c>
      <c r="J30" s="62" t="s">
        <v>72</v>
      </c>
      <c r="K30" s="66" t="s">
        <v>395</v>
      </c>
      <c r="L30" s="13">
        <v>83635190</v>
      </c>
      <c r="M30" s="12" t="s">
        <v>21</v>
      </c>
      <c r="N30" s="41">
        <v>1</v>
      </c>
      <c r="O30" s="33">
        <v>1816</v>
      </c>
      <c r="P30" s="33"/>
      <c r="Q30" s="33">
        <f t="shared" si="0"/>
        <v>1816</v>
      </c>
      <c r="R30" s="12" t="s">
        <v>22</v>
      </c>
      <c r="S30" s="34" t="s">
        <v>503</v>
      </c>
      <c r="T30" s="12" t="s">
        <v>502</v>
      </c>
      <c r="U30" s="43"/>
      <c r="V30" s="35" t="s">
        <v>23</v>
      </c>
    </row>
    <row r="31" spans="1:22" ht="19.5" outlineLevel="1">
      <c r="A31" s="54">
        <f t="shared" si="1"/>
        <v>24</v>
      </c>
      <c r="B31" s="12" t="s">
        <v>12</v>
      </c>
      <c r="C31" s="12" t="s">
        <v>13</v>
      </c>
      <c r="D31" s="12" t="s">
        <v>73</v>
      </c>
      <c r="E31" s="12" t="s">
        <v>25</v>
      </c>
      <c r="F31" s="12"/>
      <c r="G31" s="12" t="s">
        <v>25</v>
      </c>
      <c r="H31" s="32" t="s">
        <v>17</v>
      </c>
      <c r="I31" s="12" t="s">
        <v>18</v>
      </c>
      <c r="J31" s="62" t="s">
        <v>74</v>
      </c>
      <c r="K31" s="66" t="s">
        <v>396</v>
      </c>
      <c r="L31" s="13" t="s">
        <v>519</v>
      </c>
      <c r="M31" s="12" t="s">
        <v>21</v>
      </c>
      <c r="N31" s="41">
        <v>4</v>
      </c>
      <c r="O31" s="33">
        <v>9868</v>
      </c>
      <c r="P31" s="33"/>
      <c r="Q31" s="33">
        <f t="shared" si="0"/>
        <v>9868</v>
      </c>
      <c r="R31" s="12" t="s">
        <v>22</v>
      </c>
      <c r="S31" s="34" t="s">
        <v>503</v>
      </c>
      <c r="T31" s="12" t="s">
        <v>502</v>
      </c>
      <c r="U31" s="43"/>
      <c r="V31" s="35" t="s">
        <v>23</v>
      </c>
    </row>
    <row r="32" spans="1:22" ht="19.5" outlineLevel="1">
      <c r="A32" s="54">
        <f t="shared" si="1"/>
        <v>25</v>
      </c>
      <c r="B32" s="12" t="s">
        <v>12</v>
      </c>
      <c r="C32" s="12" t="s">
        <v>13</v>
      </c>
      <c r="D32" s="12" t="s">
        <v>75</v>
      </c>
      <c r="E32" s="12" t="s">
        <v>25</v>
      </c>
      <c r="F32" s="12"/>
      <c r="G32" s="12" t="s">
        <v>25</v>
      </c>
      <c r="H32" s="32" t="s">
        <v>17</v>
      </c>
      <c r="I32" s="12" t="s">
        <v>18</v>
      </c>
      <c r="J32" s="62" t="s">
        <v>76</v>
      </c>
      <c r="K32" s="66" t="s">
        <v>397</v>
      </c>
      <c r="L32" s="13" t="s">
        <v>520</v>
      </c>
      <c r="M32" s="12" t="s">
        <v>21</v>
      </c>
      <c r="N32" s="41">
        <v>2</v>
      </c>
      <c r="O32" s="33">
        <v>5240</v>
      </c>
      <c r="P32" s="33"/>
      <c r="Q32" s="33">
        <f t="shared" si="0"/>
        <v>5240</v>
      </c>
      <c r="R32" s="12" t="s">
        <v>22</v>
      </c>
      <c r="S32" s="34" t="s">
        <v>503</v>
      </c>
      <c r="T32" s="12" t="s">
        <v>502</v>
      </c>
      <c r="U32" s="43"/>
      <c r="V32" s="35" t="s">
        <v>23</v>
      </c>
    </row>
    <row r="33" spans="1:22" ht="19.5" outlineLevel="1">
      <c r="A33" s="54">
        <f t="shared" si="1"/>
        <v>26</v>
      </c>
      <c r="B33" s="12" t="s">
        <v>12</v>
      </c>
      <c r="C33" s="12" t="s">
        <v>13</v>
      </c>
      <c r="D33" s="12" t="s">
        <v>77</v>
      </c>
      <c r="E33" s="12" t="s">
        <v>25</v>
      </c>
      <c r="F33" s="12"/>
      <c r="G33" s="12" t="s">
        <v>25</v>
      </c>
      <c r="H33" s="32" t="s">
        <v>17</v>
      </c>
      <c r="I33" s="12" t="s">
        <v>18</v>
      </c>
      <c r="J33" s="62" t="s">
        <v>78</v>
      </c>
      <c r="K33" s="66" t="s">
        <v>398</v>
      </c>
      <c r="L33" s="13" t="s">
        <v>521</v>
      </c>
      <c r="M33" s="12" t="s">
        <v>21</v>
      </c>
      <c r="N33" s="41">
        <v>2</v>
      </c>
      <c r="O33" s="33">
        <v>3226</v>
      </c>
      <c r="P33" s="33"/>
      <c r="Q33" s="33">
        <f t="shared" si="0"/>
        <v>3226</v>
      </c>
      <c r="R33" s="12" t="s">
        <v>22</v>
      </c>
      <c r="S33" s="34" t="s">
        <v>503</v>
      </c>
      <c r="T33" s="12" t="s">
        <v>502</v>
      </c>
      <c r="U33" s="43"/>
      <c r="V33" s="35" t="s">
        <v>23</v>
      </c>
    </row>
    <row r="34" spans="1:22" ht="19.5" outlineLevel="1">
      <c r="A34" s="54">
        <f t="shared" si="1"/>
        <v>27</v>
      </c>
      <c r="B34" s="12" t="s">
        <v>12</v>
      </c>
      <c r="C34" s="12" t="s">
        <v>13</v>
      </c>
      <c r="D34" s="12" t="s">
        <v>79</v>
      </c>
      <c r="E34" s="12" t="s">
        <v>25</v>
      </c>
      <c r="F34" s="12">
        <v>4</v>
      </c>
      <c r="G34" s="12"/>
      <c r="H34" s="32" t="s">
        <v>17</v>
      </c>
      <c r="I34" s="12" t="s">
        <v>18</v>
      </c>
      <c r="J34" s="62" t="s">
        <v>80</v>
      </c>
      <c r="K34" s="66" t="s">
        <v>399</v>
      </c>
      <c r="L34" s="13" t="s">
        <v>522</v>
      </c>
      <c r="M34" s="12" t="s">
        <v>21</v>
      </c>
      <c r="N34" s="41">
        <v>3</v>
      </c>
      <c r="O34" s="33">
        <v>8164</v>
      </c>
      <c r="P34" s="33"/>
      <c r="Q34" s="33">
        <f t="shared" si="0"/>
        <v>8164</v>
      </c>
      <c r="R34" s="12" t="s">
        <v>22</v>
      </c>
      <c r="S34" s="34" t="s">
        <v>503</v>
      </c>
      <c r="T34" s="12" t="s">
        <v>502</v>
      </c>
      <c r="U34" s="43"/>
      <c r="V34" s="35" t="s">
        <v>23</v>
      </c>
    </row>
    <row r="35" spans="1:22" ht="19.5" outlineLevel="1">
      <c r="A35" s="54">
        <f t="shared" si="1"/>
        <v>28</v>
      </c>
      <c r="B35" s="12" t="s">
        <v>12</v>
      </c>
      <c r="C35" s="12" t="s">
        <v>13</v>
      </c>
      <c r="D35" s="12" t="s">
        <v>79</v>
      </c>
      <c r="E35" s="12" t="s">
        <v>25</v>
      </c>
      <c r="F35" s="12">
        <v>3</v>
      </c>
      <c r="G35" s="12"/>
      <c r="H35" s="32" t="s">
        <v>17</v>
      </c>
      <c r="I35" s="12" t="s">
        <v>18</v>
      </c>
      <c r="J35" s="62" t="s">
        <v>81</v>
      </c>
      <c r="K35" s="66" t="s">
        <v>400</v>
      </c>
      <c r="L35" s="13" t="s">
        <v>523</v>
      </c>
      <c r="M35" s="12" t="s">
        <v>21</v>
      </c>
      <c r="N35" s="41">
        <v>2</v>
      </c>
      <c r="O35" s="33">
        <v>5962</v>
      </c>
      <c r="P35" s="33"/>
      <c r="Q35" s="33">
        <f t="shared" si="0"/>
        <v>5962</v>
      </c>
      <c r="R35" s="12" t="s">
        <v>22</v>
      </c>
      <c r="S35" s="34" t="s">
        <v>503</v>
      </c>
      <c r="T35" s="12" t="s">
        <v>502</v>
      </c>
      <c r="U35" s="43"/>
      <c r="V35" s="35" t="s">
        <v>23</v>
      </c>
    </row>
    <row r="36" spans="1:22" ht="19.5" outlineLevel="1">
      <c r="A36" s="54">
        <f t="shared" si="1"/>
        <v>29</v>
      </c>
      <c r="B36" s="12" t="s">
        <v>12</v>
      </c>
      <c r="C36" s="12" t="s">
        <v>13</v>
      </c>
      <c r="D36" s="12" t="s">
        <v>79</v>
      </c>
      <c r="E36" s="12" t="s">
        <v>25</v>
      </c>
      <c r="F36" s="12"/>
      <c r="G36" s="12" t="s">
        <v>25</v>
      </c>
      <c r="H36" s="32" t="s">
        <v>17</v>
      </c>
      <c r="I36" s="12" t="s">
        <v>18</v>
      </c>
      <c r="J36" s="62" t="s">
        <v>82</v>
      </c>
      <c r="K36" s="66" t="s">
        <v>401</v>
      </c>
      <c r="L36" s="13" t="s">
        <v>524</v>
      </c>
      <c r="M36" s="12" t="s">
        <v>21</v>
      </c>
      <c r="N36" s="41">
        <v>6</v>
      </c>
      <c r="O36" s="33">
        <v>5192</v>
      </c>
      <c r="P36" s="33"/>
      <c r="Q36" s="33">
        <f t="shared" si="0"/>
        <v>5192</v>
      </c>
      <c r="R36" s="12" t="s">
        <v>22</v>
      </c>
      <c r="S36" s="34" t="s">
        <v>503</v>
      </c>
      <c r="T36" s="12" t="s">
        <v>502</v>
      </c>
      <c r="U36" s="43"/>
      <c r="V36" s="35" t="s">
        <v>23</v>
      </c>
    </row>
    <row r="37" spans="1:22" ht="19.5" outlineLevel="1">
      <c r="A37" s="54">
        <f t="shared" si="1"/>
        <v>30</v>
      </c>
      <c r="B37" s="12" t="s">
        <v>12</v>
      </c>
      <c r="C37" s="12" t="s">
        <v>13</v>
      </c>
      <c r="D37" s="12" t="s">
        <v>79</v>
      </c>
      <c r="E37" s="12" t="s">
        <v>25</v>
      </c>
      <c r="F37" s="12"/>
      <c r="G37" s="12" t="s">
        <v>25</v>
      </c>
      <c r="H37" s="32" t="s">
        <v>17</v>
      </c>
      <c r="I37" s="12" t="s">
        <v>18</v>
      </c>
      <c r="J37" s="62" t="s">
        <v>83</v>
      </c>
      <c r="K37" s="66" t="s">
        <v>402</v>
      </c>
      <c r="L37" s="13" t="s">
        <v>84</v>
      </c>
      <c r="M37" s="12" t="s">
        <v>21</v>
      </c>
      <c r="N37" s="41">
        <v>4</v>
      </c>
      <c r="O37" s="33">
        <v>8736</v>
      </c>
      <c r="P37" s="33"/>
      <c r="Q37" s="33">
        <f t="shared" si="0"/>
        <v>8736</v>
      </c>
      <c r="R37" s="12" t="s">
        <v>22</v>
      </c>
      <c r="S37" s="34" t="s">
        <v>503</v>
      </c>
      <c r="T37" s="12" t="s">
        <v>502</v>
      </c>
      <c r="U37" s="43"/>
      <c r="V37" s="35" t="s">
        <v>23</v>
      </c>
    </row>
    <row r="38" spans="1:22" ht="19.5" outlineLevel="1">
      <c r="A38" s="54">
        <f t="shared" si="1"/>
        <v>31</v>
      </c>
      <c r="B38" s="12" t="s">
        <v>12</v>
      </c>
      <c r="C38" s="12" t="s">
        <v>13</v>
      </c>
      <c r="D38" s="12" t="s">
        <v>85</v>
      </c>
      <c r="E38" s="12" t="s">
        <v>25</v>
      </c>
      <c r="F38" s="12"/>
      <c r="G38" s="12" t="s">
        <v>25</v>
      </c>
      <c r="H38" s="32" t="s">
        <v>17</v>
      </c>
      <c r="I38" s="12" t="s">
        <v>18</v>
      </c>
      <c r="J38" s="62" t="s">
        <v>86</v>
      </c>
      <c r="K38" s="66" t="s">
        <v>403</v>
      </c>
      <c r="L38" s="13" t="s">
        <v>525</v>
      </c>
      <c r="M38" s="12" t="s">
        <v>21</v>
      </c>
      <c r="N38" s="41">
        <v>2</v>
      </c>
      <c r="O38" s="33">
        <v>6938</v>
      </c>
      <c r="P38" s="33"/>
      <c r="Q38" s="33">
        <f t="shared" si="0"/>
        <v>6938</v>
      </c>
      <c r="R38" s="12" t="s">
        <v>22</v>
      </c>
      <c r="S38" s="34" t="s">
        <v>503</v>
      </c>
      <c r="T38" s="12" t="s">
        <v>502</v>
      </c>
      <c r="U38" s="43"/>
      <c r="V38" s="35" t="s">
        <v>23</v>
      </c>
    </row>
    <row r="39" spans="1:22" ht="19.5" outlineLevel="1">
      <c r="A39" s="54">
        <f t="shared" si="1"/>
        <v>32</v>
      </c>
      <c r="B39" s="12" t="s">
        <v>12</v>
      </c>
      <c r="C39" s="12" t="s">
        <v>13</v>
      </c>
      <c r="D39" s="12" t="s">
        <v>87</v>
      </c>
      <c r="E39" s="12" t="s">
        <v>25</v>
      </c>
      <c r="F39" s="12"/>
      <c r="G39" s="12" t="s">
        <v>25</v>
      </c>
      <c r="H39" s="32" t="s">
        <v>17</v>
      </c>
      <c r="I39" s="12" t="s">
        <v>18</v>
      </c>
      <c r="J39" s="62" t="s">
        <v>88</v>
      </c>
      <c r="K39" s="66" t="s">
        <v>404</v>
      </c>
      <c r="L39" s="13" t="s">
        <v>331</v>
      </c>
      <c r="M39" s="12" t="s">
        <v>21</v>
      </c>
      <c r="N39" s="41">
        <v>2</v>
      </c>
      <c r="O39" s="33">
        <v>9088</v>
      </c>
      <c r="P39" s="33"/>
      <c r="Q39" s="33">
        <f t="shared" si="0"/>
        <v>9088</v>
      </c>
      <c r="R39" s="12" t="s">
        <v>22</v>
      </c>
      <c r="S39" s="34" t="s">
        <v>503</v>
      </c>
      <c r="T39" s="12" t="s">
        <v>502</v>
      </c>
      <c r="U39" s="43"/>
      <c r="V39" s="35" t="s">
        <v>23</v>
      </c>
    </row>
    <row r="40" spans="1:22" ht="19.5" outlineLevel="1">
      <c r="A40" s="54">
        <f t="shared" si="1"/>
        <v>33</v>
      </c>
      <c r="B40" s="12" t="s">
        <v>12</v>
      </c>
      <c r="C40" s="12" t="s">
        <v>13</v>
      </c>
      <c r="D40" s="12" t="s">
        <v>87</v>
      </c>
      <c r="E40" s="12" t="s">
        <v>25</v>
      </c>
      <c r="F40" s="12">
        <v>2</v>
      </c>
      <c r="G40" s="12"/>
      <c r="H40" s="32" t="s">
        <v>17</v>
      </c>
      <c r="I40" s="12" t="s">
        <v>18</v>
      </c>
      <c r="J40" s="62" t="s">
        <v>89</v>
      </c>
      <c r="K40" s="66" t="s">
        <v>405</v>
      </c>
      <c r="L40" s="13" t="s">
        <v>526</v>
      </c>
      <c r="M40" s="12" t="s">
        <v>21</v>
      </c>
      <c r="N40" s="41">
        <v>2</v>
      </c>
      <c r="O40" s="33">
        <v>5304</v>
      </c>
      <c r="P40" s="33"/>
      <c r="Q40" s="33">
        <f t="shared" si="0"/>
        <v>5304</v>
      </c>
      <c r="R40" s="12" t="s">
        <v>22</v>
      </c>
      <c r="S40" s="34" t="s">
        <v>503</v>
      </c>
      <c r="T40" s="12" t="s">
        <v>502</v>
      </c>
      <c r="U40" s="43"/>
      <c r="V40" s="35" t="s">
        <v>23</v>
      </c>
    </row>
    <row r="41" spans="1:22" ht="19.5" outlineLevel="1">
      <c r="A41" s="54">
        <f t="shared" si="1"/>
        <v>34</v>
      </c>
      <c r="B41" s="12" t="s">
        <v>12</v>
      </c>
      <c r="C41" s="12" t="s">
        <v>13</v>
      </c>
      <c r="D41" s="12" t="s">
        <v>90</v>
      </c>
      <c r="E41" s="12" t="s">
        <v>25</v>
      </c>
      <c r="F41" s="12"/>
      <c r="G41" s="12" t="s">
        <v>25</v>
      </c>
      <c r="H41" s="32" t="s">
        <v>17</v>
      </c>
      <c r="I41" s="12" t="s">
        <v>18</v>
      </c>
      <c r="J41" s="62" t="s">
        <v>91</v>
      </c>
      <c r="K41" s="66" t="s">
        <v>406</v>
      </c>
      <c r="L41" s="13" t="s">
        <v>527</v>
      </c>
      <c r="M41" s="12" t="s">
        <v>21</v>
      </c>
      <c r="N41" s="41">
        <v>3</v>
      </c>
      <c r="O41" s="33">
        <v>5742</v>
      </c>
      <c r="P41" s="33"/>
      <c r="Q41" s="33">
        <f t="shared" si="0"/>
        <v>5742</v>
      </c>
      <c r="R41" s="12" t="s">
        <v>22</v>
      </c>
      <c r="S41" s="34" t="s">
        <v>503</v>
      </c>
      <c r="T41" s="12" t="s">
        <v>502</v>
      </c>
      <c r="U41" s="43"/>
      <c r="V41" s="35" t="s">
        <v>23</v>
      </c>
    </row>
    <row r="42" spans="1:22" ht="19.5" outlineLevel="1">
      <c r="A42" s="54">
        <f t="shared" si="1"/>
        <v>35</v>
      </c>
      <c r="B42" s="12" t="s">
        <v>12</v>
      </c>
      <c r="C42" s="12" t="s">
        <v>13</v>
      </c>
      <c r="D42" s="12" t="s">
        <v>92</v>
      </c>
      <c r="E42" s="12" t="s">
        <v>25</v>
      </c>
      <c r="F42" s="12">
        <v>15</v>
      </c>
      <c r="G42" s="12"/>
      <c r="H42" s="32" t="s">
        <v>17</v>
      </c>
      <c r="I42" s="12" t="s">
        <v>18</v>
      </c>
      <c r="J42" s="62" t="s">
        <v>93</v>
      </c>
      <c r="K42" s="66" t="s">
        <v>407</v>
      </c>
      <c r="L42" s="13" t="s">
        <v>528</v>
      </c>
      <c r="M42" s="12" t="s">
        <v>21</v>
      </c>
      <c r="N42" s="41">
        <v>4</v>
      </c>
      <c r="O42" s="33">
        <v>23942</v>
      </c>
      <c r="P42" s="33"/>
      <c r="Q42" s="33">
        <f t="shared" si="0"/>
        <v>23942</v>
      </c>
      <c r="R42" s="12" t="s">
        <v>22</v>
      </c>
      <c r="S42" s="34" t="s">
        <v>503</v>
      </c>
      <c r="T42" s="12" t="s">
        <v>502</v>
      </c>
      <c r="U42" s="43"/>
      <c r="V42" s="35" t="s">
        <v>23</v>
      </c>
    </row>
    <row r="43" spans="1:22" ht="19.5" outlineLevel="1">
      <c r="A43" s="54">
        <f t="shared" si="1"/>
        <v>36</v>
      </c>
      <c r="B43" s="12" t="s">
        <v>12</v>
      </c>
      <c r="C43" s="12" t="s">
        <v>13</v>
      </c>
      <c r="D43" s="12" t="s">
        <v>94</v>
      </c>
      <c r="E43" s="12" t="s">
        <v>25</v>
      </c>
      <c r="F43" s="12"/>
      <c r="G43" s="12" t="s">
        <v>25</v>
      </c>
      <c r="H43" s="32" t="s">
        <v>17</v>
      </c>
      <c r="I43" s="12" t="s">
        <v>18</v>
      </c>
      <c r="J43" s="62" t="s">
        <v>95</v>
      </c>
      <c r="K43" s="66" t="s">
        <v>408</v>
      </c>
      <c r="L43" s="13" t="s">
        <v>529</v>
      </c>
      <c r="M43" s="12" t="s">
        <v>21</v>
      </c>
      <c r="N43" s="41">
        <v>2</v>
      </c>
      <c r="O43" s="33">
        <v>4534</v>
      </c>
      <c r="P43" s="33"/>
      <c r="Q43" s="33">
        <f t="shared" si="0"/>
        <v>4534</v>
      </c>
      <c r="R43" s="12" t="s">
        <v>22</v>
      </c>
      <c r="S43" s="34" t="s">
        <v>503</v>
      </c>
      <c r="T43" s="12" t="s">
        <v>502</v>
      </c>
      <c r="U43" s="43"/>
      <c r="V43" s="35" t="s">
        <v>23</v>
      </c>
    </row>
    <row r="44" spans="1:22" ht="19.5" outlineLevel="1">
      <c r="A44" s="54">
        <f t="shared" si="1"/>
        <v>37</v>
      </c>
      <c r="B44" s="12" t="s">
        <v>12</v>
      </c>
      <c r="C44" s="12" t="s">
        <v>13</v>
      </c>
      <c r="D44" s="12" t="s">
        <v>96</v>
      </c>
      <c r="E44" s="12" t="s">
        <v>25</v>
      </c>
      <c r="F44" s="12"/>
      <c r="G44" s="12" t="s">
        <v>25</v>
      </c>
      <c r="H44" s="32" t="s">
        <v>17</v>
      </c>
      <c r="I44" s="12" t="s">
        <v>18</v>
      </c>
      <c r="J44" s="62" t="s">
        <v>97</v>
      </c>
      <c r="K44" s="66" t="s">
        <v>409</v>
      </c>
      <c r="L44" s="13" t="s">
        <v>332</v>
      </c>
      <c r="M44" s="12" t="s">
        <v>21</v>
      </c>
      <c r="N44" s="41">
        <v>2</v>
      </c>
      <c r="O44" s="33">
        <v>3792</v>
      </c>
      <c r="P44" s="33"/>
      <c r="Q44" s="33">
        <f t="shared" si="0"/>
        <v>3792</v>
      </c>
      <c r="R44" s="12" t="s">
        <v>22</v>
      </c>
      <c r="S44" s="34" t="s">
        <v>503</v>
      </c>
      <c r="T44" s="12" t="s">
        <v>502</v>
      </c>
      <c r="U44" s="43"/>
      <c r="V44" s="35" t="s">
        <v>23</v>
      </c>
    </row>
    <row r="45" spans="1:22" ht="19.5" outlineLevel="1">
      <c r="A45" s="54">
        <f t="shared" si="1"/>
        <v>38</v>
      </c>
      <c r="B45" s="12" t="s">
        <v>12</v>
      </c>
      <c r="C45" s="12" t="s">
        <v>13</v>
      </c>
      <c r="D45" s="12" t="s">
        <v>98</v>
      </c>
      <c r="E45" s="12" t="s">
        <v>25</v>
      </c>
      <c r="F45" s="12"/>
      <c r="G45" s="12" t="s">
        <v>25</v>
      </c>
      <c r="H45" s="32" t="s">
        <v>17</v>
      </c>
      <c r="I45" s="12" t="s">
        <v>18</v>
      </c>
      <c r="J45" s="62" t="s">
        <v>99</v>
      </c>
      <c r="K45" s="66" t="s">
        <v>410</v>
      </c>
      <c r="L45" s="13" t="s">
        <v>100</v>
      </c>
      <c r="M45" s="12" t="s">
        <v>21</v>
      </c>
      <c r="N45" s="41">
        <v>2</v>
      </c>
      <c r="O45" s="33">
        <v>5334</v>
      </c>
      <c r="P45" s="33"/>
      <c r="Q45" s="33">
        <f t="shared" si="0"/>
        <v>5334</v>
      </c>
      <c r="R45" s="12" t="s">
        <v>22</v>
      </c>
      <c r="S45" s="34" t="s">
        <v>503</v>
      </c>
      <c r="T45" s="12" t="s">
        <v>502</v>
      </c>
      <c r="U45" s="43"/>
      <c r="V45" s="35" t="s">
        <v>23</v>
      </c>
    </row>
    <row r="46" spans="1:22" ht="19.5" outlineLevel="1">
      <c r="A46" s="54">
        <f t="shared" si="1"/>
        <v>39</v>
      </c>
      <c r="B46" s="12" t="s">
        <v>12</v>
      </c>
      <c r="C46" s="12" t="s">
        <v>13</v>
      </c>
      <c r="D46" s="12" t="s">
        <v>101</v>
      </c>
      <c r="E46" s="12" t="s">
        <v>25</v>
      </c>
      <c r="F46" s="12"/>
      <c r="G46" s="12" t="s">
        <v>25</v>
      </c>
      <c r="H46" s="32" t="s">
        <v>17</v>
      </c>
      <c r="I46" s="12" t="s">
        <v>18</v>
      </c>
      <c r="J46" s="62" t="s">
        <v>102</v>
      </c>
      <c r="K46" s="66" t="s">
        <v>411</v>
      </c>
      <c r="L46" s="13" t="s">
        <v>103</v>
      </c>
      <c r="M46" s="12" t="s">
        <v>21</v>
      </c>
      <c r="N46" s="41">
        <v>1</v>
      </c>
      <c r="O46" s="33">
        <v>9952</v>
      </c>
      <c r="P46" s="33"/>
      <c r="Q46" s="33">
        <f t="shared" si="0"/>
        <v>9952</v>
      </c>
      <c r="R46" s="12" t="s">
        <v>22</v>
      </c>
      <c r="S46" s="34" t="s">
        <v>503</v>
      </c>
      <c r="T46" s="12" t="s">
        <v>502</v>
      </c>
      <c r="U46" s="43"/>
      <c r="V46" s="35" t="s">
        <v>23</v>
      </c>
    </row>
    <row r="47" spans="1:22" ht="19.5" outlineLevel="1">
      <c r="A47" s="54">
        <f t="shared" si="1"/>
        <v>40</v>
      </c>
      <c r="B47" s="12" t="s">
        <v>12</v>
      </c>
      <c r="C47" s="12" t="s">
        <v>13</v>
      </c>
      <c r="D47" s="12" t="s">
        <v>104</v>
      </c>
      <c r="E47" s="12" t="s">
        <v>25</v>
      </c>
      <c r="F47" s="12"/>
      <c r="G47" s="12" t="s">
        <v>25</v>
      </c>
      <c r="H47" s="32" t="s">
        <v>17</v>
      </c>
      <c r="I47" s="12" t="s">
        <v>18</v>
      </c>
      <c r="J47" s="62" t="s">
        <v>105</v>
      </c>
      <c r="K47" s="66" t="s">
        <v>412</v>
      </c>
      <c r="L47" s="13" t="s">
        <v>530</v>
      </c>
      <c r="M47" s="12" t="s">
        <v>21</v>
      </c>
      <c r="N47" s="41">
        <v>2</v>
      </c>
      <c r="O47" s="33">
        <v>3444</v>
      </c>
      <c r="P47" s="33"/>
      <c r="Q47" s="33">
        <f t="shared" si="0"/>
        <v>3444</v>
      </c>
      <c r="R47" s="12" t="s">
        <v>22</v>
      </c>
      <c r="S47" s="34" t="s">
        <v>503</v>
      </c>
      <c r="T47" s="12" t="s">
        <v>502</v>
      </c>
      <c r="U47" s="43"/>
      <c r="V47" s="35" t="s">
        <v>23</v>
      </c>
    </row>
    <row r="48" spans="1:22" ht="19.5" outlineLevel="1">
      <c r="A48" s="54">
        <f t="shared" si="1"/>
        <v>41</v>
      </c>
      <c r="B48" s="12" t="s">
        <v>12</v>
      </c>
      <c r="C48" s="12" t="s">
        <v>13</v>
      </c>
      <c r="D48" s="12" t="s">
        <v>94</v>
      </c>
      <c r="E48" s="12" t="s">
        <v>25</v>
      </c>
      <c r="F48" s="12"/>
      <c r="G48" s="12" t="s">
        <v>25</v>
      </c>
      <c r="H48" s="32" t="s">
        <v>17</v>
      </c>
      <c r="I48" s="12" t="s">
        <v>18</v>
      </c>
      <c r="J48" s="62" t="s">
        <v>106</v>
      </c>
      <c r="K48" s="66" t="s">
        <v>413</v>
      </c>
      <c r="L48" s="13" t="s">
        <v>531</v>
      </c>
      <c r="M48" s="12" t="s">
        <v>21</v>
      </c>
      <c r="N48" s="41">
        <v>1</v>
      </c>
      <c r="O48" s="33">
        <v>4696</v>
      </c>
      <c r="P48" s="33"/>
      <c r="Q48" s="33">
        <f t="shared" si="0"/>
        <v>4696</v>
      </c>
      <c r="R48" s="12" t="s">
        <v>22</v>
      </c>
      <c r="S48" s="34" t="s">
        <v>503</v>
      </c>
      <c r="T48" s="12" t="s">
        <v>502</v>
      </c>
      <c r="U48" s="43"/>
      <c r="V48" s="35" t="s">
        <v>23</v>
      </c>
    </row>
    <row r="49" spans="1:22" ht="19.5" outlineLevel="1">
      <c r="A49" s="54">
        <f t="shared" si="1"/>
        <v>42</v>
      </c>
      <c r="B49" s="12" t="s">
        <v>12</v>
      </c>
      <c r="C49" s="12" t="s">
        <v>13</v>
      </c>
      <c r="D49" s="12" t="s">
        <v>94</v>
      </c>
      <c r="E49" s="12" t="s">
        <v>25</v>
      </c>
      <c r="F49" s="12"/>
      <c r="G49" s="12" t="s">
        <v>25</v>
      </c>
      <c r="H49" s="32" t="s">
        <v>17</v>
      </c>
      <c r="I49" s="12" t="s">
        <v>18</v>
      </c>
      <c r="J49" s="62" t="s">
        <v>107</v>
      </c>
      <c r="K49" s="66" t="s">
        <v>414</v>
      </c>
      <c r="L49" s="13" t="s">
        <v>532</v>
      </c>
      <c r="M49" s="12" t="s">
        <v>21</v>
      </c>
      <c r="N49" s="41">
        <v>1</v>
      </c>
      <c r="O49" s="33">
        <v>4000</v>
      </c>
      <c r="P49" s="33"/>
      <c r="Q49" s="33">
        <f t="shared" si="0"/>
        <v>4000</v>
      </c>
      <c r="R49" s="12" t="s">
        <v>22</v>
      </c>
      <c r="S49" s="34" t="s">
        <v>503</v>
      </c>
      <c r="T49" s="12" t="s">
        <v>502</v>
      </c>
      <c r="U49" s="43"/>
      <c r="V49" s="35" t="s">
        <v>23</v>
      </c>
    </row>
    <row r="50" spans="1:22" ht="19.5" outlineLevel="1">
      <c r="A50" s="54">
        <f t="shared" si="1"/>
        <v>43</v>
      </c>
      <c r="B50" s="12" t="s">
        <v>12</v>
      </c>
      <c r="C50" s="12" t="s">
        <v>13</v>
      </c>
      <c r="D50" s="12" t="s">
        <v>108</v>
      </c>
      <c r="E50" s="12" t="s">
        <v>25</v>
      </c>
      <c r="F50" s="12"/>
      <c r="G50" s="12" t="s">
        <v>25</v>
      </c>
      <c r="H50" s="32" t="s">
        <v>17</v>
      </c>
      <c r="I50" s="12" t="s">
        <v>18</v>
      </c>
      <c r="J50" s="62" t="s">
        <v>109</v>
      </c>
      <c r="K50" s="66" t="s">
        <v>415</v>
      </c>
      <c r="L50" s="13" t="s">
        <v>533</v>
      </c>
      <c r="M50" s="12" t="s">
        <v>21</v>
      </c>
      <c r="N50" s="41">
        <v>2</v>
      </c>
      <c r="O50" s="33">
        <v>5526</v>
      </c>
      <c r="P50" s="33"/>
      <c r="Q50" s="33">
        <f t="shared" si="0"/>
        <v>5526</v>
      </c>
      <c r="R50" s="12" t="s">
        <v>22</v>
      </c>
      <c r="S50" s="34" t="s">
        <v>503</v>
      </c>
      <c r="T50" s="12" t="s">
        <v>502</v>
      </c>
      <c r="U50" s="43"/>
      <c r="V50" s="35" t="s">
        <v>23</v>
      </c>
    </row>
    <row r="51" spans="1:22" ht="19.5" outlineLevel="1">
      <c r="A51" s="54">
        <f t="shared" si="1"/>
        <v>44</v>
      </c>
      <c r="B51" s="12" t="s">
        <v>12</v>
      </c>
      <c r="C51" s="12" t="s">
        <v>13</v>
      </c>
      <c r="D51" s="12" t="s">
        <v>108</v>
      </c>
      <c r="E51" s="12" t="s">
        <v>25</v>
      </c>
      <c r="F51" s="12"/>
      <c r="G51" s="12" t="s">
        <v>25</v>
      </c>
      <c r="H51" s="32" t="s">
        <v>17</v>
      </c>
      <c r="I51" s="12" t="s">
        <v>18</v>
      </c>
      <c r="J51" s="62" t="s">
        <v>110</v>
      </c>
      <c r="K51" s="66" t="s">
        <v>416</v>
      </c>
      <c r="L51" s="13" t="s">
        <v>534</v>
      </c>
      <c r="M51" s="12" t="s">
        <v>21</v>
      </c>
      <c r="N51" s="41">
        <v>2</v>
      </c>
      <c r="O51" s="33">
        <v>2794</v>
      </c>
      <c r="P51" s="33"/>
      <c r="Q51" s="33">
        <f t="shared" si="0"/>
        <v>2794</v>
      </c>
      <c r="R51" s="12" t="s">
        <v>22</v>
      </c>
      <c r="S51" s="34" t="s">
        <v>503</v>
      </c>
      <c r="T51" s="12" t="s">
        <v>502</v>
      </c>
      <c r="U51" s="43"/>
      <c r="V51" s="35" t="s">
        <v>23</v>
      </c>
    </row>
    <row r="52" spans="1:22" ht="19.5" outlineLevel="1">
      <c r="A52" s="54">
        <f t="shared" si="1"/>
        <v>45</v>
      </c>
      <c r="B52" s="12" t="s">
        <v>12</v>
      </c>
      <c r="C52" s="12" t="s">
        <v>13</v>
      </c>
      <c r="D52" s="12" t="s">
        <v>79</v>
      </c>
      <c r="E52" s="12" t="s">
        <v>25</v>
      </c>
      <c r="F52" s="12">
        <v>5</v>
      </c>
      <c r="G52" s="12"/>
      <c r="H52" s="32" t="s">
        <v>17</v>
      </c>
      <c r="I52" s="12" t="s">
        <v>18</v>
      </c>
      <c r="J52" s="62" t="s">
        <v>111</v>
      </c>
      <c r="K52" s="66" t="s">
        <v>417</v>
      </c>
      <c r="L52" s="13" t="s">
        <v>112</v>
      </c>
      <c r="M52" s="12" t="s">
        <v>21</v>
      </c>
      <c r="N52" s="41">
        <v>3</v>
      </c>
      <c r="O52" s="33">
        <v>6754</v>
      </c>
      <c r="P52" s="33"/>
      <c r="Q52" s="33">
        <f t="shared" si="0"/>
        <v>6754</v>
      </c>
      <c r="R52" s="12" t="s">
        <v>22</v>
      </c>
      <c r="S52" s="34" t="s">
        <v>503</v>
      </c>
      <c r="T52" s="12" t="s">
        <v>502</v>
      </c>
      <c r="U52" s="43"/>
      <c r="V52" s="35" t="s">
        <v>23</v>
      </c>
    </row>
    <row r="53" spans="1:22" ht="19.5" outlineLevel="1">
      <c r="A53" s="54">
        <f t="shared" si="1"/>
        <v>46</v>
      </c>
      <c r="B53" s="12" t="s">
        <v>12</v>
      </c>
      <c r="C53" s="12" t="s">
        <v>13</v>
      </c>
      <c r="D53" s="12" t="s">
        <v>113</v>
      </c>
      <c r="E53" s="12" t="s">
        <v>25</v>
      </c>
      <c r="F53" s="12"/>
      <c r="G53" s="12" t="s">
        <v>25</v>
      </c>
      <c r="H53" s="32" t="s">
        <v>17</v>
      </c>
      <c r="I53" s="12" t="s">
        <v>18</v>
      </c>
      <c r="J53" s="62" t="s">
        <v>114</v>
      </c>
      <c r="K53" s="66" t="s">
        <v>418</v>
      </c>
      <c r="L53" s="13" t="s">
        <v>535</v>
      </c>
      <c r="M53" s="12" t="s">
        <v>21</v>
      </c>
      <c r="N53" s="41">
        <v>2</v>
      </c>
      <c r="O53" s="33">
        <v>8566</v>
      </c>
      <c r="P53" s="33"/>
      <c r="Q53" s="33">
        <f t="shared" si="0"/>
        <v>8566</v>
      </c>
      <c r="R53" s="12" t="s">
        <v>22</v>
      </c>
      <c r="S53" s="34" t="s">
        <v>503</v>
      </c>
      <c r="T53" s="12" t="s">
        <v>502</v>
      </c>
      <c r="U53" s="43"/>
      <c r="V53" s="35" t="s">
        <v>23</v>
      </c>
    </row>
    <row r="54" spans="1:22" ht="19.5" outlineLevel="1">
      <c r="A54" s="54">
        <f t="shared" si="1"/>
        <v>47</v>
      </c>
      <c r="B54" s="12" t="s">
        <v>12</v>
      </c>
      <c r="C54" s="12" t="s">
        <v>13</v>
      </c>
      <c r="D54" s="12" t="s">
        <v>113</v>
      </c>
      <c r="E54" s="12" t="s">
        <v>25</v>
      </c>
      <c r="F54" s="12">
        <v>2</v>
      </c>
      <c r="G54" s="12"/>
      <c r="H54" s="32" t="s">
        <v>17</v>
      </c>
      <c r="I54" s="12" t="s">
        <v>18</v>
      </c>
      <c r="J54" s="62" t="s">
        <v>115</v>
      </c>
      <c r="K54" s="66" t="s">
        <v>419</v>
      </c>
      <c r="L54" s="13" t="s">
        <v>536</v>
      </c>
      <c r="M54" s="12" t="s">
        <v>21</v>
      </c>
      <c r="N54" s="41">
        <v>3</v>
      </c>
      <c r="O54" s="33">
        <v>6782</v>
      </c>
      <c r="P54" s="33"/>
      <c r="Q54" s="33">
        <f t="shared" si="0"/>
        <v>6782</v>
      </c>
      <c r="R54" s="12" t="s">
        <v>22</v>
      </c>
      <c r="S54" s="34" t="s">
        <v>503</v>
      </c>
      <c r="T54" s="12" t="s">
        <v>502</v>
      </c>
      <c r="U54" s="43"/>
      <c r="V54" s="35" t="s">
        <v>23</v>
      </c>
    </row>
    <row r="55" spans="1:22" ht="19.5" outlineLevel="1">
      <c r="A55" s="54">
        <f t="shared" si="1"/>
        <v>48</v>
      </c>
      <c r="B55" s="12" t="s">
        <v>12</v>
      </c>
      <c r="C55" s="12" t="s">
        <v>13</v>
      </c>
      <c r="D55" s="12" t="s">
        <v>18</v>
      </c>
      <c r="E55" s="12" t="s">
        <v>25</v>
      </c>
      <c r="F55" s="12"/>
      <c r="G55" s="12" t="s">
        <v>116</v>
      </c>
      <c r="H55" s="32" t="s">
        <v>17</v>
      </c>
      <c r="I55" s="12" t="s">
        <v>18</v>
      </c>
      <c r="J55" s="62" t="s">
        <v>117</v>
      </c>
      <c r="K55" s="66" t="s">
        <v>420</v>
      </c>
      <c r="L55" s="13" t="s">
        <v>333</v>
      </c>
      <c r="M55" s="12" t="s">
        <v>21</v>
      </c>
      <c r="N55" s="41">
        <v>1</v>
      </c>
      <c r="O55" s="33">
        <v>3180</v>
      </c>
      <c r="P55" s="33"/>
      <c r="Q55" s="33">
        <f t="shared" si="0"/>
        <v>3180</v>
      </c>
      <c r="R55" s="12" t="s">
        <v>22</v>
      </c>
      <c r="S55" s="34" t="s">
        <v>503</v>
      </c>
      <c r="T55" s="12" t="s">
        <v>502</v>
      </c>
      <c r="U55" s="43"/>
      <c r="V55" s="35" t="s">
        <v>23</v>
      </c>
    </row>
    <row r="56" spans="1:22" ht="19.5" outlineLevel="1">
      <c r="A56" s="54">
        <f t="shared" si="1"/>
        <v>49</v>
      </c>
      <c r="B56" s="12" t="s">
        <v>12</v>
      </c>
      <c r="C56" s="12" t="s">
        <v>13</v>
      </c>
      <c r="D56" s="12" t="s">
        <v>18</v>
      </c>
      <c r="E56" s="12" t="s">
        <v>25</v>
      </c>
      <c r="F56" s="12"/>
      <c r="G56" s="12" t="s">
        <v>118</v>
      </c>
      <c r="H56" s="32" t="s">
        <v>17</v>
      </c>
      <c r="I56" s="12" t="s">
        <v>18</v>
      </c>
      <c r="J56" s="62" t="s">
        <v>119</v>
      </c>
      <c r="K56" s="66" t="s">
        <v>421</v>
      </c>
      <c r="L56" s="13" t="s">
        <v>120</v>
      </c>
      <c r="M56" s="12" t="s">
        <v>21</v>
      </c>
      <c r="N56" s="41">
        <v>3</v>
      </c>
      <c r="O56" s="33">
        <v>12760</v>
      </c>
      <c r="P56" s="33"/>
      <c r="Q56" s="33">
        <f t="shared" si="0"/>
        <v>12760</v>
      </c>
      <c r="R56" s="12" t="s">
        <v>22</v>
      </c>
      <c r="S56" s="34" t="s">
        <v>503</v>
      </c>
      <c r="T56" s="12" t="s">
        <v>502</v>
      </c>
      <c r="U56" s="43"/>
      <c r="V56" s="35" t="s">
        <v>23</v>
      </c>
    </row>
    <row r="57" spans="1:22" ht="19.5" outlineLevel="1">
      <c r="A57" s="54">
        <f t="shared" si="1"/>
        <v>50</v>
      </c>
      <c r="B57" s="12" t="s">
        <v>12</v>
      </c>
      <c r="C57" s="12" t="s">
        <v>13</v>
      </c>
      <c r="D57" s="12" t="s">
        <v>121</v>
      </c>
      <c r="E57" s="12" t="s">
        <v>25</v>
      </c>
      <c r="F57" s="12"/>
      <c r="G57" s="12" t="s">
        <v>122</v>
      </c>
      <c r="H57" s="32" t="s">
        <v>17</v>
      </c>
      <c r="I57" s="12" t="s">
        <v>18</v>
      </c>
      <c r="J57" s="62" t="s">
        <v>123</v>
      </c>
      <c r="K57" s="66" t="s">
        <v>422</v>
      </c>
      <c r="L57" s="13" t="s">
        <v>537</v>
      </c>
      <c r="M57" s="12" t="s">
        <v>21</v>
      </c>
      <c r="N57" s="41">
        <v>2</v>
      </c>
      <c r="O57" s="33">
        <v>11444</v>
      </c>
      <c r="P57" s="33"/>
      <c r="Q57" s="33">
        <f t="shared" si="0"/>
        <v>11444</v>
      </c>
      <c r="R57" s="12" t="s">
        <v>22</v>
      </c>
      <c r="S57" s="34" t="s">
        <v>503</v>
      </c>
      <c r="T57" s="12" t="s">
        <v>502</v>
      </c>
      <c r="U57" s="43"/>
      <c r="V57" s="35" t="s">
        <v>23</v>
      </c>
    </row>
    <row r="58" spans="1:22" ht="19.5" outlineLevel="1">
      <c r="A58" s="54">
        <f t="shared" si="1"/>
        <v>51</v>
      </c>
      <c r="B58" s="12" t="s">
        <v>12</v>
      </c>
      <c r="C58" s="12" t="s">
        <v>13</v>
      </c>
      <c r="D58" s="12" t="s">
        <v>124</v>
      </c>
      <c r="E58" s="12" t="s">
        <v>25</v>
      </c>
      <c r="F58" s="12"/>
      <c r="G58" s="12" t="s">
        <v>25</v>
      </c>
      <c r="H58" s="32" t="s">
        <v>17</v>
      </c>
      <c r="I58" s="12" t="s">
        <v>18</v>
      </c>
      <c r="J58" s="62" t="s">
        <v>125</v>
      </c>
      <c r="K58" s="66" t="s">
        <v>423</v>
      </c>
      <c r="L58" s="13" t="s">
        <v>336</v>
      </c>
      <c r="M58" s="12" t="s">
        <v>21</v>
      </c>
      <c r="N58" s="41">
        <v>1</v>
      </c>
      <c r="O58" s="33">
        <v>950</v>
      </c>
      <c r="P58" s="33"/>
      <c r="Q58" s="33">
        <f t="shared" si="0"/>
        <v>950</v>
      </c>
      <c r="R58" s="12" t="s">
        <v>22</v>
      </c>
      <c r="S58" s="34" t="s">
        <v>503</v>
      </c>
      <c r="T58" s="12" t="s">
        <v>502</v>
      </c>
      <c r="U58" s="43"/>
      <c r="V58" s="35" t="s">
        <v>23</v>
      </c>
    </row>
    <row r="59" spans="1:22" ht="19.5" outlineLevel="1">
      <c r="A59" s="54">
        <f t="shared" si="1"/>
        <v>52</v>
      </c>
      <c r="B59" s="12" t="s">
        <v>12</v>
      </c>
      <c r="C59" s="12" t="s">
        <v>13</v>
      </c>
      <c r="D59" s="12" t="s">
        <v>77</v>
      </c>
      <c r="E59" s="12" t="s">
        <v>25</v>
      </c>
      <c r="F59" s="12"/>
      <c r="G59" s="12" t="s">
        <v>25</v>
      </c>
      <c r="H59" s="32" t="s">
        <v>17</v>
      </c>
      <c r="I59" s="12" t="s">
        <v>18</v>
      </c>
      <c r="J59" s="62" t="s">
        <v>126</v>
      </c>
      <c r="K59" s="66" t="s">
        <v>424</v>
      </c>
      <c r="L59" s="13" t="s">
        <v>337</v>
      </c>
      <c r="M59" s="12" t="s">
        <v>21</v>
      </c>
      <c r="N59" s="41">
        <v>1</v>
      </c>
      <c r="O59" s="33">
        <v>5704</v>
      </c>
      <c r="P59" s="33"/>
      <c r="Q59" s="33">
        <f t="shared" si="0"/>
        <v>5704</v>
      </c>
      <c r="R59" s="12" t="s">
        <v>22</v>
      </c>
      <c r="S59" s="34" t="s">
        <v>503</v>
      </c>
      <c r="T59" s="12" t="s">
        <v>502</v>
      </c>
      <c r="U59" s="43"/>
      <c r="V59" s="35" t="s">
        <v>23</v>
      </c>
    </row>
    <row r="60" spans="1:22" ht="19.5" outlineLevel="1">
      <c r="A60" s="54">
        <f t="shared" si="1"/>
        <v>53</v>
      </c>
      <c r="B60" s="12" t="s">
        <v>12</v>
      </c>
      <c r="C60" s="12" t="s">
        <v>13</v>
      </c>
      <c r="D60" s="12" t="s">
        <v>14</v>
      </c>
      <c r="E60" s="12" t="s">
        <v>127</v>
      </c>
      <c r="F60" s="12"/>
      <c r="G60" s="12" t="s">
        <v>25</v>
      </c>
      <c r="H60" s="32" t="s">
        <v>17</v>
      </c>
      <c r="I60" s="12" t="s">
        <v>18</v>
      </c>
      <c r="J60" s="62" t="s">
        <v>128</v>
      </c>
      <c r="K60" s="66" t="s">
        <v>425</v>
      </c>
      <c r="L60" s="13" t="s">
        <v>538</v>
      </c>
      <c r="M60" s="12" t="s">
        <v>21</v>
      </c>
      <c r="N60" s="41">
        <v>2</v>
      </c>
      <c r="O60" s="33">
        <v>5328</v>
      </c>
      <c r="P60" s="33"/>
      <c r="Q60" s="33">
        <f t="shared" si="0"/>
        <v>5328</v>
      </c>
      <c r="R60" s="12" t="s">
        <v>22</v>
      </c>
      <c r="S60" s="34" t="s">
        <v>503</v>
      </c>
      <c r="T60" s="12" t="s">
        <v>502</v>
      </c>
      <c r="U60" s="43"/>
      <c r="V60" s="35" t="s">
        <v>23</v>
      </c>
    </row>
    <row r="61" spans="1:22" ht="19.5" outlineLevel="1">
      <c r="A61" s="54">
        <f t="shared" si="1"/>
        <v>54</v>
      </c>
      <c r="B61" s="12" t="s">
        <v>12</v>
      </c>
      <c r="C61" s="12" t="s">
        <v>13</v>
      </c>
      <c r="D61" s="12" t="s">
        <v>129</v>
      </c>
      <c r="E61" s="12" t="s">
        <v>25</v>
      </c>
      <c r="F61" s="12"/>
      <c r="G61" s="12" t="s">
        <v>25</v>
      </c>
      <c r="H61" s="32" t="s">
        <v>17</v>
      </c>
      <c r="I61" s="12" t="s">
        <v>18</v>
      </c>
      <c r="J61" s="62" t="s">
        <v>130</v>
      </c>
      <c r="K61" s="66" t="s">
        <v>426</v>
      </c>
      <c r="L61" s="13" t="s">
        <v>539</v>
      </c>
      <c r="M61" s="12" t="s">
        <v>21</v>
      </c>
      <c r="N61" s="41">
        <v>2</v>
      </c>
      <c r="O61" s="33">
        <v>7242</v>
      </c>
      <c r="P61" s="33"/>
      <c r="Q61" s="33">
        <f t="shared" si="0"/>
        <v>7242</v>
      </c>
      <c r="R61" s="12" t="s">
        <v>22</v>
      </c>
      <c r="S61" s="34" t="s">
        <v>503</v>
      </c>
      <c r="T61" s="12" t="s">
        <v>502</v>
      </c>
      <c r="U61" s="43"/>
      <c r="V61" s="35" t="s">
        <v>23</v>
      </c>
    </row>
    <row r="62" spans="1:22" ht="19.5" outlineLevel="1">
      <c r="A62" s="54">
        <f t="shared" si="1"/>
        <v>55</v>
      </c>
      <c r="B62" s="12" t="s">
        <v>12</v>
      </c>
      <c r="C62" s="12" t="s">
        <v>13</v>
      </c>
      <c r="D62" s="12" t="s">
        <v>77</v>
      </c>
      <c r="E62" s="12" t="s">
        <v>25</v>
      </c>
      <c r="F62" s="12"/>
      <c r="G62" s="12" t="s">
        <v>131</v>
      </c>
      <c r="H62" s="32" t="s">
        <v>17</v>
      </c>
      <c r="I62" s="12" t="s">
        <v>18</v>
      </c>
      <c r="J62" s="62" t="s">
        <v>132</v>
      </c>
      <c r="K62" s="66" t="s">
        <v>427</v>
      </c>
      <c r="L62" s="13">
        <v>83635232</v>
      </c>
      <c r="M62" s="12" t="s">
        <v>21</v>
      </c>
      <c r="N62" s="41">
        <v>2</v>
      </c>
      <c r="O62" s="33">
        <v>5778</v>
      </c>
      <c r="P62" s="33"/>
      <c r="Q62" s="33">
        <f t="shared" si="0"/>
        <v>5778</v>
      </c>
      <c r="R62" s="12" t="s">
        <v>22</v>
      </c>
      <c r="S62" s="34" t="s">
        <v>503</v>
      </c>
      <c r="T62" s="12" t="s">
        <v>502</v>
      </c>
      <c r="U62" s="43"/>
      <c r="V62" s="35" t="s">
        <v>23</v>
      </c>
    </row>
    <row r="63" spans="1:22" ht="19.5" outlineLevel="1">
      <c r="A63" s="54">
        <f t="shared" si="1"/>
        <v>56</v>
      </c>
      <c r="B63" s="12" t="s">
        <v>12</v>
      </c>
      <c r="C63" s="12" t="s">
        <v>13</v>
      </c>
      <c r="D63" s="12" t="s">
        <v>133</v>
      </c>
      <c r="E63" s="12" t="s">
        <v>25</v>
      </c>
      <c r="F63" s="12"/>
      <c r="G63" s="12" t="s">
        <v>25</v>
      </c>
      <c r="H63" s="32" t="s">
        <v>17</v>
      </c>
      <c r="I63" s="12" t="s">
        <v>18</v>
      </c>
      <c r="J63" s="62" t="s">
        <v>134</v>
      </c>
      <c r="K63" s="66" t="s">
        <v>428</v>
      </c>
      <c r="L63" s="13" t="s">
        <v>540</v>
      </c>
      <c r="M63" s="12" t="s">
        <v>21</v>
      </c>
      <c r="N63" s="41">
        <v>1</v>
      </c>
      <c r="O63" s="33">
        <v>3464</v>
      </c>
      <c r="P63" s="33"/>
      <c r="Q63" s="33">
        <f t="shared" si="0"/>
        <v>3464</v>
      </c>
      <c r="R63" s="12" t="s">
        <v>22</v>
      </c>
      <c r="S63" s="34" t="s">
        <v>503</v>
      </c>
      <c r="T63" s="12" t="s">
        <v>502</v>
      </c>
      <c r="U63" s="43"/>
      <c r="V63" s="35" t="s">
        <v>23</v>
      </c>
    </row>
    <row r="64" spans="1:22" ht="19.5" outlineLevel="1">
      <c r="A64" s="54">
        <f t="shared" si="1"/>
        <v>57</v>
      </c>
      <c r="B64" s="12" t="s">
        <v>12</v>
      </c>
      <c r="C64" s="12" t="s">
        <v>13</v>
      </c>
      <c r="D64" s="12" t="s">
        <v>135</v>
      </c>
      <c r="E64" s="12" t="s">
        <v>25</v>
      </c>
      <c r="F64" s="12"/>
      <c r="G64" s="12" t="s">
        <v>136</v>
      </c>
      <c r="H64" s="32" t="s">
        <v>17</v>
      </c>
      <c r="I64" s="12" t="s">
        <v>18</v>
      </c>
      <c r="J64" s="62" t="s">
        <v>137</v>
      </c>
      <c r="K64" s="66" t="s">
        <v>429</v>
      </c>
      <c r="L64" s="13">
        <v>83635264</v>
      </c>
      <c r="M64" s="12" t="s">
        <v>21</v>
      </c>
      <c r="N64" s="41">
        <v>3</v>
      </c>
      <c r="O64" s="33">
        <v>1860</v>
      </c>
      <c r="P64" s="33"/>
      <c r="Q64" s="33">
        <f t="shared" si="0"/>
        <v>1860</v>
      </c>
      <c r="R64" s="12" t="s">
        <v>22</v>
      </c>
      <c r="S64" s="34" t="s">
        <v>503</v>
      </c>
      <c r="T64" s="12" t="s">
        <v>502</v>
      </c>
      <c r="U64" s="43"/>
      <c r="V64" s="35" t="s">
        <v>23</v>
      </c>
    </row>
    <row r="65" spans="1:22" ht="19.5" outlineLevel="1">
      <c r="A65" s="54">
        <f t="shared" si="1"/>
        <v>58</v>
      </c>
      <c r="B65" s="12" t="s">
        <v>12</v>
      </c>
      <c r="C65" s="12" t="s">
        <v>13</v>
      </c>
      <c r="D65" s="12" t="s">
        <v>24</v>
      </c>
      <c r="E65" s="12" t="s">
        <v>138</v>
      </c>
      <c r="F65" s="12"/>
      <c r="G65" s="12" t="s">
        <v>25</v>
      </c>
      <c r="H65" s="32" t="s">
        <v>17</v>
      </c>
      <c r="I65" s="12" t="s">
        <v>18</v>
      </c>
      <c r="J65" s="62" t="s">
        <v>139</v>
      </c>
      <c r="K65" s="66" t="s">
        <v>430</v>
      </c>
      <c r="L65" s="13" t="s">
        <v>339</v>
      </c>
      <c r="M65" s="12" t="s">
        <v>21</v>
      </c>
      <c r="N65" s="41">
        <v>1</v>
      </c>
      <c r="O65" s="33">
        <v>3500</v>
      </c>
      <c r="P65" s="33"/>
      <c r="Q65" s="33">
        <f t="shared" si="0"/>
        <v>3500</v>
      </c>
      <c r="R65" s="12" t="s">
        <v>22</v>
      </c>
      <c r="S65" s="34" t="s">
        <v>503</v>
      </c>
      <c r="T65" s="12" t="s">
        <v>502</v>
      </c>
      <c r="U65" s="43"/>
      <c r="V65" s="35" t="s">
        <v>23</v>
      </c>
    </row>
    <row r="66" spans="1:22" ht="19.5" outlineLevel="1">
      <c r="A66" s="54">
        <f t="shared" si="1"/>
        <v>59</v>
      </c>
      <c r="B66" s="12" t="s">
        <v>12</v>
      </c>
      <c r="C66" s="12" t="s">
        <v>13</v>
      </c>
      <c r="D66" s="12" t="s">
        <v>64</v>
      </c>
      <c r="E66" s="12" t="s">
        <v>25</v>
      </c>
      <c r="F66" s="12"/>
      <c r="G66" s="12" t="s">
        <v>140</v>
      </c>
      <c r="H66" s="32" t="s">
        <v>17</v>
      </c>
      <c r="I66" s="12" t="s">
        <v>18</v>
      </c>
      <c r="J66" s="62" t="s">
        <v>141</v>
      </c>
      <c r="K66" s="66" t="s">
        <v>431</v>
      </c>
      <c r="L66" s="13" t="s">
        <v>340</v>
      </c>
      <c r="M66" s="12" t="s">
        <v>21</v>
      </c>
      <c r="N66" s="41">
        <v>1</v>
      </c>
      <c r="O66" s="33">
        <v>9028</v>
      </c>
      <c r="P66" s="33"/>
      <c r="Q66" s="33">
        <f t="shared" si="0"/>
        <v>9028</v>
      </c>
      <c r="R66" s="12" t="s">
        <v>22</v>
      </c>
      <c r="S66" s="34" t="s">
        <v>503</v>
      </c>
      <c r="T66" s="12" t="s">
        <v>502</v>
      </c>
      <c r="U66" s="43"/>
      <c r="V66" s="35" t="s">
        <v>23</v>
      </c>
    </row>
    <row r="67" spans="1:22" ht="19.5" outlineLevel="1">
      <c r="A67" s="54">
        <f t="shared" si="1"/>
        <v>60</v>
      </c>
      <c r="B67" s="12" t="s">
        <v>12</v>
      </c>
      <c r="C67" s="12" t="s">
        <v>13</v>
      </c>
      <c r="D67" s="12" t="s">
        <v>18</v>
      </c>
      <c r="E67" s="12" t="s">
        <v>25</v>
      </c>
      <c r="F67" s="12"/>
      <c r="G67" s="12" t="s">
        <v>25</v>
      </c>
      <c r="H67" s="32" t="s">
        <v>17</v>
      </c>
      <c r="I67" s="12" t="s">
        <v>18</v>
      </c>
      <c r="J67" s="62" t="s">
        <v>142</v>
      </c>
      <c r="K67" s="66" t="s">
        <v>432</v>
      </c>
      <c r="L67" s="13" t="s">
        <v>341</v>
      </c>
      <c r="M67" s="12" t="s">
        <v>21</v>
      </c>
      <c r="N67" s="41">
        <v>2</v>
      </c>
      <c r="O67" s="33">
        <v>732</v>
      </c>
      <c r="P67" s="33"/>
      <c r="Q67" s="33">
        <f t="shared" si="0"/>
        <v>732</v>
      </c>
      <c r="R67" s="12" t="s">
        <v>22</v>
      </c>
      <c r="S67" s="34" t="s">
        <v>503</v>
      </c>
      <c r="T67" s="12" t="s">
        <v>502</v>
      </c>
      <c r="U67" s="43"/>
      <c r="V67" s="35" t="s">
        <v>23</v>
      </c>
    </row>
    <row r="68" spans="1:22" ht="19.5" outlineLevel="1">
      <c r="A68" s="54">
        <f t="shared" si="1"/>
        <v>61</v>
      </c>
      <c r="B68" s="12" t="s">
        <v>12</v>
      </c>
      <c r="C68" s="12" t="s">
        <v>13</v>
      </c>
      <c r="D68" s="12" t="s">
        <v>64</v>
      </c>
      <c r="E68" s="12" t="s">
        <v>143</v>
      </c>
      <c r="F68" s="12"/>
      <c r="G68" s="12" t="s">
        <v>25</v>
      </c>
      <c r="H68" s="32" t="s">
        <v>17</v>
      </c>
      <c r="I68" s="12" t="s">
        <v>18</v>
      </c>
      <c r="J68" s="62" t="s">
        <v>144</v>
      </c>
      <c r="K68" s="66" t="s">
        <v>433</v>
      </c>
      <c r="L68" s="13">
        <v>83635147</v>
      </c>
      <c r="M68" s="12" t="s">
        <v>21</v>
      </c>
      <c r="N68" s="41">
        <v>1</v>
      </c>
      <c r="O68" s="33">
        <v>3156</v>
      </c>
      <c r="P68" s="33"/>
      <c r="Q68" s="33">
        <f t="shared" si="0"/>
        <v>3156</v>
      </c>
      <c r="R68" s="12" t="s">
        <v>22</v>
      </c>
      <c r="S68" s="34" t="s">
        <v>503</v>
      </c>
      <c r="T68" s="12" t="s">
        <v>502</v>
      </c>
      <c r="U68" s="43"/>
      <c r="V68" s="35" t="s">
        <v>23</v>
      </c>
    </row>
    <row r="69" spans="1:22" ht="19.5" outlineLevel="1">
      <c r="A69" s="54">
        <f t="shared" si="1"/>
        <v>62</v>
      </c>
      <c r="B69" s="12" t="s">
        <v>12</v>
      </c>
      <c r="C69" s="12" t="s">
        <v>13</v>
      </c>
      <c r="D69" s="12" t="s">
        <v>64</v>
      </c>
      <c r="E69" s="12" t="s">
        <v>25</v>
      </c>
      <c r="F69" s="12">
        <v>95</v>
      </c>
      <c r="G69" s="12" t="s">
        <v>145</v>
      </c>
      <c r="H69" s="32" t="s">
        <v>17</v>
      </c>
      <c r="I69" s="12" t="s">
        <v>18</v>
      </c>
      <c r="J69" s="62" t="s">
        <v>146</v>
      </c>
      <c r="K69" s="66" t="s">
        <v>434</v>
      </c>
      <c r="L69" s="13" t="s">
        <v>541</v>
      </c>
      <c r="M69" s="12" t="s">
        <v>21</v>
      </c>
      <c r="N69" s="41">
        <v>1</v>
      </c>
      <c r="O69" s="33">
        <v>3988</v>
      </c>
      <c r="P69" s="33"/>
      <c r="Q69" s="33">
        <f t="shared" si="0"/>
        <v>3988</v>
      </c>
      <c r="R69" s="12" t="s">
        <v>22</v>
      </c>
      <c r="S69" s="34" t="s">
        <v>503</v>
      </c>
      <c r="T69" s="12" t="s">
        <v>502</v>
      </c>
      <c r="U69" s="43"/>
      <c r="V69" s="35" t="s">
        <v>23</v>
      </c>
    </row>
    <row r="70" spans="1:22" ht="19.5" outlineLevel="1">
      <c r="A70" s="54">
        <f t="shared" si="1"/>
        <v>63</v>
      </c>
      <c r="B70" s="12" t="s">
        <v>12</v>
      </c>
      <c r="C70" s="12" t="s">
        <v>13</v>
      </c>
      <c r="D70" s="12" t="s">
        <v>133</v>
      </c>
      <c r="E70" s="12" t="s">
        <v>25</v>
      </c>
      <c r="F70" s="12"/>
      <c r="G70" s="12" t="s">
        <v>147</v>
      </c>
      <c r="H70" s="32" t="s">
        <v>17</v>
      </c>
      <c r="I70" s="12" t="s">
        <v>18</v>
      </c>
      <c r="J70" s="62" t="s">
        <v>148</v>
      </c>
      <c r="K70" s="66" t="s">
        <v>435</v>
      </c>
      <c r="L70" s="13" t="s">
        <v>149</v>
      </c>
      <c r="M70" s="12" t="s">
        <v>21</v>
      </c>
      <c r="N70" s="41">
        <v>1</v>
      </c>
      <c r="O70" s="33">
        <v>2046</v>
      </c>
      <c r="P70" s="33"/>
      <c r="Q70" s="33">
        <f t="shared" si="0"/>
        <v>2046</v>
      </c>
      <c r="R70" s="12" t="s">
        <v>22</v>
      </c>
      <c r="S70" s="34" t="s">
        <v>503</v>
      </c>
      <c r="T70" s="12" t="s">
        <v>502</v>
      </c>
      <c r="U70" s="43"/>
      <c r="V70" s="35" t="s">
        <v>23</v>
      </c>
    </row>
    <row r="71" spans="1:22" ht="19.5" outlineLevel="1">
      <c r="A71" s="54">
        <f t="shared" si="1"/>
        <v>64</v>
      </c>
      <c r="B71" s="12" t="s">
        <v>12</v>
      </c>
      <c r="C71" s="12" t="s">
        <v>13</v>
      </c>
      <c r="D71" s="12" t="s">
        <v>150</v>
      </c>
      <c r="E71" s="12" t="s">
        <v>25</v>
      </c>
      <c r="F71" s="12"/>
      <c r="G71" s="12" t="s">
        <v>25</v>
      </c>
      <c r="H71" s="32" t="s">
        <v>17</v>
      </c>
      <c r="I71" s="12" t="s">
        <v>18</v>
      </c>
      <c r="J71" s="62" t="s">
        <v>151</v>
      </c>
      <c r="K71" s="66" t="s">
        <v>436</v>
      </c>
      <c r="L71" s="13" t="s">
        <v>152</v>
      </c>
      <c r="M71" s="12" t="s">
        <v>21</v>
      </c>
      <c r="N71" s="41">
        <v>1</v>
      </c>
      <c r="O71" s="33">
        <v>1940</v>
      </c>
      <c r="P71" s="33"/>
      <c r="Q71" s="33">
        <f t="shared" si="0"/>
        <v>1940</v>
      </c>
      <c r="R71" s="12" t="s">
        <v>22</v>
      </c>
      <c r="S71" s="34" t="s">
        <v>503</v>
      </c>
      <c r="T71" s="12" t="s">
        <v>502</v>
      </c>
      <c r="U71" s="43"/>
      <c r="V71" s="35" t="s">
        <v>23</v>
      </c>
    </row>
    <row r="72" spans="1:22" ht="19.5" outlineLevel="1">
      <c r="A72" s="54">
        <f t="shared" si="1"/>
        <v>65</v>
      </c>
      <c r="B72" s="12" t="s">
        <v>12</v>
      </c>
      <c r="C72" s="12" t="s">
        <v>13</v>
      </c>
      <c r="D72" s="12" t="s">
        <v>64</v>
      </c>
      <c r="E72" s="12" t="s">
        <v>25</v>
      </c>
      <c r="F72" s="12"/>
      <c r="G72" s="12" t="s">
        <v>25</v>
      </c>
      <c r="H72" s="32" t="s">
        <v>17</v>
      </c>
      <c r="I72" s="12" t="s">
        <v>18</v>
      </c>
      <c r="J72" s="62" t="s">
        <v>153</v>
      </c>
      <c r="K72" s="66" t="s">
        <v>437</v>
      </c>
      <c r="L72" s="13" t="s">
        <v>154</v>
      </c>
      <c r="M72" s="12" t="s">
        <v>21</v>
      </c>
      <c r="N72" s="41">
        <v>2</v>
      </c>
      <c r="O72" s="33">
        <v>1190</v>
      </c>
      <c r="P72" s="33"/>
      <c r="Q72" s="33">
        <f t="shared" si="0"/>
        <v>1190</v>
      </c>
      <c r="R72" s="12" t="s">
        <v>22</v>
      </c>
      <c r="S72" s="34" t="s">
        <v>503</v>
      </c>
      <c r="T72" s="12" t="s">
        <v>502</v>
      </c>
      <c r="U72" s="43"/>
      <c r="V72" s="35" t="s">
        <v>23</v>
      </c>
    </row>
    <row r="73" spans="1:22" ht="19.5" outlineLevel="1">
      <c r="A73" s="54">
        <f t="shared" si="1"/>
        <v>66</v>
      </c>
      <c r="B73" s="12" t="s">
        <v>12</v>
      </c>
      <c r="C73" s="12" t="s">
        <v>13</v>
      </c>
      <c r="D73" s="12" t="s">
        <v>155</v>
      </c>
      <c r="E73" s="12" t="s">
        <v>25</v>
      </c>
      <c r="F73" s="12"/>
      <c r="G73" s="12" t="s">
        <v>25</v>
      </c>
      <c r="H73" s="32" t="s">
        <v>17</v>
      </c>
      <c r="I73" s="12" t="s">
        <v>18</v>
      </c>
      <c r="J73" s="62" t="s">
        <v>156</v>
      </c>
      <c r="K73" s="66" t="s">
        <v>438</v>
      </c>
      <c r="L73" s="13" t="s">
        <v>157</v>
      </c>
      <c r="M73" s="12" t="s">
        <v>21</v>
      </c>
      <c r="N73" s="41">
        <v>2</v>
      </c>
      <c r="O73" s="33">
        <v>1504</v>
      </c>
      <c r="P73" s="33"/>
      <c r="Q73" s="33">
        <f t="shared" ref="Q73:Q86" si="2">SUM(O73:P73)</f>
        <v>1504</v>
      </c>
      <c r="R73" s="12" t="s">
        <v>22</v>
      </c>
      <c r="S73" s="34" t="s">
        <v>503</v>
      </c>
      <c r="T73" s="12" t="s">
        <v>502</v>
      </c>
      <c r="U73" s="43"/>
      <c r="V73" s="35" t="s">
        <v>23</v>
      </c>
    </row>
    <row r="74" spans="1:22" ht="19.5" outlineLevel="1">
      <c r="A74" s="54">
        <f t="shared" ref="A74:A86" si="3">A73+1</f>
        <v>67</v>
      </c>
      <c r="B74" s="12" t="s">
        <v>12</v>
      </c>
      <c r="C74" s="12" t="s">
        <v>13</v>
      </c>
      <c r="D74" s="12" t="s">
        <v>155</v>
      </c>
      <c r="E74" s="12" t="s">
        <v>25</v>
      </c>
      <c r="F74" s="12"/>
      <c r="G74" s="12" t="s">
        <v>25</v>
      </c>
      <c r="H74" s="32" t="s">
        <v>17</v>
      </c>
      <c r="I74" s="12" t="s">
        <v>18</v>
      </c>
      <c r="J74" s="62" t="s">
        <v>158</v>
      </c>
      <c r="K74" s="66" t="s">
        <v>439</v>
      </c>
      <c r="L74" s="13" t="s">
        <v>159</v>
      </c>
      <c r="M74" s="12" t="s">
        <v>21</v>
      </c>
      <c r="N74" s="41">
        <v>3</v>
      </c>
      <c r="O74" s="33">
        <v>1744</v>
      </c>
      <c r="P74" s="33"/>
      <c r="Q74" s="33">
        <f t="shared" si="2"/>
        <v>1744</v>
      </c>
      <c r="R74" s="12" t="s">
        <v>22</v>
      </c>
      <c r="S74" s="34" t="s">
        <v>503</v>
      </c>
      <c r="T74" s="12" t="s">
        <v>502</v>
      </c>
      <c r="U74" s="43"/>
      <c r="V74" s="35" t="s">
        <v>23</v>
      </c>
    </row>
    <row r="75" spans="1:22" ht="19.5" outlineLevel="1">
      <c r="A75" s="54">
        <f t="shared" si="3"/>
        <v>68</v>
      </c>
      <c r="B75" s="12" t="s">
        <v>12</v>
      </c>
      <c r="C75" s="12" t="s">
        <v>13</v>
      </c>
      <c r="D75" s="12" t="s">
        <v>85</v>
      </c>
      <c r="E75" s="12" t="s">
        <v>25</v>
      </c>
      <c r="F75" s="12"/>
      <c r="G75" s="12" t="s">
        <v>160</v>
      </c>
      <c r="H75" s="32" t="s">
        <v>17</v>
      </c>
      <c r="I75" s="12" t="s">
        <v>18</v>
      </c>
      <c r="J75" s="62" t="s">
        <v>161</v>
      </c>
      <c r="K75" s="66" t="s">
        <v>440</v>
      </c>
      <c r="L75" s="13" t="s">
        <v>162</v>
      </c>
      <c r="M75" s="12" t="s">
        <v>21</v>
      </c>
      <c r="N75" s="41">
        <v>2</v>
      </c>
      <c r="O75" s="33">
        <v>2902</v>
      </c>
      <c r="P75" s="33"/>
      <c r="Q75" s="33">
        <f t="shared" si="2"/>
        <v>2902</v>
      </c>
      <c r="R75" s="12" t="s">
        <v>22</v>
      </c>
      <c r="S75" s="34" t="s">
        <v>503</v>
      </c>
      <c r="T75" s="12" t="s">
        <v>502</v>
      </c>
      <c r="U75" s="43"/>
      <c r="V75" s="35" t="s">
        <v>23</v>
      </c>
    </row>
    <row r="76" spans="1:22" ht="19.5" outlineLevel="1">
      <c r="A76" s="54">
        <f t="shared" si="3"/>
        <v>69</v>
      </c>
      <c r="B76" s="12" t="s">
        <v>12</v>
      </c>
      <c r="C76" s="12" t="s">
        <v>13</v>
      </c>
      <c r="D76" s="12" t="s">
        <v>24</v>
      </c>
      <c r="E76" s="12" t="s">
        <v>163</v>
      </c>
      <c r="F76" s="12"/>
      <c r="G76" s="12" t="s">
        <v>25</v>
      </c>
      <c r="H76" s="32" t="s">
        <v>17</v>
      </c>
      <c r="I76" s="12" t="s">
        <v>18</v>
      </c>
      <c r="J76" s="62" t="s">
        <v>164</v>
      </c>
      <c r="K76" s="66" t="s">
        <v>441</v>
      </c>
      <c r="L76" s="13" t="s">
        <v>165</v>
      </c>
      <c r="M76" s="12" t="s">
        <v>21</v>
      </c>
      <c r="N76" s="41">
        <v>1</v>
      </c>
      <c r="O76" s="33">
        <v>2644</v>
      </c>
      <c r="P76" s="33"/>
      <c r="Q76" s="33">
        <f t="shared" si="2"/>
        <v>2644</v>
      </c>
      <c r="R76" s="12" t="s">
        <v>22</v>
      </c>
      <c r="S76" s="34" t="s">
        <v>503</v>
      </c>
      <c r="T76" s="12" t="s">
        <v>502</v>
      </c>
      <c r="U76" s="43"/>
      <c r="V76" s="35" t="s">
        <v>23</v>
      </c>
    </row>
    <row r="77" spans="1:22" ht="19.5" outlineLevel="1">
      <c r="A77" s="54">
        <f t="shared" si="3"/>
        <v>70</v>
      </c>
      <c r="B77" s="12" t="s">
        <v>12</v>
      </c>
      <c r="C77" s="12" t="s">
        <v>13</v>
      </c>
      <c r="D77" s="12" t="s">
        <v>14</v>
      </c>
      <c r="E77" s="12" t="s">
        <v>166</v>
      </c>
      <c r="F77" s="12"/>
      <c r="G77" s="12" t="s">
        <v>25</v>
      </c>
      <c r="H77" s="32" t="s">
        <v>17</v>
      </c>
      <c r="I77" s="12" t="s">
        <v>18</v>
      </c>
      <c r="J77" s="62" t="s">
        <v>167</v>
      </c>
      <c r="K77" s="66" t="s">
        <v>442</v>
      </c>
      <c r="L77" s="13" t="s">
        <v>168</v>
      </c>
      <c r="M77" s="12" t="s">
        <v>21</v>
      </c>
      <c r="N77" s="41">
        <v>1</v>
      </c>
      <c r="O77" s="33">
        <v>1252</v>
      </c>
      <c r="P77" s="33"/>
      <c r="Q77" s="33">
        <f t="shared" si="2"/>
        <v>1252</v>
      </c>
      <c r="R77" s="12" t="s">
        <v>22</v>
      </c>
      <c r="S77" s="34" t="s">
        <v>503</v>
      </c>
      <c r="T77" s="12" t="s">
        <v>502</v>
      </c>
      <c r="U77" s="43"/>
      <c r="V77" s="35" t="s">
        <v>23</v>
      </c>
    </row>
    <row r="78" spans="1:22" ht="29.25" outlineLevel="1">
      <c r="A78" s="54">
        <f t="shared" si="3"/>
        <v>71</v>
      </c>
      <c r="B78" s="12" t="s">
        <v>12</v>
      </c>
      <c r="C78" s="12" t="s">
        <v>13</v>
      </c>
      <c r="D78" s="12" t="s">
        <v>18</v>
      </c>
      <c r="E78" s="12" t="s">
        <v>169</v>
      </c>
      <c r="F78" s="12"/>
      <c r="G78" s="12" t="s">
        <v>25</v>
      </c>
      <c r="H78" s="32" t="s">
        <v>17</v>
      </c>
      <c r="I78" s="12" t="s">
        <v>18</v>
      </c>
      <c r="J78" s="62" t="s">
        <v>170</v>
      </c>
      <c r="K78" s="66" t="s">
        <v>443</v>
      </c>
      <c r="L78" s="13" t="s">
        <v>542</v>
      </c>
      <c r="M78" s="12" t="s">
        <v>21</v>
      </c>
      <c r="N78" s="41">
        <v>4</v>
      </c>
      <c r="O78" s="33">
        <v>9402</v>
      </c>
      <c r="P78" s="33"/>
      <c r="Q78" s="33">
        <f t="shared" si="2"/>
        <v>9402</v>
      </c>
      <c r="R78" s="12" t="s">
        <v>22</v>
      </c>
      <c r="S78" s="34" t="s">
        <v>503</v>
      </c>
      <c r="T78" s="12" t="s">
        <v>502</v>
      </c>
      <c r="U78" s="43"/>
      <c r="V78" s="35" t="s">
        <v>23</v>
      </c>
    </row>
    <row r="79" spans="1:22" ht="19.5" outlineLevel="1">
      <c r="A79" s="54">
        <f t="shared" si="3"/>
        <v>72</v>
      </c>
      <c r="B79" s="12" t="s">
        <v>12</v>
      </c>
      <c r="C79" s="12" t="s">
        <v>13</v>
      </c>
      <c r="D79" s="12" t="s">
        <v>57</v>
      </c>
      <c r="E79" s="12" t="s">
        <v>25</v>
      </c>
      <c r="F79" s="12"/>
      <c r="G79" s="12" t="s">
        <v>25</v>
      </c>
      <c r="H79" s="32" t="s">
        <v>17</v>
      </c>
      <c r="I79" s="12" t="s">
        <v>18</v>
      </c>
      <c r="J79" s="62" t="s">
        <v>171</v>
      </c>
      <c r="K79" s="66" t="s">
        <v>444</v>
      </c>
      <c r="L79" s="13" t="s">
        <v>172</v>
      </c>
      <c r="M79" s="12" t="s">
        <v>21</v>
      </c>
      <c r="N79" s="41">
        <v>2</v>
      </c>
      <c r="O79" s="33">
        <v>1518</v>
      </c>
      <c r="P79" s="33"/>
      <c r="Q79" s="33">
        <f t="shared" si="2"/>
        <v>1518</v>
      </c>
      <c r="R79" s="12" t="s">
        <v>22</v>
      </c>
      <c r="S79" s="34" t="s">
        <v>503</v>
      </c>
      <c r="T79" s="12" t="s">
        <v>502</v>
      </c>
      <c r="U79" s="43"/>
      <c r="V79" s="35" t="s">
        <v>23</v>
      </c>
    </row>
    <row r="80" spans="1:22" ht="19.5" outlineLevel="1">
      <c r="A80" s="54">
        <f t="shared" si="3"/>
        <v>73</v>
      </c>
      <c r="B80" s="12" t="s">
        <v>12</v>
      </c>
      <c r="C80" s="12" t="s">
        <v>13</v>
      </c>
      <c r="D80" s="12" t="s">
        <v>24</v>
      </c>
      <c r="E80" s="12" t="s">
        <v>30</v>
      </c>
      <c r="F80" s="12"/>
      <c r="G80" s="12" t="s">
        <v>25</v>
      </c>
      <c r="H80" s="32" t="s">
        <v>17</v>
      </c>
      <c r="I80" s="12" t="s">
        <v>18</v>
      </c>
      <c r="J80" s="62" t="s">
        <v>173</v>
      </c>
      <c r="K80" s="66" t="s">
        <v>445</v>
      </c>
      <c r="L80" s="13" t="s">
        <v>342</v>
      </c>
      <c r="M80" s="12" t="s">
        <v>21</v>
      </c>
      <c r="N80" s="41">
        <v>1</v>
      </c>
      <c r="O80" s="33">
        <v>630</v>
      </c>
      <c r="P80" s="33"/>
      <c r="Q80" s="33">
        <f t="shared" si="2"/>
        <v>630</v>
      </c>
      <c r="R80" s="12" t="s">
        <v>22</v>
      </c>
      <c r="S80" s="34" t="s">
        <v>503</v>
      </c>
      <c r="T80" s="12" t="s">
        <v>502</v>
      </c>
      <c r="U80" s="43"/>
      <c r="V80" s="35" t="s">
        <v>23</v>
      </c>
    </row>
    <row r="81" spans="1:23" ht="19.5" outlineLevel="1">
      <c r="A81" s="54">
        <f t="shared" si="3"/>
        <v>74</v>
      </c>
      <c r="B81" s="12" t="s">
        <v>12</v>
      </c>
      <c r="C81" s="12" t="s">
        <v>13</v>
      </c>
      <c r="D81" s="12" t="s">
        <v>92</v>
      </c>
      <c r="E81" s="12" t="s">
        <v>25</v>
      </c>
      <c r="F81" s="12" t="s">
        <v>174</v>
      </c>
      <c r="G81" s="12"/>
      <c r="H81" s="32" t="s">
        <v>17</v>
      </c>
      <c r="I81" s="12" t="s">
        <v>18</v>
      </c>
      <c r="J81" s="62" t="s">
        <v>175</v>
      </c>
      <c r="K81" s="66" t="s">
        <v>446</v>
      </c>
      <c r="L81" s="13" t="s">
        <v>543</v>
      </c>
      <c r="M81" s="12" t="s">
        <v>21</v>
      </c>
      <c r="N81" s="41">
        <v>2</v>
      </c>
      <c r="O81" s="33">
        <v>1764</v>
      </c>
      <c r="P81" s="33"/>
      <c r="Q81" s="33">
        <f t="shared" si="2"/>
        <v>1764</v>
      </c>
      <c r="R81" s="12" t="s">
        <v>22</v>
      </c>
      <c r="S81" s="34" t="s">
        <v>503</v>
      </c>
      <c r="T81" s="12" t="s">
        <v>502</v>
      </c>
      <c r="U81" s="43"/>
      <c r="V81" s="35" t="s">
        <v>23</v>
      </c>
    </row>
    <row r="82" spans="1:23" ht="19.5" outlineLevel="1">
      <c r="A82" s="54">
        <f t="shared" si="3"/>
        <v>75</v>
      </c>
      <c r="B82" s="12" t="s">
        <v>12</v>
      </c>
      <c r="C82" s="12" t="s">
        <v>13</v>
      </c>
      <c r="D82" s="12" t="s">
        <v>101</v>
      </c>
      <c r="E82" s="12" t="s">
        <v>25</v>
      </c>
      <c r="F82" s="12">
        <v>214</v>
      </c>
      <c r="G82" s="12"/>
      <c r="H82" s="32" t="s">
        <v>17</v>
      </c>
      <c r="I82" s="12" t="s">
        <v>18</v>
      </c>
      <c r="J82" s="62" t="s">
        <v>176</v>
      </c>
      <c r="K82" s="66" t="s">
        <v>447</v>
      </c>
      <c r="L82" s="13" t="s">
        <v>544</v>
      </c>
      <c r="M82" s="12" t="s">
        <v>21</v>
      </c>
      <c r="N82" s="41">
        <v>3</v>
      </c>
      <c r="O82" s="33">
        <v>754</v>
      </c>
      <c r="P82" s="33"/>
      <c r="Q82" s="33">
        <f t="shared" si="2"/>
        <v>754</v>
      </c>
      <c r="R82" s="12" t="s">
        <v>22</v>
      </c>
      <c r="S82" s="34" t="s">
        <v>503</v>
      </c>
      <c r="T82" s="12" t="s">
        <v>502</v>
      </c>
      <c r="U82" s="43"/>
      <c r="V82" s="35" t="s">
        <v>23</v>
      </c>
    </row>
    <row r="83" spans="1:23" ht="19.5" outlineLevel="1">
      <c r="A83" s="54">
        <f t="shared" si="3"/>
        <v>76</v>
      </c>
      <c r="B83" s="36" t="s">
        <v>12</v>
      </c>
      <c r="C83" s="36" t="s">
        <v>13</v>
      </c>
      <c r="D83" s="36" t="s">
        <v>69</v>
      </c>
      <c r="E83" s="36"/>
      <c r="F83" s="36" t="s">
        <v>345</v>
      </c>
      <c r="G83" s="36"/>
      <c r="H83" s="37" t="s">
        <v>17</v>
      </c>
      <c r="I83" s="36" t="s">
        <v>18</v>
      </c>
      <c r="J83" s="63" t="s">
        <v>346</v>
      </c>
      <c r="K83" s="66" t="s">
        <v>448</v>
      </c>
      <c r="L83" s="38" t="s">
        <v>545</v>
      </c>
      <c r="M83" s="36" t="s">
        <v>177</v>
      </c>
      <c r="N83" s="41">
        <v>9</v>
      </c>
      <c r="O83" s="33">
        <v>10000</v>
      </c>
      <c r="P83" s="39"/>
      <c r="Q83" s="33">
        <f t="shared" si="2"/>
        <v>10000</v>
      </c>
      <c r="R83" s="12" t="s">
        <v>22</v>
      </c>
      <c r="S83" s="34" t="s">
        <v>503</v>
      </c>
      <c r="T83" s="12" t="s">
        <v>502</v>
      </c>
      <c r="U83" s="44"/>
      <c r="V83" s="40" t="s">
        <v>23</v>
      </c>
    </row>
    <row r="84" spans="1:23" ht="19.5" outlineLevel="1">
      <c r="A84" s="67">
        <f t="shared" si="3"/>
        <v>77</v>
      </c>
      <c r="B84" s="68" t="s">
        <v>12</v>
      </c>
      <c r="C84" s="68" t="s">
        <v>13</v>
      </c>
      <c r="D84" s="68" t="s">
        <v>24</v>
      </c>
      <c r="E84" s="68"/>
      <c r="F84" s="69" t="s">
        <v>178</v>
      </c>
      <c r="G84" s="68"/>
      <c r="H84" s="70" t="s">
        <v>17</v>
      </c>
      <c r="I84" s="68" t="s">
        <v>18</v>
      </c>
      <c r="J84" s="64" t="s">
        <v>179</v>
      </c>
      <c r="K84" s="66" t="s">
        <v>449</v>
      </c>
      <c r="L84" s="91" t="s">
        <v>180</v>
      </c>
      <c r="M84" s="68" t="s">
        <v>177</v>
      </c>
      <c r="N84" s="74">
        <v>6</v>
      </c>
      <c r="O84" s="75">
        <v>84</v>
      </c>
      <c r="P84" s="76"/>
      <c r="Q84" s="76">
        <f t="shared" si="2"/>
        <v>84</v>
      </c>
      <c r="R84" s="77" t="s">
        <v>368</v>
      </c>
      <c r="S84" s="77" t="s">
        <v>369</v>
      </c>
      <c r="T84" s="69" t="s">
        <v>370</v>
      </c>
      <c r="U84" s="78"/>
      <c r="V84" s="79" t="s">
        <v>23</v>
      </c>
    </row>
    <row r="85" spans="1:23" ht="19.5" outlineLevel="1">
      <c r="A85" s="67">
        <f t="shared" si="3"/>
        <v>78</v>
      </c>
      <c r="B85" s="68" t="s">
        <v>12</v>
      </c>
      <c r="C85" s="68" t="s">
        <v>13</v>
      </c>
      <c r="D85" s="68" t="s">
        <v>24</v>
      </c>
      <c r="E85" s="68"/>
      <c r="F85" s="69" t="s">
        <v>178</v>
      </c>
      <c r="G85" s="68"/>
      <c r="H85" s="70" t="s">
        <v>17</v>
      </c>
      <c r="I85" s="68" t="s">
        <v>18</v>
      </c>
      <c r="J85" s="64" t="s">
        <v>181</v>
      </c>
      <c r="K85" s="66" t="s">
        <v>450</v>
      </c>
      <c r="L85" s="91" t="s">
        <v>182</v>
      </c>
      <c r="M85" s="68" t="s">
        <v>177</v>
      </c>
      <c r="N85" s="74">
        <v>6</v>
      </c>
      <c r="O85" s="75">
        <v>1986</v>
      </c>
      <c r="P85" s="76"/>
      <c r="Q85" s="76">
        <f t="shared" si="2"/>
        <v>1986</v>
      </c>
      <c r="R85" s="77" t="s">
        <v>368</v>
      </c>
      <c r="S85" s="77" t="s">
        <v>369</v>
      </c>
      <c r="T85" s="69" t="s">
        <v>370</v>
      </c>
      <c r="U85" s="78"/>
      <c r="V85" s="79" t="s">
        <v>23</v>
      </c>
    </row>
    <row r="86" spans="1:23" ht="19.5" outlineLevel="1">
      <c r="A86" s="67">
        <f t="shared" si="3"/>
        <v>79</v>
      </c>
      <c r="B86" s="71" t="s">
        <v>12</v>
      </c>
      <c r="C86" s="71" t="s">
        <v>13</v>
      </c>
      <c r="D86" s="71" t="s">
        <v>24</v>
      </c>
      <c r="E86" s="71"/>
      <c r="F86" s="72" t="s">
        <v>178</v>
      </c>
      <c r="G86" s="71"/>
      <c r="H86" s="73" t="s">
        <v>17</v>
      </c>
      <c r="I86" s="71" t="s">
        <v>18</v>
      </c>
      <c r="J86" s="65" t="s">
        <v>183</v>
      </c>
      <c r="K86" s="66" t="s">
        <v>451</v>
      </c>
      <c r="L86" s="92" t="s">
        <v>184</v>
      </c>
      <c r="M86" s="71" t="s">
        <v>177</v>
      </c>
      <c r="N86" s="74">
        <v>6</v>
      </c>
      <c r="O86" s="75">
        <v>654</v>
      </c>
      <c r="P86" s="80"/>
      <c r="Q86" s="76">
        <f t="shared" si="2"/>
        <v>654</v>
      </c>
      <c r="R86" s="77" t="s">
        <v>368</v>
      </c>
      <c r="S86" s="77" t="s">
        <v>369</v>
      </c>
      <c r="T86" s="69" t="s">
        <v>370</v>
      </c>
      <c r="U86" s="81"/>
      <c r="V86" s="82" t="s">
        <v>23</v>
      </c>
    </row>
    <row r="87" spans="1:23" ht="15" customHeight="1" thickBot="1">
      <c r="A87" s="14"/>
      <c r="B87" s="15"/>
      <c r="C87" s="15"/>
      <c r="D87" s="15"/>
      <c r="E87" s="15"/>
      <c r="F87" s="15"/>
      <c r="G87" s="15"/>
      <c r="H87" s="15"/>
      <c r="I87" s="15"/>
      <c r="J87" s="16"/>
      <c r="K87" s="16" t="str">
        <f>SUBTOTAL(2,O8:O86)&amp;" PPE"</f>
        <v>79 PPE</v>
      </c>
      <c r="L87" s="15"/>
      <c r="M87" s="15"/>
      <c r="N87" s="17" t="s">
        <v>185</v>
      </c>
      <c r="O87" s="18">
        <f>SUBTOTAL(9,O8:O86)</f>
        <v>448176</v>
      </c>
      <c r="P87" s="18">
        <f>SUBTOTAL(9,P8:P86)</f>
        <v>0</v>
      </c>
      <c r="Q87" s="18">
        <f>SUBTOTAL(9,Q8:Q86)</f>
        <v>448176</v>
      </c>
      <c r="R87" s="19" t="s">
        <v>186</v>
      </c>
      <c r="S87" s="20"/>
      <c r="T87" s="15"/>
      <c r="U87" s="15"/>
      <c r="V87" s="21"/>
    </row>
    <row r="88" spans="1:23" ht="21" customHeight="1" thickBot="1">
      <c r="A88" s="3" t="s">
        <v>187</v>
      </c>
      <c r="B88" s="3" t="s">
        <v>188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22"/>
      <c r="P88" s="22"/>
      <c r="Q88" s="23"/>
      <c r="R88" s="23"/>
      <c r="S88" s="23"/>
      <c r="T88" s="23"/>
      <c r="U88" s="23"/>
      <c r="V88" s="23"/>
    </row>
    <row r="89" spans="1:23" ht="15" customHeight="1">
      <c r="A89" s="110" t="s">
        <v>351</v>
      </c>
      <c r="B89" s="94" t="s">
        <v>3</v>
      </c>
      <c r="C89" s="94" t="s">
        <v>4</v>
      </c>
      <c r="D89" s="113" t="s">
        <v>352</v>
      </c>
      <c r="E89" s="114"/>
      <c r="F89" s="114"/>
      <c r="G89" s="114"/>
      <c r="H89" s="114"/>
      <c r="I89" s="115"/>
      <c r="J89" s="94" t="s">
        <v>372</v>
      </c>
      <c r="K89" s="94" t="s">
        <v>7</v>
      </c>
      <c r="L89" s="94" t="s">
        <v>353</v>
      </c>
      <c r="M89" s="94" t="s">
        <v>8</v>
      </c>
      <c r="N89" s="94" t="s">
        <v>354</v>
      </c>
      <c r="O89" s="104" t="str">
        <f>$O$5</f>
        <v>Szacunkowe zapotrzebowanie na energię elektryczną [kWh]
od 01.01.2024 r. do 31.12.2024 r.</v>
      </c>
      <c r="P89" s="105"/>
      <c r="Q89" s="106"/>
      <c r="R89" s="94" t="s">
        <v>9</v>
      </c>
      <c r="S89" s="94" t="s">
        <v>10</v>
      </c>
      <c r="T89" s="94" t="s">
        <v>355</v>
      </c>
      <c r="U89" s="97" t="s">
        <v>349</v>
      </c>
      <c r="V89" s="100" t="s">
        <v>11</v>
      </c>
    </row>
    <row r="90" spans="1:23" ht="15" customHeight="1">
      <c r="A90" s="111"/>
      <c r="B90" s="95"/>
      <c r="C90" s="95"/>
      <c r="D90" s="103" t="s">
        <v>356</v>
      </c>
      <c r="E90" s="103" t="s">
        <v>357</v>
      </c>
      <c r="F90" s="103" t="s">
        <v>358</v>
      </c>
      <c r="G90" s="103" t="s">
        <v>5</v>
      </c>
      <c r="H90" s="103" t="s">
        <v>362</v>
      </c>
      <c r="I90" s="103" t="s">
        <v>6</v>
      </c>
      <c r="J90" s="95"/>
      <c r="K90" s="95"/>
      <c r="L90" s="95"/>
      <c r="M90" s="95"/>
      <c r="N90" s="95"/>
      <c r="O90" s="107"/>
      <c r="P90" s="108"/>
      <c r="Q90" s="109"/>
      <c r="R90" s="95"/>
      <c r="S90" s="95"/>
      <c r="T90" s="95"/>
      <c r="U90" s="98"/>
      <c r="V90" s="101"/>
    </row>
    <row r="91" spans="1:23" ht="15" customHeight="1">
      <c r="A91" s="112"/>
      <c r="B91" s="96"/>
      <c r="C91" s="96"/>
      <c r="D91" s="103"/>
      <c r="E91" s="103"/>
      <c r="F91" s="103"/>
      <c r="G91" s="103"/>
      <c r="H91" s="103"/>
      <c r="I91" s="103"/>
      <c r="J91" s="96"/>
      <c r="K91" s="96"/>
      <c r="L91" s="96"/>
      <c r="M91" s="96"/>
      <c r="N91" s="96"/>
      <c r="O91" s="53" t="s">
        <v>359</v>
      </c>
      <c r="P91" s="53" t="s">
        <v>360</v>
      </c>
      <c r="Q91" s="53" t="s">
        <v>361</v>
      </c>
      <c r="R91" s="96"/>
      <c r="S91" s="96"/>
      <c r="T91" s="96"/>
      <c r="U91" s="99"/>
      <c r="V91" s="102"/>
    </row>
    <row r="92" spans="1:23" ht="19.5" outlineLevel="1">
      <c r="A92" s="55">
        <f>A86+1</f>
        <v>80</v>
      </c>
      <c r="B92" s="12" t="s">
        <v>12</v>
      </c>
      <c r="C92" s="12" t="s">
        <v>189</v>
      </c>
      <c r="D92" s="12" t="s">
        <v>24</v>
      </c>
      <c r="E92" s="12" t="s">
        <v>190</v>
      </c>
      <c r="F92" s="12" t="s">
        <v>191</v>
      </c>
      <c r="G92" s="12"/>
      <c r="H92" s="32" t="s">
        <v>17</v>
      </c>
      <c r="I92" s="12" t="s">
        <v>18</v>
      </c>
      <c r="J92" s="65" t="s">
        <v>192</v>
      </c>
      <c r="K92" s="66" t="s">
        <v>452</v>
      </c>
      <c r="L92" s="13" t="s">
        <v>334</v>
      </c>
      <c r="M92" s="12" t="s">
        <v>177</v>
      </c>
      <c r="N92" s="41">
        <v>2</v>
      </c>
      <c r="O92" s="33">
        <v>1604</v>
      </c>
      <c r="P92" s="33"/>
      <c r="Q92" s="33">
        <f>SUM(O92:P92)</f>
        <v>1604</v>
      </c>
      <c r="R92" s="12" t="s">
        <v>22</v>
      </c>
      <c r="S92" s="34" t="s">
        <v>503</v>
      </c>
      <c r="T92" s="12" t="s">
        <v>502</v>
      </c>
      <c r="U92" s="43"/>
      <c r="V92" s="35" t="s">
        <v>23</v>
      </c>
    </row>
    <row r="93" spans="1:23" ht="19.5" outlineLevel="1">
      <c r="A93" s="54">
        <f t="shared" ref="A93:A111" si="4">A92+1</f>
        <v>81</v>
      </c>
      <c r="B93" s="12" t="s">
        <v>12</v>
      </c>
      <c r="C93" s="12" t="s">
        <v>193</v>
      </c>
      <c r="D93" s="12" t="s">
        <v>69</v>
      </c>
      <c r="E93" s="12" t="s">
        <v>25</v>
      </c>
      <c r="F93" s="12">
        <v>26</v>
      </c>
      <c r="G93" s="12"/>
      <c r="H93" s="32" t="s">
        <v>17</v>
      </c>
      <c r="I93" s="12" t="s">
        <v>18</v>
      </c>
      <c r="J93" s="65" t="s">
        <v>194</v>
      </c>
      <c r="K93" s="66" t="s">
        <v>453</v>
      </c>
      <c r="L93" s="13" t="s">
        <v>195</v>
      </c>
      <c r="M93" s="12" t="s">
        <v>177</v>
      </c>
      <c r="N93" s="41">
        <v>4</v>
      </c>
      <c r="O93" s="33">
        <v>6858</v>
      </c>
      <c r="P93" s="33"/>
      <c r="Q93" s="33">
        <f t="shared" ref="Q93:Q111" si="5">SUM(O93:P93)</f>
        <v>6858</v>
      </c>
      <c r="R93" s="12" t="s">
        <v>22</v>
      </c>
      <c r="S93" s="34" t="s">
        <v>503</v>
      </c>
      <c r="T93" s="12" t="s">
        <v>502</v>
      </c>
      <c r="U93" s="43"/>
      <c r="V93" s="35" t="s">
        <v>23</v>
      </c>
    </row>
    <row r="94" spans="1:23" ht="19.5" outlineLevel="1">
      <c r="A94" s="54">
        <f t="shared" si="4"/>
        <v>82</v>
      </c>
      <c r="B94" s="12" t="s">
        <v>12</v>
      </c>
      <c r="C94" s="12" t="s">
        <v>189</v>
      </c>
      <c r="D94" s="12" t="s">
        <v>44</v>
      </c>
      <c r="E94" s="12" t="s">
        <v>25</v>
      </c>
      <c r="F94" s="12" t="s">
        <v>213</v>
      </c>
      <c r="G94" s="12" t="s">
        <v>25</v>
      </c>
      <c r="H94" s="32" t="s">
        <v>17</v>
      </c>
      <c r="I94" s="12" t="s">
        <v>18</v>
      </c>
      <c r="J94" s="65" t="s">
        <v>196</v>
      </c>
      <c r="K94" s="66" t="s">
        <v>454</v>
      </c>
      <c r="L94" s="13" t="s">
        <v>197</v>
      </c>
      <c r="M94" s="12" t="s">
        <v>177</v>
      </c>
      <c r="N94" s="41">
        <v>1</v>
      </c>
      <c r="O94" s="33">
        <v>10</v>
      </c>
      <c r="P94" s="33"/>
      <c r="Q94" s="33">
        <f t="shared" si="5"/>
        <v>10</v>
      </c>
      <c r="R94" s="12" t="s">
        <v>22</v>
      </c>
      <c r="S94" s="34" t="s">
        <v>503</v>
      </c>
      <c r="T94" s="12" t="s">
        <v>502</v>
      </c>
      <c r="U94" s="43"/>
      <c r="V94" s="35" t="s">
        <v>23</v>
      </c>
      <c r="W94" s="89"/>
    </row>
    <row r="95" spans="1:23" ht="19.5" outlineLevel="1">
      <c r="A95" s="54">
        <f t="shared" si="4"/>
        <v>83</v>
      </c>
      <c r="B95" s="12" t="s">
        <v>12</v>
      </c>
      <c r="C95" s="12" t="s">
        <v>189</v>
      </c>
      <c r="D95" s="12" t="s">
        <v>87</v>
      </c>
      <c r="E95" s="12" t="s">
        <v>25</v>
      </c>
      <c r="F95" s="12" t="s">
        <v>556</v>
      </c>
      <c r="G95" s="12"/>
      <c r="H95" s="32" t="s">
        <v>17</v>
      </c>
      <c r="I95" s="12" t="s">
        <v>18</v>
      </c>
      <c r="J95" s="65" t="s">
        <v>198</v>
      </c>
      <c r="K95" s="66" t="s">
        <v>455</v>
      </c>
      <c r="L95" s="13" t="s">
        <v>546</v>
      </c>
      <c r="M95" s="12" t="s">
        <v>177</v>
      </c>
      <c r="N95" s="41">
        <v>2</v>
      </c>
      <c r="O95" s="33">
        <v>4980</v>
      </c>
      <c r="P95" s="33"/>
      <c r="Q95" s="33">
        <f t="shared" si="5"/>
        <v>4980</v>
      </c>
      <c r="R95" s="12" t="s">
        <v>22</v>
      </c>
      <c r="S95" s="34" t="s">
        <v>503</v>
      </c>
      <c r="T95" s="12" t="s">
        <v>502</v>
      </c>
      <c r="U95" s="43"/>
      <c r="V95" s="35" t="s">
        <v>23</v>
      </c>
      <c r="W95" s="90"/>
    </row>
    <row r="96" spans="1:23" ht="19.5" outlineLevel="1">
      <c r="A96" s="54">
        <f t="shared" si="4"/>
        <v>84</v>
      </c>
      <c r="B96" s="12" t="s">
        <v>12</v>
      </c>
      <c r="C96" s="12" t="s">
        <v>189</v>
      </c>
      <c r="D96" s="12" t="s">
        <v>90</v>
      </c>
      <c r="E96" s="12" t="s">
        <v>25</v>
      </c>
      <c r="F96" s="12">
        <v>4</v>
      </c>
      <c r="G96" s="12"/>
      <c r="H96" s="32" t="s">
        <v>17</v>
      </c>
      <c r="I96" s="12" t="s">
        <v>18</v>
      </c>
      <c r="J96" s="65" t="s">
        <v>199</v>
      </c>
      <c r="K96" s="66" t="s">
        <v>456</v>
      </c>
      <c r="L96" s="13" t="s">
        <v>547</v>
      </c>
      <c r="M96" s="12" t="s">
        <v>177</v>
      </c>
      <c r="N96" s="41">
        <v>2</v>
      </c>
      <c r="O96" s="33">
        <v>1518</v>
      </c>
      <c r="P96" s="33"/>
      <c r="Q96" s="33">
        <f t="shared" si="5"/>
        <v>1518</v>
      </c>
      <c r="R96" s="12" t="s">
        <v>22</v>
      </c>
      <c r="S96" s="34" t="s">
        <v>503</v>
      </c>
      <c r="T96" s="12" t="s">
        <v>502</v>
      </c>
      <c r="U96" s="43"/>
      <c r="V96" s="35" t="s">
        <v>23</v>
      </c>
    </row>
    <row r="97" spans="1:23" ht="19.5" outlineLevel="1">
      <c r="A97" s="54">
        <f t="shared" si="4"/>
        <v>85</v>
      </c>
      <c r="B97" s="12" t="s">
        <v>12</v>
      </c>
      <c r="C97" s="12" t="s">
        <v>189</v>
      </c>
      <c r="D97" s="12" t="s">
        <v>92</v>
      </c>
      <c r="E97" s="12" t="s">
        <v>25</v>
      </c>
      <c r="F97" s="12">
        <v>34</v>
      </c>
      <c r="G97" s="12"/>
      <c r="H97" s="32" t="s">
        <v>17</v>
      </c>
      <c r="I97" s="12" t="s">
        <v>18</v>
      </c>
      <c r="J97" s="65" t="s">
        <v>200</v>
      </c>
      <c r="K97" s="66" t="s">
        <v>457</v>
      </c>
      <c r="L97" s="13" t="s">
        <v>201</v>
      </c>
      <c r="M97" s="12" t="s">
        <v>177</v>
      </c>
      <c r="N97" s="41">
        <v>2</v>
      </c>
      <c r="O97" s="33">
        <v>6</v>
      </c>
      <c r="P97" s="33"/>
      <c r="Q97" s="33">
        <f t="shared" si="5"/>
        <v>6</v>
      </c>
      <c r="R97" s="12" t="s">
        <v>22</v>
      </c>
      <c r="S97" s="34" t="s">
        <v>503</v>
      </c>
      <c r="T97" s="12" t="s">
        <v>502</v>
      </c>
      <c r="U97" s="43"/>
      <c r="V97" s="35" t="s">
        <v>23</v>
      </c>
    </row>
    <row r="98" spans="1:23" ht="19.5" outlineLevel="1">
      <c r="A98" s="54">
        <f t="shared" si="4"/>
        <v>86</v>
      </c>
      <c r="B98" s="12" t="s">
        <v>12</v>
      </c>
      <c r="C98" s="12" t="s">
        <v>189</v>
      </c>
      <c r="D98" s="12" t="s">
        <v>101</v>
      </c>
      <c r="E98" s="12" t="s">
        <v>25</v>
      </c>
      <c r="F98" s="12">
        <v>19</v>
      </c>
      <c r="G98" s="12"/>
      <c r="H98" s="32" t="s">
        <v>17</v>
      </c>
      <c r="I98" s="12" t="s">
        <v>18</v>
      </c>
      <c r="J98" s="65" t="s">
        <v>202</v>
      </c>
      <c r="K98" s="66" t="s">
        <v>458</v>
      </c>
      <c r="L98" s="13" t="s">
        <v>203</v>
      </c>
      <c r="M98" s="12" t="s">
        <v>177</v>
      </c>
      <c r="N98" s="41">
        <v>13</v>
      </c>
      <c r="O98" s="33">
        <v>1502</v>
      </c>
      <c r="P98" s="33"/>
      <c r="Q98" s="33">
        <f t="shared" si="5"/>
        <v>1502</v>
      </c>
      <c r="R98" s="12" t="s">
        <v>22</v>
      </c>
      <c r="S98" s="34" t="s">
        <v>503</v>
      </c>
      <c r="T98" s="12" t="s">
        <v>502</v>
      </c>
      <c r="U98" s="43"/>
      <c r="V98" s="35" t="s">
        <v>23</v>
      </c>
    </row>
    <row r="99" spans="1:23" ht="19.5" outlineLevel="1">
      <c r="A99" s="54">
        <f t="shared" si="4"/>
        <v>87</v>
      </c>
      <c r="B99" s="12" t="s">
        <v>12</v>
      </c>
      <c r="C99" s="12" t="s">
        <v>204</v>
      </c>
      <c r="D99" s="12" t="s">
        <v>18</v>
      </c>
      <c r="E99" s="12" t="s">
        <v>35</v>
      </c>
      <c r="F99" s="12">
        <v>7</v>
      </c>
      <c r="G99" s="12"/>
      <c r="H99" s="32" t="s">
        <v>17</v>
      </c>
      <c r="I99" s="12" t="s">
        <v>18</v>
      </c>
      <c r="J99" s="65" t="s">
        <v>205</v>
      </c>
      <c r="K99" s="66" t="s">
        <v>459</v>
      </c>
      <c r="L99" s="13">
        <v>9090537</v>
      </c>
      <c r="M99" s="12" t="s">
        <v>177</v>
      </c>
      <c r="N99" s="41">
        <v>7</v>
      </c>
      <c r="O99" s="33">
        <v>29822</v>
      </c>
      <c r="P99" s="33"/>
      <c r="Q99" s="33">
        <f t="shared" si="5"/>
        <v>29822</v>
      </c>
      <c r="R99" s="12" t="s">
        <v>22</v>
      </c>
      <c r="S99" s="34" t="s">
        <v>503</v>
      </c>
      <c r="T99" s="12" t="s">
        <v>502</v>
      </c>
      <c r="U99" s="43"/>
      <c r="V99" s="35" t="s">
        <v>23</v>
      </c>
    </row>
    <row r="100" spans="1:23" ht="19.5" outlineLevel="1">
      <c r="A100" s="54">
        <f t="shared" si="4"/>
        <v>88</v>
      </c>
      <c r="B100" s="12" t="s">
        <v>12</v>
      </c>
      <c r="C100" s="12" t="s">
        <v>206</v>
      </c>
      <c r="D100" s="12" t="s">
        <v>18</v>
      </c>
      <c r="E100" s="12" t="s">
        <v>35</v>
      </c>
      <c r="F100" s="12">
        <v>6</v>
      </c>
      <c r="G100" s="12"/>
      <c r="H100" s="32" t="s">
        <v>17</v>
      </c>
      <c r="I100" s="12" t="s">
        <v>18</v>
      </c>
      <c r="J100" s="65" t="s">
        <v>207</v>
      </c>
      <c r="K100" s="66" t="s">
        <v>460</v>
      </c>
      <c r="L100" s="13" t="s">
        <v>208</v>
      </c>
      <c r="M100" s="12" t="s">
        <v>177</v>
      </c>
      <c r="N100" s="41">
        <v>11</v>
      </c>
      <c r="O100" s="33">
        <v>28328</v>
      </c>
      <c r="P100" s="33"/>
      <c r="Q100" s="33">
        <f t="shared" si="5"/>
        <v>28328</v>
      </c>
      <c r="R100" s="12" t="s">
        <v>22</v>
      </c>
      <c r="S100" s="34" t="s">
        <v>503</v>
      </c>
      <c r="T100" s="12" t="s">
        <v>502</v>
      </c>
      <c r="U100" s="43"/>
      <c r="V100" s="35" t="s">
        <v>23</v>
      </c>
    </row>
    <row r="101" spans="1:23" ht="19.5" outlineLevel="1">
      <c r="A101" s="54">
        <f t="shared" si="4"/>
        <v>89</v>
      </c>
      <c r="B101" s="12" t="s">
        <v>12</v>
      </c>
      <c r="C101" s="12" t="s">
        <v>189</v>
      </c>
      <c r="D101" s="12" t="s">
        <v>57</v>
      </c>
      <c r="E101" s="12" t="s">
        <v>25</v>
      </c>
      <c r="F101" s="12">
        <v>28</v>
      </c>
      <c r="G101" s="12"/>
      <c r="H101" s="32" t="s">
        <v>17</v>
      </c>
      <c r="I101" s="12" t="s">
        <v>18</v>
      </c>
      <c r="J101" s="65" t="s">
        <v>209</v>
      </c>
      <c r="K101" s="66" t="s">
        <v>461</v>
      </c>
      <c r="L101" s="13" t="s">
        <v>548</v>
      </c>
      <c r="M101" s="12" t="s">
        <v>177</v>
      </c>
      <c r="N101" s="41">
        <v>4</v>
      </c>
      <c r="O101" s="33">
        <v>286</v>
      </c>
      <c r="P101" s="33"/>
      <c r="Q101" s="33">
        <f t="shared" si="5"/>
        <v>286</v>
      </c>
      <c r="R101" s="12" t="s">
        <v>22</v>
      </c>
      <c r="S101" s="34" t="s">
        <v>503</v>
      </c>
      <c r="T101" s="12" t="s">
        <v>502</v>
      </c>
      <c r="U101" s="43"/>
      <c r="V101" s="35" t="s">
        <v>23</v>
      </c>
    </row>
    <row r="102" spans="1:23" ht="19.5" outlineLevel="1">
      <c r="A102" s="54">
        <f t="shared" si="4"/>
        <v>90</v>
      </c>
      <c r="B102" s="12" t="s">
        <v>12</v>
      </c>
      <c r="C102" s="12" t="s">
        <v>210</v>
      </c>
      <c r="D102" s="12" t="s">
        <v>87</v>
      </c>
      <c r="E102" s="12" t="s">
        <v>25</v>
      </c>
      <c r="F102" s="12" t="s">
        <v>555</v>
      </c>
      <c r="G102" s="12"/>
      <c r="H102" s="32" t="s">
        <v>17</v>
      </c>
      <c r="I102" s="12" t="s">
        <v>18</v>
      </c>
      <c r="J102" s="65" t="s">
        <v>211</v>
      </c>
      <c r="K102" s="66" t="s">
        <v>462</v>
      </c>
      <c r="L102" s="13" t="s">
        <v>212</v>
      </c>
      <c r="M102" s="12" t="s">
        <v>177</v>
      </c>
      <c r="N102" s="41">
        <v>5</v>
      </c>
      <c r="O102" s="33">
        <v>10</v>
      </c>
      <c r="P102" s="33"/>
      <c r="Q102" s="33">
        <f t="shared" si="5"/>
        <v>10</v>
      </c>
      <c r="R102" s="12" t="s">
        <v>22</v>
      </c>
      <c r="S102" s="34" t="s">
        <v>503</v>
      </c>
      <c r="T102" s="12" t="s">
        <v>502</v>
      </c>
      <c r="U102" s="43"/>
      <c r="V102" s="35" t="s">
        <v>23</v>
      </c>
      <c r="W102" s="90"/>
    </row>
    <row r="103" spans="1:23" ht="19.5" outlineLevel="1">
      <c r="A103" s="54">
        <f t="shared" si="4"/>
        <v>91</v>
      </c>
      <c r="B103" s="12" t="s">
        <v>12</v>
      </c>
      <c r="C103" s="12" t="s">
        <v>189</v>
      </c>
      <c r="D103" s="12" t="s">
        <v>44</v>
      </c>
      <c r="E103" s="12" t="s">
        <v>25</v>
      </c>
      <c r="F103" s="12" t="s">
        <v>213</v>
      </c>
      <c r="G103" s="12"/>
      <c r="H103" s="32" t="s">
        <v>17</v>
      </c>
      <c r="I103" s="12" t="s">
        <v>18</v>
      </c>
      <c r="J103" s="65" t="s">
        <v>214</v>
      </c>
      <c r="K103" s="66" t="s">
        <v>463</v>
      </c>
      <c r="L103" s="13" t="s">
        <v>549</v>
      </c>
      <c r="M103" s="12" t="s">
        <v>177</v>
      </c>
      <c r="N103" s="41">
        <v>2</v>
      </c>
      <c r="O103" s="33">
        <v>10</v>
      </c>
      <c r="P103" s="33"/>
      <c r="Q103" s="33">
        <f t="shared" si="5"/>
        <v>10</v>
      </c>
      <c r="R103" s="12" t="s">
        <v>22</v>
      </c>
      <c r="S103" s="34" t="s">
        <v>503</v>
      </c>
      <c r="T103" s="12" t="s">
        <v>502</v>
      </c>
      <c r="U103" s="43"/>
      <c r="V103" s="35" t="s">
        <v>23</v>
      </c>
    </row>
    <row r="104" spans="1:23" ht="19.5" outlineLevel="1">
      <c r="A104" s="54">
        <f t="shared" si="4"/>
        <v>92</v>
      </c>
      <c r="B104" s="12" t="s">
        <v>12</v>
      </c>
      <c r="C104" s="12" t="s">
        <v>215</v>
      </c>
      <c r="D104" s="12" t="s">
        <v>57</v>
      </c>
      <c r="E104" s="12" t="s">
        <v>25</v>
      </c>
      <c r="F104" s="12">
        <v>28</v>
      </c>
      <c r="G104" s="12"/>
      <c r="H104" s="32" t="s">
        <v>17</v>
      </c>
      <c r="I104" s="12" t="s">
        <v>18</v>
      </c>
      <c r="J104" s="65" t="s">
        <v>216</v>
      </c>
      <c r="K104" s="66" t="s">
        <v>464</v>
      </c>
      <c r="L104" s="13" t="s">
        <v>217</v>
      </c>
      <c r="M104" s="12" t="s">
        <v>218</v>
      </c>
      <c r="N104" s="41">
        <v>5</v>
      </c>
      <c r="O104" s="33">
        <v>6</v>
      </c>
      <c r="P104" s="33">
        <v>30</v>
      </c>
      <c r="Q104" s="33">
        <f t="shared" si="5"/>
        <v>36</v>
      </c>
      <c r="R104" s="12" t="s">
        <v>22</v>
      </c>
      <c r="S104" s="34" t="s">
        <v>503</v>
      </c>
      <c r="T104" s="12" t="s">
        <v>502</v>
      </c>
      <c r="U104" s="43"/>
      <c r="V104" s="35" t="s">
        <v>23</v>
      </c>
    </row>
    <row r="105" spans="1:23" ht="19.5" outlineLevel="1">
      <c r="A105" s="54">
        <f t="shared" si="4"/>
        <v>93</v>
      </c>
      <c r="B105" s="12" t="s">
        <v>12</v>
      </c>
      <c r="C105" s="12" t="s">
        <v>215</v>
      </c>
      <c r="D105" s="12" t="s">
        <v>14</v>
      </c>
      <c r="E105" s="12" t="s">
        <v>25</v>
      </c>
      <c r="F105" s="12"/>
      <c r="G105" s="12" t="s">
        <v>25</v>
      </c>
      <c r="H105" s="32" t="s">
        <v>17</v>
      </c>
      <c r="I105" s="12" t="s">
        <v>18</v>
      </c>
      <c r="J105" s="65" t="s">
        <v>219</v>
      </c>
      <c r="K105" s="66" t="s">
        <v>465</v>
      </c>
      <c r="L105" s="13" t="s">
        <v>335</v>
      </c>
      <c r="M105" s="12" t="s">
        <v>218</v>
      </c>
      <c r="N105" s="41">
        <v>1</v>
      </c>
      <c r="O105" s="33">
        <v>174</v>
      </c>
      <c r="P105" s="33">
        <v>66</v>
      </c>
      <c r="Q105" s="33">
        <f t="shared" si="5"/>
        <v>240</v>
      </c>
      <c r="R105" s="12" t="s">
        <v>22</v>
      </c>
      <c r="S105" s="34" t="s">
        <v>503</v>
      </c>
      <c r="T105" s="12" t="s">
        <v>502</v>
      </c>
      <c r="U105" s="43"/>
      <c r="V105" s="35" t="s">
        <v>23</v>
      </c>
    </row>
    <row r="106" spans="1:23" ht="19.5" outlineLevel="1">
      <c r="A106" s="54">
        <f t="shared" si="4"/>
        <v>94</v>
      </c>
      <c r="B106" s="12" t="s">
        <v>12</v>
      </c>
      <c r="C106" s="12" t="s">
        <v>220</v>
      </c>
      <c r="D106" s="12" t="s">
        <v>53</v>
      </c>
      <c r="E106" s="12" t="s">
        <v>25</v>
      </c>
      <c r="F106" s="12" t="s">
        <v>221</v>
      </c>
      <c r="G106" s="12"/>
      <c r="H106" s="32" t="s">
        <v>17</v>
      </c>
      <c r="I106" s="12" t="s">
        <v>18</v>
      </c>
      <c r="J106" s="65" t="s">
        <v>222</v>
      </c>
      <c r="K106" s="66" t="s">
        <v>466</v>
      </c>
      <c r="L106" s="13" t="s">
        <v>338</v>
      </c>
      <c r="M106" s="12" t="s">
        <v>218</v>
      </c>
      <c r="N106" s="41">
        <v>4</v>
      </c>
      <c r="O106" s="33">
        <v>594</v>
      </c>
      <c r="P106" s="33">
        <v>222</v>
      </c>
      <c r="Q106" s="33">
        <f t="shared" si="5"/>
        <v>816</v>
      </c>
      <c r="R106" s="12" t="s">
        <v>22</v>
      </c>
      <c r="S106" s="34" t="s">
        <v>503</v>
      </c>
      <c r="T106" s="12" t="s">
        <v>502</v>
      </c>
      <c r="U106" s="43"/>
      <c r="V106" s="35" t="s">
        <v>23</v>
      </c>
    </row>
    <row r="107" spans="1:23" ht="19.5" outlineLevel="1">
      <c r="A107" s="54">
        <f t="shared" si="4"/>
        <v>95</v>
      </c>
      <c r="B107" s="12" t="s">
        <v>12</v>
      </c>
      <c r="C107" s="12" t="s">
        <v>220</v>
      </c>
      <c r="D107" s="12" t="s">
        <v>85</v>
      </c>
      <c r="E107" s="12" t="s">
        <v>25</v>
      </c>
      <c r="F107" s="12">
        <v>11</v>
      </c>
      <c r="G107" s="12"/>
      <c r="H107" s="32" t="s">
        <v>17</v>
      </c>
      <c r="I107" s="12" t="s">
        <v>18</v>
      </c>
      <c r="J107" s="65" t="s">
        <v>223</v>
      </c>
      <c r="K107" s="66" t="s">
        <v>467</v>
      </c>
      <c r="L107" s="13" t="s">
        <v>550</v>
      </c>
      <c r="M107" s="12" t="s">
        <v>218</v>
      </c>
      <c r="N107" s="41">
        <v>4</v>
      </c>
      <c r="O107" s="33">
        <v>168</v>
      </c>
      <c r="P107" s="33">
        <v>30</v>
      </c>
      <c r="Q107" s="33">
        <f t="shared" si="5"/>
        <v>198</v>
      </c>
      <c r="R107" s="12" t="s">
        <v>22</v>
      </c>
      <c r="S107" s="34" t="s">
        <v>503</v>
      </c>
      <c r="T107" s="12" t="s">
        <v>502</v>
      </c>
      <c r="U107" s="43"/>
      <c r="V107" s="35" t="s">
        <v>23</v>
      </c>
    </row>
    <row r="108" spans="1:23" ht="19.5" outlineLevel="1">
      <c r="A108" s="54">
        <f t="shared" si="4"/>
        <v>96</v>
      </c>
      <c r="B108" s="12" t="s">
        <v>12</v>
      </c>
      <c r="C108" s="12" t="s">
        <v>224</v>
      </c>
      <c r="D108" s="12" t="s">
        <v>59</v>
      </c>
      <c r="E108" s="12" t="s">
        <v>25</v>
      </c>
      <c r="F108" s="12"/>
      <c r="G108" s="12" t="s">
        <v>25</v>
      </c>
      <c r="H108" s="32" t="s">
        <v>17</v>
      </c>
      <c r="I108" s="12" t="s">
        <v>18</v>
      </c>
      <c r="J108" s="65" t="s">
        <v>225</v>
      </c>
      <c r="K108" s="66" t="s">
        <v>468</v>
      </c>
      <c r="L108" s="13" t="s">
        <v>343</v>
      </c>
      <c r="M108" s="12" t="s">
        <v>218</v>
      </c>
      <c r="N108" s="41">
        <v>10</v>
      </c>
      <c r="O108" s="33">
        <v>1992</v>
      </c>
      <c r="P108" s="33">
        <v>528</v>
      </c>
      <c r="Q108" s="33">
        <f t="shared" si="5"/>
        <v>2520</v>
      </c>
      <c r="R108" s="12" t="s">
        <v>22</v>
      </c>
      <c r="S108" s="34" t="s">
        <v>503</v>
      </c>
      <c r="T108" s="12" t="s">
        <v>502</v>
      </c>
      <c r="U108" s="43"/>
      <c r="V108" s="35" t="s">
        <v>23</v>
      </c>
    </row>
    <row r="109" spans="1:23" ht="19.5" outlineLevel="1">
      <c r="A109" s="54">
        <f t="shared" si="4"/>
        <v>97</v>
      </c>
      <c r="B109" s="12" t="s">
        <v>12</v>
      </c>
      <c r="C109" s="12" t="s">
        <v>189</v>
      </c>
      <c r="D109" s="12" t="s">
        <v>66</v>
      </c>
      <c r="E109" s="12" t="s">
        <v>25</v>
      </c>
      <c r="F109" s="12"/>
      <c r="G109" s="12" t="s">
        <v>25</v>
      </c>
      <c r="H109" s="32" t="s">
        <v>17</v>
      </c>
      <c r="I109" s="12" t="s">
        <v>18</v>
      </c>
      <c r="J109" s="65" t="s">
        <v>226</v>
      </c>
      <c r="K109" s="66" t="s">
        <v>469</v>
      </c>
      <c r="L109" s="13" t="s">
        <v>227</v>
      </c>
      <c r="M109" s="12" t="s">
        <v>228</v>
      </c>
      <c r="N109" s="41">
        <v>20</v>
      </c>
      <c r="O109" s="33">
        <v>2016</v>
      </c>
      <c r="P109" s="33"/>
      <c r="Q109" s="33">
        <f t="shared" si="5"/>
        <v>2016</v>
      </c>
      <c r="R109" s="12" t="s">
        <v>22</v>
      </c>
      <c r="S109" s="34" t="s">
        <v>503</v>
      </c>
      <c r="T109" s="12" t="s">
        <v>502</v>
      </c>
      <c r="U109" s="43"/>
      <c r="V109" s="35" t="s">
        <v>23</v>
      </c>
    </row>
    <row r="110" spans="1:23" ht="19.5" outlineLevel="1">
      <c r="A110" s="54">
        <f t="shared" si="4"/>
        <v>98</v>
      </c>
      <c r="B110" s="12" t="s">
        <v>12</v>
      </c>
      <c r="C110" s="12" t="s">
        <v>229</v>
      </c>
      <c r="D110" s="12" t="s">
        <v>24</v>
      </c>
      <c r="E110" s="12" t="s">
        <v>25</v>
      </c>
      <c r="F110" s="12"/>
      <c r="G110" s="12" t="s">
        <v>25</v>
      </c>
      <c r="H110" s="32" t="s">
        <v>17</v>
      </c>
      <c r="I110" s="12" t="s">
        <v>18</v>
      </c>
      <c r="J110" s="65" t="s">
        <v>230</v>
      </c>
      <c r="K110" s="66" t="s">
        <v>470</v>
      </c>
      <c r="L110" s="13" t="s">
        <v>551</v>
      </c>
      <c r="M110" s="12" t="s">
        <v>228</v>
      </c>
      <c r="N110" s="41">
        <v>12</v>
      </c>
      <c r="O110" s="33">
        <v>2844</v>
      </c>
      <c r="P110" s="33"/>
      <c r="Q110" s="33">
        <f t="shared" si="5"/>
        <v>2844</v>
      </c>
      <c r="R110" s="12" t="s">
        <v>22</v>
      </c>
      <c r="S110" s="34" t="s">
        <v>503</v>
      </c>
      <c r="T110" s="12" t="s">
        <v>502</v>
      </c>
      <c r="U110" s="43"/>
      <c r="V110" s="35" t="s">
        <v>23</v>
      </c>
    </row>
    <row r="111" spans="1:23" ht="19.5" outlineLevel="1">
      <c r="A111" s="54">
        <f t="shared" si="4"/>
        <v>99</v>
      </c>
      <c r="B111" s="12" t="s">
        <v>12</v>
      </c>
      <c r="C111" s="12" t="s">
        <v>231</v>
      </c>
      <c r="D111" s="12" t="s">
        <v>133</v>
      </c>
      <c r="E111" s="12" t="s">
        <v>25</v>
      </c>
      <c r="F111" s="12" t="s">
        <v>232</v>
      </c>
      <c r="G111" s="12"/>
      <c r="H111" s="32" t="s">
        <v>17</v>
      </c>
      <c r="I111" s="12" t="s">
        <v>18</v>
      </c>
      <c r="J111" s="65" t="s">
        <v>233</v>
      </c>
      <c r="K111" s="66" t="s">
        <v>471</v>
      </c>
      <c r="L111" s="13" t="s">
        <v>234</v>
      </c>
      <c r="M111" s="12" t="s">
        <v>228</v>
      </c>
      <c r="N111" s="41">
        <v>22</v>
      </c>
      <c r="O111" s="33">
        <v>2378</v>
      </c>
      <c r="P111" s="33"/>
      <c r="Q111" s="33">
        <f t="shared" si="5"/>
        <v>2378</v>
      </c>
      <c r="R111" s="12" t="s">
        <v>22</v>
      </c>
      <c r="S111" s="34" t="s">
        <v>503</v>
      </c>
      <c r="T111" s="12" t="s">
        <v>502</v>
      </c>
      <c r="U111" s="43"/>
      <c r="V111" s="35" t="s">
        <v>23</v>
      </c>
    </row>
    <row r="112" spans="1:23" ht="15" customHeight="1" thickBot="1">
      <c r="A112" s="14"/>
      <c r="B112" s="15"/>
      <c r="C112" s="15"/>
      <c r="D112" s="15"/>
      <c r="E112" s="15"/>
      <c r="F112" s="15"/>
      <c r="G112" s="15"/>
      <c r="H112" s="15"/>
      <c r="I112" s="15"/>
      <c r="J112" s="16"/>
      <c r="K112" s="16" t="str">
        <f>SUBTOTAL(2,O92:O111)&amp;" PPE"</f>
        <v>20 PPE</v>
      </c>
      <c r="L112" s="15"/>
      <c r="M112" s="15"/>
      <c r="N112" s="17" t="s">
        <v>185</v>
      </c>
      <c r="O112" s="18">
        <f>SUBTOTAL(9,O92:O111)</f>
        <v>85106</v>
      </c>
      <c r="P112" s="18">
        <f>SUBTOTAL(9,P92:P111)</f>
        <v>876</v>
      </c>
      <c r="Q112" s="18">
        <f>SUBTOTAL(9,Q92:Q111)</f>
        <v>85982</v>
      </c>
      <c r="R112" s="19" t="s">
        <v>186</v>
      </c>
      <c r="S112" s="20"/>
      <c r="T112" s="15"/>
      <c r="U112" s="15"/>
      <c r="V112" s="21"/>
    </row>
    <row r="113" spans="1:22" ht="21" customHeight="1" thickBot="1">
      <c r="A113" s="3" t="s">
        <v>235</v>
      </c>
      <c r="B113" s="3" t="s">
        <v>236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22"/>
      <c r="P113" s="22"/>
      <c r="Q113" s="23"/>
      <c r="R113" s="23"/>
      <c r="S113" s="23"/>
      <c r="T113" s="23"/>
      <c r="U113" s="23"/>
      <c r="V113" s="23"/>
    </row>
    <row r="114" spans="1:22" ht="15" customHeight="1">
      <c r="A114" s="110" t="s">
        <v>351</v>
      </c>
      <c r="B114" s="94" t="s">
        <v>3</v>
      </c>
      <c r="C114" s="94" t="s">
        <v>4</v>
      </c>
      <c r="D114" s="113" t="s">
        <v>352</v>
      </c>
      <c r="E114" s="114"/>
      <c r="F114" s="114"/>
      <c r="G114" s="114"/>
      <c r="H114" s="114"/>
      <c r="I114" s="115"/>
      <c r="J114" s="94" t="s">
        <v>372</v>
      </c>
      <c r="K114" s="94" t="s">
        <v>7</v>
      </c>
      <c r="L114" s="94" t="s">
        <v>353</v>
      </c>
      <c r="M114" s="94" t="s">
        <v>8</v>
      </c>
      <c r="N114" s="94" t="s">
        <v>354</v>
      </c>
      <c r="O114" s="104" t="str">
        <f>$O$5</f>
        <v>Szacunkowe zapotrzebowanie na energię elektryczną [kWh]
od 01.01.2024 r. do 31.12.2024 r.</v>
      </c>
      <c r="P114" s="105"/>
      <c r="Q114" s="106"/>
      <c r="R114" s="94" t="s">
        <v>9</v>
      </c>
      <c r="S114" s="94" t="s">
        <v>10</v>
      </c>
      <c r="T114" s="94" t="s">
        <v>355</v>
      </c>
      <c r="U114" s="97" t="s">
        <v>349</v>
      </c>
      <c r="V114" s="100" t="s">
        <v>11</v>
      </c>
    </row>
    <row r="115" spans="1:22" ht="15" customHeight="1">
      <c r="A115" s="111"/>
      <c r="B115" s="95"/>
      <c r="C115" s="95"/>
      <c r="D115" s="103" t="s">
        <v>356</v>
      </c>
      <c r="E115" s="103" t="s">
        <v>357</v>
      </c>
      <c r="F115" s="103" t="s">
        <v>358</v>
      </c>
      <c r="G115" s="103" t="s">
        <v>5</v>
      </c>
      <c r="H115" s="103" t="s">
        <v>362</v>
      </c>
      <c r="I115" s="103" t="s">
        <v>6</v>
      </c>
      <c r="J115" s="95"/>
      <c r="K115" s="95"/>
      <c r="L115" s="95"/>
      <c r="M115" s="95"/>
      <c r="N115" s="95"/>
      <c r="O115" s="107"/>
      <c r="P115" s="108"/>
      <c r="Q115" s="109"/>
      <c r="R115" s="95"/>
      <c r="S115" s="95"/>
      <c r="T115" s="95"/>
      <c r="U115" s="98"/>
      <c r="V115" s="101"/>
    </row>
    <row r="116" spans="1:22" ht="15" customHeight="1">
      <c r="A116" s="112"/>
      <c r="B116" s="96"/>
      <c r="C116" s="96"/>
      <c r="D116" s="103"/>
      <c r="E116" s="103"/>
      <c r="F116" s="103"/>
      <c r="G116" s="103"/>
      <c r="H116" s="103"/>
      <c r="I116" s="103"/>
      <c r="J116" s="96"/>
      <c r="K116" s="96"/>
      <c r="L116" s="96"/>
      <c r="M116" s="96"/>
      <c r="N116" s="96"/>
      <c r="O116" s="53" t="s">
        <v>359</v>
      </c>
      <c r="P116" s="53" t="s">
        <v>360</v>
      </c>
      <c r="Q116" s="53" t="s">
        <v>361</v>
      </c>
      <c r="R116" s="96"/>
      <c r="S116" s="96"/>
      <c r="T116" s="96"/>
      <c r="U116" s="99"/>
      <c r="V116" s="102"/>
    </row>
    <row r="117" spans="1:22" ht="29.25" outlineLevel="1">
      <c r="A117" s="55">
        <f>A111+1</f>
        <v>100</v>
      </c>
      <c r="B117" s="7" t="s">
        <v>12</v>
      </c>
      <c r="C117" s="7" t="s">
        <v>237</v>
      </c>
      <c r="D117" s="7" t="s">
        <v>24</v>
      </c>
      <c r="E117" s="7" t="s">
        <v>190</v>
      </c>
      <c r="F117" s="7">
        <v>6</v>
      </c>
      <c r="G117" s="7"/>
      <c r="H117" s="8" t="s">
        <v>17</v>
      </c>
      <c r="I117" s="7" t="s">
        <v>18</v>
      </c>
      <c r="J117" s="65" t="s">
        <v>238</v>
      </c>
      <c r="K117" s="66" t="s">
        <v>472</v>
      </c>
      <c r="L117" s="9" t="s">
        <v>239</v>
      </c>
      <c r="M117" s="7" t="s">
        <v>177</v>
      </c>
      <c r="N117" s="41">
        <v>15</v>
      </c>
      <c r="O117" s="33">
        <v>2</v>
      </c>
      <c r="P117" s="10"/>
      <c r="Q117" s="10">
        <f>SUM(O117:P117)</f>
        <v>2</v>
      </c>
      <c r="R117" s="7" t="s">
        <v>22</v>
      </c>
      <c r="S117" s="34" t="s">
        <v>503</v>
      </c>
      <c r="T117" s="12" t="s">
        <v>502</v>
      </c>
      <c r="U117" s="45"/>
      <c r="V117" s="11" t="s">
        <v>23</v>
      </c>
    </row>
    <row r="118" spans="1:22" ht="29.25" outlineLevel="1">
      <c r="A118" s="54">
        <f t="shared" ref="A118:A138" si="6">A117+1</f>
        <v>101</v>
      </c>
      <c r="B118" s="7" t="s">
        <v>12</v>
      </c>
      <c r="C118" s="7" t="s">
        <v>240</v>
      </c>
      <c r="D118" s="7" t="s">
        <v>241</v>
      </c>
      <c r="E118" s="7" t="s">
        <v>25</v>
      </c>
      <c r="F118" s="7">
        <v>12</v>
      </c>
      <c r="G118" s="7"/>
      <c r="H118" s="8" t="s">
        <v>17</v>
      </c>
      <c r="I118" s="7" t="s">
        <v>18</v>
      </c>
      <c r="J118" s="65" t="s">
        <v>242</v>
      </c>
      <c r="K118" s="66" t="s">
        <v>473</v>
      </c>
      <c r="L118" s="9">
        <v>91284327</v>
      </c>
      <c r="M118" s="7" t="s">
        <v>243</v>
      </c>
      <c r="N118" s="41">
        <v>6</v>
      </c>
      <c r="O118" s="33">
        <v>144</v>
      </c>
      <c r="P118" s="33">
        <v>390</v>
      </c>
      <c r="Q118" s="10">
        <f t="shared" ref="Q118:Q138" si="7">SUM(O118:P118)</f>
        <v>534</v>
      </c>
      <c r="R118" s="7" t="s">
        <v>22</v>
      </c>
      <c r="S118" s="34" t="s">
        <v>503</v>
      </c>
      <c r="T118" s="12" t="s">
        <v>502</v>
      </c>
      <c r="U118" s="45"/>
      <c r="V118" s="11" t="s">
        <v>23</v>
      </c>
    </row>
    <row r="119" spans="1:22" ht="19.5" outlineLevel="1">
      <c r="A119" s="54">
        <f t="shared" si="6"/>
        <v>102</v>
      </c>
      <c r="B119" s="7" t="s">
        <v>12</v>
      </c>
      <c r="C119" s="7" t="s">
        <v>244</v>
      </c>
      <c r="D119" s="7" t="s">
        <v>61</v>
      </c>
      <c r="E119" s="7" t="s">
        <v>25</v>
      </c>
      <c r="F119" s="7"/>
      <c r="G119" s="7" t="s">
        <v>25</v>
      </c>
      <c r="H119" s="8" t="s">
        <v>17</v>
      </c>
      <c r="I119" s="7" t="s">
        <v>18</v>
      </c>
      <c r="J119" s="65" t="s">
        <v>245</v>
      </c>
      <c r="K119" s="66" t="s">
        <v>474</v>
      </c>
      <c r="L119" s="9" t="s">
        <v>552</v>
      </c>
      <c r="M119" s="7" t="s">
        <v>177</v>
      </c>
      <c r="N119" s="41">
        <v>6</v>
      </c>
      <c r="O119" s="33">
        <v>10</v>
      </c>
      <c r="P119" s="10"/>
      <c r="Q119" s="10">
        <f t="shared" si="7"/>
        <v>10</v>
      </c>
      <c r="R119" s="7" t="s">
        <v>22</v>
      </c>
      <c r="S119" s="34" t="s">
        <v>503</v>
      </c>
      <c r="T119" s="12" t="s">
        <v>502</v>
      </c>
      <c r="U119" s="45"/>
      <c r="V119" s="11" t="s">
        <v>23</v>
      </c>
    </row>
    <row r="120" spans="1:22" ht="19.5" outlineLevel="1">
      <c r="A120" s="54">
        <f t="shared" si="6"/>
        <v>103</v>
      </c>
      <c r="B120" s="7" t="s">
        <v>12</v>
      </c>
      <c r="C120" s="7" t="s">
        <v>246</v>
      </c>
      <c r="D120" s="7" t="s">
        <v>18</v>
      </c>
      <c r="E120" s="7" t="s">
        <v>25</v>
      </c>
      <c r="F120" s="7"/>
      <c r="G120" s="7" t="s">
        <v>25</v>
      </c>
      <c r="H120" s="8" t="s">
        <v>17</v>
      </c>
      <c r="I120" s="7" t="s">
        <v>18</v>
      </c>
      <c r="J120" s="65" t="s">
        <v>247</v>
      </c>
      <c r="K120" s="66" t="s">
        <v>475</v>
      </c>
      <c r="L120" s="9" t="s">
        <v>248</v>
      </c>
      <c r="M120" s="7" t="s">
        <v>243</v>
      </c>
      <c r="N120" s="41">
        <v>15</v>
      </c>
      <c r="O120" s="33">
        <v>10932</v>
      </c>
      <c r="P120" s="33">
        <v>56556</v>
      </c>
      <c r="Q120" s="10">
        <f t="shared" si="7"/>
        <v>67488</v>
      </c>
      <c r="R120" s="7" t="s">
        <v>22</v>
      </c>
      <c r="S120" s="34" t="s">
        <v>503</v>
      </c>
      <c r="T120" s="12" t="s">
        <v>502</v>
      </c>
      <c r="U120" s="45"/>
      <c r="V120" s="11" t="s">
        <v>23</v>
      </c>
    </row>
    <row r="121" spans="1:22" ht="19.5" outlineLevel="1">
      <c r="A121" s="54">
        <f t="shared" si="6"/>
        <v>104</v>
      </c>
      <c r="B121" s="7" t="s">
        <v>12</v>
      </c>
      <c r="C121" s="7" t="s">
        <v>244</v>
      </c>
      <c r="D121" s="7" t="s">
        <v>18</v>
      </c>
      <c r="E121" s="7" t="s">
        <v>25</v>
      </c>
      <c r="F121" s="7"/>
      <c r="G121" s="7" t="s">
        <v>25</v>
      </c>
      <c r="H121" s="8" t="s">
        <v>17</v>
      </c>
      <c r="I121" s="7" t="s">
        <v>18</v>
      </c>
      <c r="J121" s="65" t="s">
        <v>249</v>
      </c>
      <c r="K121" s="66" t="s">
        <v>476</v>
      </c>
      <c r="L121" s="9" t="s">
        <v>250</v>
      </c>
      <c r="M121" s="7" t="s">
        <v>243</v>
      </c>
      <c r="N121" s="41">
        <v>10</v>
      </c>
      <c r="O121" s="33">
        <v>11934</v>
      </c>
      <c r="P121" s="33">
        <v>33906</v>
      </c>
      <c r="Q121" s="10">
        <f t="shared" si="7"/>
        <v>45840</v>
      </c>
      <c r="R121" s="7" t="s">
        <v>22</v>
      </c>
      <c r="S121" s="34" t="s">
        <v>503</v>
      </c>
      <c r="T121" s="12" t="s">
        <v>502</v>
      </c>
      <c r="U121" s="45"/>
      <c r="V121" s="11" t="s">
        <v>23</v>
      </c>
    </row>
    <row r="122" spans="1:22" ht="19.5" outlineLevel="1">
      <c r="A122" s="54">
        <f t="shared" si="6"/>
        <v>105</v>
      </c>
      <c r="B122" s="7" t="s">
        <v>12</v>
      </c>
      <c r="C122" s="7" t="s">
        <v>244</v>
      </c>
      <c r="D122" s="7" t="s">
        <v>101</v>
      </c>
      <c r="E122" s="7" t="s">
        <v>25</v>
      </c>
      <c r="F122" s="7"/>
      <c r="G122" s="7" t="s">
        <v>25</v>
      </c>
      <c r="H122" s="8" t="s">
        <v>17</v>
      </c>
      <c r="I122" s="7" t="s">
        <v>18</v>
      </c>
      <c r="J122" s="65" t="s">
        <v>251</v>
      </c>
      <c r="K122" s="66" t="s">
        <v>477</v>
      </c>
      <c r="L122" s="9" t="s">
        <v>252</v>
      </c>
      <c r="M122" s="7" t="s">
        <v>177</v>
      </c>
      <c r="N122" s="41">
        <v>6</v>
      </c>
      <c r="O122" s="33">
        <v>0</v>
      </c>
      <c r="P122" s="10"/>
      <c r="Q122" s="10">
        <f t="shared" si="7"/>
        <v>0</v>
      </c>
      <c r="R122" s="7" t="s">
        <v>22</v>
      </c>
      <c r="S122" s="34" t="s">
        <v>503</v>
      </c>
      <c r="T122" s="12" t="s">
        <v>502</v>
      </c>
      <c r="U122" s="45"/>
      <c r="V122" s="11" t="s">
        <v>23</v>
      </c>
    </row>
    <row r="123" spans="1:22" ht="19.5" outlineLevel="1">
      <c r="A123" s="54">
        <f t="shared" si="6"/>
        <v>106</v>
      </c>
      <c r="B123" s="7" t="s">
        <v>12</v>
      </c>
      <c r="C123" s="7" t="s">
        <v>253</v>
      </c>
      <c r="D123" s="7" t="s">
        <v>14</v>
      </c>
      <c r="E123" s="7" t="s">
        <v>25</v>
      </c>
      <c r="F123" s="7"/>
      <c r="G123" s="7" t="s">
        <v>25</v>
      </c>
      <c r="H123" s="8" t="s">
        <v>17</v>
      </c>
      <c r="I123" s="7" t="s">
        <v>18</v>
      </c>
      <c r="J123" s="65" t="s">
        <v>254</v>
      </c>
      <c r="K123" s="66" t="s">
        <v>478</v>
      </c>
      <c r="L123" s="9" t="s">
        <v>255</v>
      </c>
      <c r="M123" s="7" t="s">
        <v>177</v>
      </c>
      <c r="N123" s="41">
        <v>6</v>
      </c>
      <c r="O123" s="33">
        <v>848</v>
      </c>
      <c r="P123" s="10"/>
      <c r="Q123" s="10">
        <f t="shared" si="7"/>
        <v>848</v>
      </c>
      <c r="R123" s="7" t="s">
        <v>22</v>
      </c>
      <c r="S123" s="34" t="s">
        <v>503</v>
      </c>
      <c r="T123" s="12" t="s">
        <v>502</v>
      </c>
      <c r="U123" s="45"/>
      <c r="V123" s="11" t="s">
        <v>23</v>
      </c>
    </row>
    <row r="124" spans="1:22" ht="19.5" outlineLevel="1">
      <c r="A124" s="54">
        <f t="shared" si="6"/>
        <v>107</v>
      </c>
      <c r="B124" s="7" t="s">
        <v>12</v>
      </c>
      <c r="C124" s="7" t="s">
        <v>256</v>
      </c>
      <c r="D124" s="7" t="s">
        <v>14</v>
      </c>
      <c r="E124" s="7" t="s">
        <v>257</v>
      </c>
      <c r="F124" s="7"/>
      <c r="G124" s="7" t="s">
        <v>25</v>
      </c>
      <c r="H124" s="8" t="s">
        <v>17</v>
      </c>
      <c r="I124" s="7" t="s">
        <v>18</v>
      </c>
      <c r="J124" s="65" t="s">
        <v>258</v>
      </c>
      <c r="K124" s="66" t="s">
        <v>479</v>
      </c>
      <c r="L124" s="9" t="s">
        <v>259</v>
      </c>
      <c r="M124" s="7" t="s">
        <v>177</v>
      </c>
      <c r="N124" s="41">
        <v>6</v>
      </c>
      <c r="O124" s="33">
        <v>576</v>
      </c>
      <c r="P124" s="10"/>
      <c r="Q124" s="10">
        <f t="shared" si="7"/>
        <v>576</v>
      </c>
      <c r="R124" s="7" t="s">
        <v>22</v>
      </c>
      <c r="S124" s="34" t="s">
        <v>503</v>
      </c>
      <c r="T124" s="12" t="s">
        <v>502</v>
      </c>
      <c r="U124" s="45"/>
      <c r="V124" s="11" t="s">
        <v>23</v>
      </c>
    </row>
    <row r="125" spans="1:22" ht="19.5" outlineLevel="1">
      <c r="A125" s="54">
        <f t="shared" si="6"/>
        <v>108</v>
      </c>
      <c r="B125" s="7" t="s">
        <v>12</v>
      </c>
      <c r="C125" s="7" t="s">
        <v>260</v>
      </c>
      <c r="D125" s="7" t="s">
        <v>241</v>
      </c>
      <c r="E125" s="7" t="s">
        <v>25</v>
      </c>
      <c r="F125" s="7">
        <v>12</v>
      </c>
      <c r="G125" s="7"/>
      <c r="H125" s="8" t="s">
        <v>17</v>
      </c>
      <c r="I125" s="7" t="s">
        <v>18</v>
      </c>
      <c r="J125" s="65" t="s">
        <v>261</v>
      </c>
      <c r="K125" s="66" t="s">
        <v>480</v>
      </c>
      <c r="L125" s="9" t="s">
        <v>262</v>
      </c>
      <c r="M125" s="7" t="s">
        <v>218</v>
      </c>
      <c r="N125" s="41">
        <v>6</v>
      </c>
      <c r="O125" s="33">
        <v>866</v>
      </c>
      <c r="P125" s="33">
        <v>6296</v>
      </c>
      <c r="Q125" s="10">
        <f t="shared" si="7"/>
        <v>7162</v>
      </c>
      <c r="R125" s="7" t="s">
        <v>22</v>
      </c>
      <c r="S125" s="34" t="s">
        <v>503</v>
      </c>
      <c r="T125" s="12" t="s">
        <v>502</v>
      </c>
      <c r="U125" s="45"/>
      <c r="V125" s="11" t="s">
        <v>23</v>
      </c>
    </row>
    <row r="126" spans="1:22" ht="19.5" outlineLevel="1">
      <c r="A126" s="54">
        <f t="shared" si="6"/>
        <v>109</v>
      </c>
      <c r="B126" s="7" t="s">
        <v>12</v>
      </c>
      <c r="C126" s="7" t="s">
        <v>263</v>
      </c>
      <c r="D126" s="7" t="s">
        <v>14</v>
      </c>
      <c r="E126" s="7" t="s">
        <v>25</v>
      </c>
      <c r="F126" s="7"/>
      <c r="G126" s="7" t="s">
        <v>25</v>
      </c>
      <c r="H126" s="8" t="s">
        <v>17</v>
      </c>
      <c r="I126" s="7" t="s">
        <v>18</v>
      </c>
      <c r="J126" s="65" t="s">
        <v>264</v>
      </c>
      <c r="K126" s="66" t="s">
        <v>481</v>
      </c>
      <c r="L126" s="9" t="s">
        <v>265</v>
      </c>
      <c r="M126" s="7" t="s">
        <v>243</v>
      </c>
      <c r="N126" s="41">
        <v>35</v>
      </c>
      <c r="O126" s="33">
        <v>6428</v>
      </c>
      <c r="P126" s="33">
        <v>22722</v>
      </c>
      <c r="Q126" s="10">
        <f t="shared" si="7"/>
        <v>29150</v>
      </c>
      <c r="R126" s="7" t="s">
        <v>22</v>
      </c>
      <c r="S126" s="34" t="s">
        <v>503</v>
      </c>
      <c r="T126" s="12" t="s">
        <v>502</v>
      </c>
      <c r="U126" s="45"/>
      <c r="V126" s="11" t="s">
        <v>23</v>
      </c>
    </row>
    <row r="127" spans="1:22" ht="29.25" outlineLevel="1">
      <c r="A127" s="54">
        <f t="shared" si="6"/>
        <v>110</v>
      </c>
      <c r="B127" s="7" t="s">
        <v>12</v>
      </c>
      <c r="C127" s="7" t="s">
        <v>266</v>
      </c>
      <c r="D127" s="7" t="s">
        <v>57</v>
      </c>
      <c r="E127" s="7" t="s">
        <v>25</v>
      </c>
      <c r="F127" s="7"/>
      <c r="G127" s="7" t="s">
        <v>25</v>
      </c>
      <c r="H127" s="8" t="s">
        <v>17</v>
      </c>
      <c r="I127" s="7" t="s">
        <v>18</v>
      </c>
      <c r="J127" s="65" t="s">
        <v>267</v>
      </c>
      <c r="K127" s="66" t="s">
        <v>482</v>
      </c>
      <c r="L127" s="9" t="s">
        <v>268</v>
      </c>
      <c r="M127" s="7" t="s">
        <v>269</v>
      </c>
      <c r="N127" s="41">
        <v>29</v>
      </c>
      <c r="O127" s="33">
        <v>53724</v>
      </c>
      <c r="P127" s="10"/>
      <c r="Q127" s="10">
        <f t="shared" si="7"/>
        <v>53724</v>
      </c>
      <c r="R127" s="7" t="s">
        <v>22</v>
      </c>
      <c r="S127" s="34" t="s">
        <v>503</v>
      </c>
      <c r="T127" s="12" t="s">
        <v>502</v>
      </c>
      <c r="U127" s="45"/>
      <c r="V127" s="11" t="s">
        <v>23</v>
      </c>
    </row>
    <row r="128" spans="1:22" ht="29.25" outlineLevel="1">
      <c r="A128" s="54">
        <f t="shared" si="6"/>
        <v>111</v>
      </c>
      <c r="B128" s="7" t="s">
        <v>12</v>
      </c>
      <c r="C128" s="7" t="s">
        <v>270</v>
      </c>
      <c r="D128" s="7" t="s">
        <v>24</v>
      </c>
      <c r="E128" s="7" t="s">
        <v>25</v>
      </c>
      <c r="F128" s="7"/>
      <c r="G128" s="7" t="s">
        <v>25</v>
      </c>
      <c r="H128" s="8" t="s">
        <v>17</v>
      </c>
      <c r="I128" s="7" t="s">
        <v>18</v>
      </c>
      <c r="J128" s="65" t="s">
        <v>271</v>
      </c>
      <c r="K128" s="66" t="s">
        <v>483</v>
      </c>
      <c r="L128" s="9" t="s">
        <v>272</v>
      </c>
      <c r="M128" s="7" t="s">
        <v>273</v>
      </c>
      <c r="N128" s="41">
        <v>54</v>
      </c>
      <c r="O128" s="33">
        <v>76364</v>
      </c>
      <c r="P128" s="10"/>
      <c r="Q128" s="10">
        <f t="shared" si="7"/>
        <v>76364</v>
      </c>
      <c r="R128" s="7" t="s">
        <v>22</v>
      </c>
      <c r="S128" s="34" t="s">
        <v>503</v>
      </c>
      <c r="T128" s="12" t="s">
        <v>502</v>
      </c>
      <c r="U128" s="45"/>
      <c r="V128" s="11" t="s">
        <v>23</v>
      </c>
    </row>
    <row r="129" spans="1:22" ht="19.5" outlineLevel="1">
      <c r="A129" s="54">
        <f t="shared" si="6"/>
        <v>112</v>
      </c>
      <c r="B129" s="7" t="s">
        <v>12</v>
      </c>
      <c r="C129" s="7" t="s">
        <v>274</v>
      </c>
      <c r="D129" s="7" t="s">
        <v>108</v>
      </c>
      <c r="E129" s="7" t="s">
        <v>25</v>
      </c>
      <c r="F129" s="7" t="s">
        <v>275</v>
      </c>
      <c r="G129" s="7"/>
      <c r="H129" s="8" t="s">
        <v>17</v>
      </c>
      <c r="I129" s="7" t="s">
        <v>18</v>
      </c>
      <c r="J129" s="65" t="s">
        <v>276</v>
      </c>
      <c r="K129" s="66" t="s">
        <v>484</v>
      </c>
      <c r="L129" s="9" t="s">
        <v>553</v>
      </c>
      <c r="M129" s="7" t="s">
        <v>177</v>
      </c>
      <c r="N129" s="41">
        <v>5</v>
      </c>
      <c r="O129" s="33">
        <v>378</v>
      </c>
      <c r="P129" s="10"/>
      <c r="Q129" s="10">
        <f t="shared" si="7"/>
        <v>378</v>
      </c>
      <c r="R129" s="7" t="s">
        <v>22</v>
      </c>
      <c r="S129" s="34" t="s">
        <v>503</v>
      </c>
      <c r="T129" s="12" t="s">
        <v>502</v>
      </c>
      <c r="U129" s="45"/>
      <c r="V129" s="11" t="s">
        <v>23</v>
      </c>
    </row>
    <row r="130" spans="1:22" ht="19.5" outlineLevel="1">
      <c r="A130" s="54">
        <f t="shared" si="6"/>
        <v>113</v>
      </c>
      <c r="B130" s="7" t="s">
        <v>12</v>
      </c>
      <c r="C130" s="7" t="s">
        <v>274</v>
      </c>
      <c r="D130" s="7" t="s">
        <v>277</v>
      </c>
      <c r="E130" s="7" t="s">
        <v>25</v>
      </c>
      <c r="F130" s="7">
        <v>1</v>
      </c>
      <c r="G130" s="7"/>
      <c r="H130" s="8" t="s">
        <v>17</v>
      </c>
      <c r="I130" s="7" t="s">
        <v>18</v>
      </c>
      <c r="J130" s="65" t="s">
        <v>278</v>
      </c>
      <c r="K130" s="66" t="s">
        <v>485</v>
      </c>
      <c r="L130" s="9" t="s">
        <v>279</v>
      </c>
      <c r="M130" s="7" t="s">
        <v>243</v>
      </c>
      <c r="N130" s="41">
        <v>5</v>
      </c>
      <c r="O130" s="33">
        <v>900</v>
      </c>
      <c r="P130" s="33">
        <v>3156</v>
      </c>
      <c r="Q130" s="10">
        <f t="shared" si="7"/>
        <v>4056</v>
      </c>
      <c r="R130" s="7" t="s">
        <v>22</v>
      </c>
      <c r="S130" s="34" t="s">
        <v>503</v>
      </c>
      <c r="T130" s="12" t="s">
        <v>502</v>
      </c>
      <c r="U130" s="45"/>
      <c r="V130" s="11" t="s">
        <v>23</v>
      </c>
    </row>
    <row r="131" spans="1:22" ht="19.5" outlineLevel="1">
      <c r="A131" s="54">
        <f t="shared" si="6"/>
        <v>114</v>
      </c>
      <c r="B131" s="7" t="s">
        <v>12</v>
      </c>
      <c r="C131" s="7" t="s">
        <v>274</v>
      </c>
      <c r="D131" s="7" t="s">
        <v>277</v>
      </c>
      <c r="E131" s="7" t="s">
        <v>25</v>
      </c>
      <c r="F131" s="7">
        <v>2</v>
      </c>
      <c r="G131" s="7"/>
      <c r="H131" s="8" t="s">
        <v>17</v>
      </c>
      <c r="I131" s="7" t="s">
        <v>18</v>
      </c>
      <c r="J131" s="65" t="s">
        <v>280</v>
      </c>
      <c r="K131" s="66" t="s">
        <v>486</v>
      </c>
      <c r="L131" s="9" t="s">
        <v>554</v>
      </c>
      <c r="M131" s="7" t="s">
        <v>243</v>
      </c>
      <c r="N131" s="41">
        <v>8</v>
      </c>
      <c r="O131" s="33">
        <v>1188</v>
      </c>
      <c r="P131" s="33">
        <v>8634</v>
      </c>
      <c r="Q131" s="10">
        <f t="shared" si="7"/>
        <v>9822</v>
      </c>
      <c r="R131" s="7" t="s">
        <v>22</v>
      </c>
      <c r="S131" s="34" t="s">
        <v>503</v>
      </c>
      <c r="T131" s="12" t="s">
        <v>502</v>
      </c>
      <c r="U131" s="45"/>
      <c r="V131" s="11" t="s">
        <v>23</v>
      </c>
    </row>
    <row r="132" spans="1:22" ht="19.5" outlineLevel="1">
      <c r="A132" s="54">
        <f t="shared" si="6"/>
        <v>115</v>
      </c>
      <c r="B132" s="7" t="s">
        <v>12</v>
      </c>
      <c r="C132" s="7" t="s">
        <v>274</v>
      </c>
      <c r="D132" s="7" t="s">
        <v>69</v>
      </c>
      <c r="E132" s="7" t="s">
        <v>25</v>
      </c>
      <c r="F132" s="7" t="s">
        <v>281</v>
      </c>
      <c r="G132" s="7"/>
      <c r="H132" s="8" t="s">
        <v>17</v>
      </c>
      <c r="I132" s="7" t="s">
        <v>18</v>
      </c>
      <c r="J132" s="65" t="s">
        <v>282</v>
      </c>
      <c r="K132" s="66" t="s">
        <v>487</v>
      </c>
      <c r="L132" s="9" t="s">
        <v>283</v>
      </c>
      <c r="M132" s="7" t="s">
        <v>177</v>
      </c>
      <c r="N132" s="41">
        <v>3</v>
      </c>
      <c r="O132" s="33">
        <v>246</v>
      </c>
      <c r="P132" s="10"/>
      <c r="Q132" s="10">
        <f t="shared" si="7"/>
        <v>246</v>
      </c>
      <c r="R132" s="7" t="s">
        <v>22</v>
      </c>
      <c r="S132" s="34" t="s">
        <v>503</v>
      </c>
      <c r="T132" s="12" t="s">
        <v>502</v>
      </c>
      <c r="U132" s="45"/>
      <c r="V132" s="11" t="s">
        <v>23</v>
      </c>
    </row>
    <row r="133" spans="1:22" ht="19.5" outlineLevel="1">
      <c r="A133" s="54">
        <f t="shared" si="6"/>
        <v>116</v>
      </c>
      <c r="B133" s="7" t="s">
        <v>12</v>
      </c>
      <c r="C133" s="7" t="s">
        <v>274</v>
      </c>
      <c r="D133" s="7" t="s">
        <v>69</v>
      </c>
      <c r="E133" s="7" t="s">
        <v>25</v>
      </c>
      <c r="F133" s="7" t="s">
        <v>284</v>
      </c>
      <c r="G133" s="7"/>
      <c r="H133" s="8" t="s">
        <v>17</v>
      </c>
      <c r="I133" s="7" t="s">
        <v>18</v>
      </c>
      <c r="J133" s="65" t="s">
        <v>285</v>
      </c>
      <c r="K133" s="66" t="s">
        <v>488</v>
      </c>
      <c r="L133" s="9" t="s">
        <v>286</v>
      </c>
      <c r="M133" s="7" t="s">
        <v>177</v>
      </c>
      <c r="N133" s="41">
        <v>1</v>
      </c>
      <c r="O133" s="33">
        <v>234</v>
      </c>
      <c r="P133" s="10"/>
      <c r="Q133" s="10">
        <f t="shared" si="7"/>
        <v>234</v>
      </c>
      <c r="R133" s="7" t="s">
        <v>22</v>
      </c>
      <c r="S133" s="34" t="s">
        <v>503</v>
      </c>
      <c r="T133" s="12" t="s">
        <v>502</v>
      </c>
      <c r="U133" s="45"/>
      <c r="V133" s="11" t="s">
        <v>23</v>
      </c>
    </row>
    <row r="134" spans="1:22" ht="19.5" outlineLevel="1">
      <c r="A134" s="54">
        <f t="shared" si="6"/>
        <v>117</v>
      </c>
      <c r="B134" s="7" t="s">
        <v>12</v>
      </c>
      <c r="C134" s="7" t="s">
        <v>274</v>
      </c>
      <c r="D134" s="7" t="s">
        <v>69</v>
      </c>
      <c r="E134" s="7" t="s">
        <v>25</v>
      </c>
      <c r="F134" s="7" t="s">
        <v>287</v>
      </c>
      <c r="G134" s="7"/>
      <c r="H134" s="8" t="s">
        <v>17</v>
      </c>
      <c r="I134" s="7" t="s">
        <v>18</v>
      </c>
      <c r="J134" s="65" t="s">
        <v>288</v>
      </c>
      <c r="K134" s="66" t="s">
        <v>489</v>
      </c>
      <c r="L134" s="9" t="s">
        <v>289</v>
      </c>
      <c r="M134" s="7" t="s">
        <v>177</v>
      </c>
      <c r="N134" s="41">
        <v>3</v>
      </c>
      <c r="O134" s="33">
        <v>504</v>
      </c>
      <c r="P134" s="10"/>
      <c r="Q134" s="10">
        <f t="shared" si="7"/>
        <v>504</v>
      </c>
      <c r="R134" s="7" t="s">
        <v>22</v>
      </c>
      <c r="S134" s="34" t="s">
        <v>503</v>
      </c>
      <c r="T134" s="12" t="s">
        <v>502</v>
      </c>
      <c r="U134" s="45"/>
      <c r="V134" s="11" t="s">
        <v>23</v>
      </c>
    </row>
    <row r="135" spans="1:22" ht="19.5" outlineLevel="1">
      <c r="A135" s="54">
        <f t="shared" si="6"/>
        <v>118</v>
      </c>
      <c r="B135" s="46" t="s">
        <v>12</v>
      </c>
      <c r="C135" s="46" t="s">
        <v>290</v>
      </c>
      <c r="D135" s="46" t="s">
        <v>135</v>
      </c>
      <c r="E135" s="46"/>
      <c r="F135" s="46" t="s">
        <v>291</v>
      </c>
      <c r="G135" s="46"/>
      <c r="H135" s="47" t="s">
        <v>17</v>
      </c>
      <c r="I135" s="46" t="s">
        <v>18</v>
      </c>
      <c r="J135" s="65" t="s">
        <v>292</v>
      </c>
      <c r="K135" s="66" t="s">
        <v>490</v>
      </c>
      <c r="L135" s="48" t="s">
        <v>293</v>
      </c>
      <c r="M135" s="46" t="s">
        <v>177</v>
      </c>
      <c r="N135" s="41">
        <v>6</v>
      </c>
      <c r="O135" s="33">
        <v>38</v>
      </c>
      <c r="P135" s="49"/>
      <c r="Q135" s="10">
        <f t="shared" si="7"/>
        <v>38</v>
      </c>
      <c r="R135" s="50" t="s">
        <v>22</v>
      </c>
      <c r="S135" s="34" t="s">
        <v>503</v>
      </c>
      <c r="T135" s="12" t="s">
        <v>502</v>
      </c>
      <c r="U135" s="51"/>
      <c r="V135" s="52" t="s">
        <v>23</v>
      </c>
    </row>
    <row r="136" spans="1:22" ht="19.5" outlineLevel="1">
      <c r="A136" s="54">
        <f t="shared" si="6"/>
        <v>119</v>
      </c>
      <c r="B136" s="46" t="s">
        <v>12</v>
      </c>
      <c r="C136" s="46" t="s">
        <v>294</v>
      </c>
      <c r="D136" s="46" t="s">
        <v>135</v>
      </c>
      <c r="E136" s="46"/>
      <c r="F136" s="46" t="s">
        <v>295</v>
      </c>
      <c r="G136" s="46"/>
      <c r="H136" s="47" t="s">
        <v>17</v>
      </c>
      <c r="I136" s="46" t="s">
        <v>18</v>
      </c>
      <c r="J136" s="65" t="s">
        <v>296</v>
      </c>
      <c r="K136" s="83" t="s">
        <v>491</v>
      </c>
      <c r="L136" s="48" t="s">
        <v>297</v>
      </c>
      <c r="M136" s="46" t="s">
        <v>177</v>
      </c>
      <c r="N136" s="84">
        <v>14</v>
      </c>
      <c r="O136" s="39">
        <v>34</v>
      </c>
      <c r="P136" s="49"/>
      <c r="Q136" s="49">
        <f t="shared" si="7"/>
        <v>34</v>
      </c>
      <c r="R136" s="50" t="s">
        <v>22</v>
      </c>
      <c r="S136" s="85" t="s">
        <v>503</v>
      </c>
      <c r="T136" s="36" t="s">
        <v>502</v>
      </c>
      <c r="U136" s="51"/>
      <c r="V136" s="52" t="s">
        <v>23</v>
      </c>
    </row>
    <row r="137" spans="1:22" ht="19.5" outlineLevel="1">
      <c r="A137" s="54">
        <f t="shared" si="6"/>
        <v>120</v>
      </c>
      <c r="B137" s="46" t="s">
        <v>12</v>
      </c>
      <c r="C137" s="46" t="s">
        <v>504</v>
      </c>
      <c r="D137" s="46" t="s">
        <v>69</v>
      </c>
      <c r="E137" s="46"/>
      <c r="F137" s="46" t="s">
        <v>505</v>
      </c>
      <c r="G137" s="46"/>
      <c r="H137" s="47" t="s">
        <v>17</v>
      </c>
      <c r="I137" s="46" t="s">
        <v>18</v>
      </c>
      <c r="J137" s="65"/>
      <c r="K137" s="83" t="s">
        <v>506</v>
      </c>
      <c r="L137" s="48"/>
      <c r="M137" s="46" t="s">
        <v>177</v>
      </c>
      <c r="N137" s="84">
        <v>7</v>
      </c>
      <c r="O137" s="39">
        <v>10000</v>
      </c>
      <c r="P137" s="49"/>
      <c r="Q137" s="49">
        <f t="shared" si="7"/>
        <v>10000</v>
      </c>
      <c r="R137" s="50" t="s">
        <v>22</v>
      </c>
      <c r="S137" s="85" t="s">
        <v>503</v>
      </c>
      <c r="T137" s="36" t="s">
        <v>557</v>
      </c>
      <c r="U137" s="51"/>
      <c r="V137" s="52" t="s">
        <v>23</v>
      </c>
    </row>
    <row r="138" spans="1:22" ht="19.5" outlineLevel="1">
      <c r="A138" s="54">
        <f t="shared" si="6"/>
        <v>121</v>
      </c>
      <c r="B138" s="46" t="s">
        <v>12</v>
      </c>
      <c r="C138" s="46" t="s">
        <v>507</v>
      </c>
      <c r="D138" s="46" t="s">
        <v>135</v>
      </c>
      <c r="E138" s="46"/>
      <c r="F138" s="46" t="s">
        <v>508</v>
      </c>
      <c r="G138" s="46"/>
      <c r="H138" s="47" t="s">
        <v>17</v>
      </c>
      <c r="I138" s="46" t="s">
        <v>18</v>
      </c>
      <c r="J138" s="65"/>
      <c r="K138" s="83" t="s">
        <v>509</v>
      </c>
      <c r="L138" s="48"/>
      <c r="M138" s="46" t="s">
        <v>177</v>
      </c>
      <c r="N138" s="84">
        <v>8</v>
      </c>
      <c r="O138" s="39">
        <v>4000</v>
      </c>
      <c r="P138" s="49"/>
      <c r="Q138" s="49">
        <f t="shared" si="7"/>
        <v>4000</v>
      </c>
      <c r="R138" s="50" t="s">
        <v>22</v>
      </c>
      <c r="S138" s="85" t="s">
        <v>503</v>
      </c>
      <c r="T138" s="36" t="s">
        <v>558</v>
      </c>
      <c r="U138" s="51"/>
      <c r="V138" s="52" t="s">
        <v>23</v>
      </c>
    </row>
    <row r="139" spans="1:22" ht="15" customHeight="1" thickBot="1">
      <c r="A139" s="14"/>
      <c r="B139" s="15"/>
      <c r="C139" s="15"/>
      <c r="D139" s="15"/>
      <c r="E139" s="15"/>
      <c r="F139" s="15"/>
      <c r="G139" s="15"/>
      <c r="H139" s="15"/>
      <c r="I139" s="15"/>
      <c r="J139" s="86"/>
      <c r="K139" s="86" t="str">
        <f>SUBTOTAL(2,O117:O138)&amp;" PPE"</f>
        <v>22 PPE</v>
      </c>
      <c r="L139" s="15"/>
      <c r="M139" s="15"/>
      <c r="N139" s="17" t="s">
        <v>185</v>
      </c>
      <c r="O139" s="87">
        <f>SUBTOTAL(9,O117:O136)</f>
        <v>165350</v>
      </c>
      <c r="P139" s="87">
        <f>SUBTOTAL(9,P117:P136)</f>
        <v>131660</v>
      </c>
      <c r="Q139" s="87">
        <f>SUBTOTAL(9,Q117:Q138)</f>
        <v>311010</v>
      </c>
      <c r="R139" s="88" t="s">
        <v>186</v>
      </c>
      <c r="S139" s="20"/>
      <c r="T139" s="15"/>
      <c r="U139" s="15"/>
      <c r="V139" s="21" t="s">
        <v>186</v>
      </c>
    </row>
    <row r="140" spans="1:22" ht="21" customHeight="1" thickBot="1">
      <c r="A140" s="3" t="s">
        <v>298</v>
      </c>
      <c r="B140" s="3" t="s">
        <v>299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22"/>
      <c r="P140" s="22"/>
      <c r="Q140" s="23"/>
      <c r="R140" s="23"/>
      <c r="S140" s="23"/>
      <c r="T140" s="23"/>
      <c r="U140" s="23"/>
      <c r="V140" s="23"/>
    </row>
    <row r="141" spans="1:22" ht="15" customHeight="1">
      <c r="A141" s="110" t="s">
        <v>351</v>
      </c>
      <c r="B141" s="94" t="s">
        <v>3</v>
      </c>
      <c r="C141" s="94" t="s">
        <v>4</v>
      </c>
      <c r="D141" s="113" t="s">
        <v>352</v>
      </c>
      <c r="E141" s="114"/>
      <c r="F141" s="114"/>
      <c r="G141" s="114"/>
      <c r="H141" s="114"/>
      <c r="I141" s="115"/>
      <c r="J141" s="94" t="s">
        <v>372</v>
      </c>
      <c r="K141" s="94" t="s">
        <v>7</v>
      </c>
      <c r="L141" s="94" t="s">
        <v>353</v>
      </c>
      <c r="M141" s="94" t="s">
        <v>8</v>
      </c>
      <c r="N141" s="94" t="s">
        <v>354</v>
      </c>
      <c r="O141" s="104" t="str">
        <f>$O$5</f>
        <v>Szacunkowe zapotrzebowanie na energię elektryczną [kWh]
od 01.01.2024 r. do 31.12.2024 r.</v>
      </c>
      <c r="P141" s="105"/>
      <c r="Q141" s="106"/>
      <c r="R141" s="94" t="s">
        <v>9</v>
      </c>
      <c r="S141" s="94" t="s">
        <v>10</v>
      </c>
      <c r="T141" s="94" t="s">
        <v>355</v>
      </c>
      <c r="U141" s="97" t="s">
        <v>349</v>
      </c>
      <c r="V141" s="100" t="s">
        <v>11</v>
      </c>
    </row>
    <row r="142" spans="1:22" ht="15" customHeight="1">
      <c r="A142" s="111"/>
      <c r="B142" s="95"/>
      <c r="C142" s="95"/>
      <c r="D142" s="103" t="s">
        <v>356</v>
      </c>
      <c r="E142" s="103" t="s">
        <v>357</v>
      </c>
      <c r="F142" s="103" t="s">
        <v>358</v>
      </c>
      <c r="G142" s="103" t="s">
        <v>5</v>
      </c>
      <c r="H142" s="103" t="s">
        <v>362</v>
      </c>
      <c r="I142" s="103" t="s">
        <v>6</v>
      </c>
      <c r="J142" s="95"/>
      <c r="K142" s="95"/>
      <c r="L142" s="95"/>
      <c r="M142" s="95"/>
      <c r="N142" s="95"/>
      <c r="O142" s="107"/>
      <c r="P142" s="108"/>
      <c r="Q142" s="109"/>
      <c r="R142" s="95"/>
      <c r="S142" s="95"/>
      <c r="T142" s="95"/>
      <c r="U142" s="98"/>
      <c r="V142" s="101"/>
    </row>
    <row r="143" spans="1:22" ht="15" customHeight="1">
      <c r="A143" s="112"/>
      <c r="B143" s="96"/>
      <c r="C143" s="96"/>
      <c r="D143" s="103"/>
      <c r="E143" s="103"/>
      <c r="F143" s="103"/>
      <c r="G143" s="103"/>
      <c r="H143" s="103"/>
      <c r="I143" s="103"/>
      <c r="J143" s="96"/>
      <c r="K143" s="96"/>
      <c r="L143" s="96"/>
      <c r="M143" s="96"/>
      <c r="N143" s="96"/>
      <c r="O143" s="53" t="s">
        <v>359</v>
      </c>
      <c r="P143" s="53" t="s">
        <v>360</v>
      </c>
      <c r="Q143" s="53" t="s">
        <v>361</v>
      </c>
      <c r="R143" s="96"/>
      <c r="S143" s="96"/>
      <c r="T143" s="96"/>
      <c r="U143" s="99"/>
      <c r="V143" s="102"/>
    </row>
    <row r="144" spans="1:22" ht="39" outlineLevel="1">
      <c r="A144" s="55">
        <f>A138+1</f>
        <v>122</v>
      </c>
      <c r="B144" s="12" t="s">
        <v>12</v>
      </c>
      <c r="C144" s="12" t="s">
        <v>300</v>
      </c>
      <c r="D144" s="12" t="s">
        <v>14</v>
      </c>
      <c r="E144" s="12" t="s">
        <v>38</v>
      </c>
      <c r="F144" s="12">
        <v>11</v>
      </c>
      <c r="G144" s="12"/>
      <c r="H144" s="32" t="s">
        <v>17</v>
      </c>
      <c r="I144" s="12" t="s">
        <v>18</v>
      </c>
      <c r="J144" s="65" t="s">
        <v>301</v>
      </c>
      <c r="K144" s="66" t="s">
        <v>492</v>
      </c>
      <c r="L144" s="13" t="s">
        <v>302</v>
      </c>
      <c r="M144" s="12" t="s">
        <v>243</v>
      </c>
      <c r="N144" s="41">
        <v>10</v>
      </c>
      <c r="O144" s="33">
        <v>5342</v>
      </c>
      <c r="P144" s="33">
        <v>2474</v>
      </c>
      <c r="Q144" s="33">
        <f>SUM(O144:P144)</f>
        <v>7816</v>
      </c>
      <c r="R144" s="12" t="s">
        <v>22</v>
      </c>
      <c r="S144" s="34" t="s">
        <v>503</v>
      </c>
      <c r="T144" s="12" t="s">
        <v>502</v>
      </c>
      <c r="U144" s="43"/>
      <c r="V144" s="35" t="s">
        <v>23</v>
      </c>
    </row>
    <row r="145" spans="1:22" ht="39" outlineLevel="1">
      <c r="A145" s="54">
        <f t="shared" ref="A145:A153" si="8">A144+1</f>
        <v>123</v>
      </c>
      <c r="B145" s="12" t="s">
        <v>12</v>
      </c>
      <c r="C145" s="12" t="s">
        <v>300</v>
      </c>
      <c r="D145" s="12" t="s">
        <v>18</v>
      </c>
      <c r="E145" s="12" t="s">
        <v>35</v>
      </c>
      <c r="F145" s="12">
        <v>8</v>
      </c>
      <c r="G145" s="12"/>
      <c r="H145" s="32" t="s">
        <v>17</v>
      </c>
      <c r="I145" s="12" t="s">
        <v>18</v>
      </c>
      <c r="J145" s="65" t="s">
        <v>303</v>
      </c>
      <c r="K145" s="66" t="s">
        <v>493</v>
      </c>
      <c r="L145" s="13" t="s">
        <v>304</v>
      </c>
      <c r="M145" s="12" t="s">
        <v>243</v>
      </c>
      <c r="N145" s="41">
        <v>10</v>
      </c>
      <c r="O145" s="33">
        <v>3874</v>
      </c>
      <c r="P145" s="33">
        <v>8634</v>
      </c>
      <c r="Q145" s="33">
        <f t="shared" ref="Q145:Q153" si="9">SUM(O145:P145)</f>
        <v>12508</v>
      </c>
      <c r="R145" s="12" t="s">
        <v>22</v>
      </c>
      <c r="S145" s="34" t="s">
        <v>503</v>
      </c>
      <c r="T145" s="12" t="s">
        <v>502</v>
      </c>
      <c r="U145" s="43"/>
      <c r="V145" s="35" t="s">
        <v>23</v>
      </c>
    </row>
    <row r="146" spans="1:22" ht="39" outlineLevel="1">
      <c r="A146" s="54">
        <f t="shared" si="8"/>
        <v>124</v>
      </c>
      <c r="B146" s="12" t="s">
        <v>12</v>
      </c>
      <c r="C146" s="12" t="s">
        <v>305</v>
      </c>
      <c r="D146" s="12" t="s">
        <v>18</v>
      </c>
      <c r="E146" s="12" t="s">
        <v>35</v>
      </c>
      <c r="F146" s="12">
        <v>7</v>
      </c>
      <c r="G146" s="12"/>
      <c r="H146" s="32" t="s">
        <v>17</v>
      </c>
      <c r="I146" s="12" t="s">
        <v>18</v>
      </c>
      <c r="J146" s="65" t="s">
        <v>306</v>
      </c>
      <c r="K146" s="66" t="s">
        <v>494</v>
      </c>
      <c r="L146" s="13">
        <v>83635181</v>
      </c>
      <c r="M146" s="12" t="s">
        <v>243</v>
      </c>
      <c r="N146" s="41">
        <v>5</v>
      </c>
      <c r="O146" s="33">
        <v>1142</v>
      </c>
      <c r="P146" s="33">
        <v>2034</v>
      </c>
      <c r="Q146" s="33">
        <f t="shared" si="9"/>
        <v>3176</v>
      </c>
      <c r="R146" s="12" t="s">
        <v>22</v>
      </c>
      <c r="S146" s="34" t="s">
        <v>503</v>
      </c>
      <c r="T146" s="12" t="s">
        <v>502</v>
      </c>
      <c r="U146" s="43"/>
      <c r="V146" s="35" t="s">
        <v>23</v>
      </c>
    </row>
    <row r="147" spans="1:22" ht="39" outlineLevel="1">
      <c r="A147" s="54">
        <f t="shared" si="8"/>
        <v>125</v>
      </c>
      <c r="B147" s="12" t="s">
        <v>12</v>
      </c>
      <c r="C147" s="12" t="s">
        <v>307</v>
      </c>
      <c r="D147" s="12" t="s">
        <v>18</v>
      </c>
      <c r="E147" s="12" t="s">
        <v>25</v>
      </c>
      <c r="F147" s="12"/>
      <c r="G147" s="12" t="s">
        <v>25</v>
      </c>
      <c r="H147" s="32" t="s">
        <v>17</v>
      </c>
      <c r="I147" s="12" t="s">
        <v>18</v>
      </c>
      <c r="J147" s="65" t="s">
        <v>308</v>
      </c>
      <c r="K147" s="66" t="s">
        <v>495</v>
      </c>
      <c r="L147" s="13">
        <v>93615753</v>
      </c>
      <c r="M147" s="12" t="s">
        <v>243</v>
      </c>
      <c r="N147" s="41">
        <v>8</v>
      </c>
      <c r="O147" s="33">
        <v>2812</v>
      </c>
      <c r="P147" s="33">
        <v>4638</v>
      </c>
      <c r="Q147" s="33">
        <f t="shared" si="9"/>
        <v>7450</v>
      </c>
      <c r="R147" s="12" t="s">
        <v>22</v>
      </c>
      <c r="S147" s="34" t="s">
        <v>503</v>
      </c>
      <c r="T147" s="12" t="s">
        <v>502</v>
      </c>
      <c r="U147" s="43"/>
      <c r="V147" s="35" t="s">
        <v>23</v>
      </c>
    </row>
    <row r="148" spans="1:22" ht="39" outlineLevel="1">
      <c r="A148" s="54">
        <f t="shared" si="8"/>
        <v>126</v>
      </c>
      <c r="B148" s="12" t="s">
        <v>12</v>
      </c>
      <c r="C148" s="12" t="s">
        <v>309</v>
      </c>
      <c r="D148" s="12" t="s">
        <v>18</v>
      </c>
      <c r="E148" s="12" t="s">
        <v>310</v>
      </c>
      <c r="F148" s="12">
        <v>6</v>
      </c>
      <c r="G148" s="12"/>
      <c r="H148" s="32" t="s">
        <v>17</v>
      </c>
      <c r="I148" s="12" t="s">
        <v>18</v>
      </c>
      <c r="J148" s="65" t="s">
        <v>311</v>
      </c>
      <c r="K148" s="66" t="s">
        <v>496</v>
      </c>
      <c r="L148" s="13">
        <v>92094941</v>
      </c>
      <c r="M148" s="12" t="s">
        <v>177</v>
      </c>
      <c r="N148" s="41">
        <v>2</v>
      </c>
      <c r="O148" s="33">
        <v>10</v>
      </c>
      <c r="P148" s="33">
        <v>0</v>
      </c>
      <c r="Q148" s="33">
        <f t="shared" si="9"/>
        <v>10</v>
      </c>
      <c r="R148" s="12" t="s">
        <v>22</v>
      </c>
      <c r="S148" s="34" t="s">
        <v>503</v>
      </c>
      <c r="T148" s="12" t="s">
        <v>502</v>
      </c>
      <c r="U148" s="43"/>
      <c r="V148" s="35" t="s">
        <v>23</v>
      </c>
    </row>
    <row r="149" spans="1:22" ht="19.5" outlineLevel="1">
      <c r="A149" s="54">
        <f t="shared" si="8"/>
        <v>127</v>
      </c>
      <c r="B149" s="12" t="s">
        <v>12</v>
      </c>
      <c r="C149" s="12" t="s">
        <v>312</v>
      </c>
      <c r="D149" s="12" t="s">
        <v>77</v>
      </c>
      <c r="E149" s="12"/>
      <c r="F149" s="12">
        <v>49</v>
      </c>
      <c r="G149" s="12"/>
      <c r="H149" s="32" t="s">
        <v>17</v>
      </c>
      <c r="I149" s="12" t="s">
        <v>18</v>
      </c>
      <c r="J149" s="65" t="s">
        <v>313</v>
      </c>
      <c r="K149" s="66" t="s">
        <v>497</v>
      </c>
      <c r="L149" s="13" t="s">
        <v>314</v>
      </c>
      <c r="M149" s="12" t="s">
        <v>243</v>
      </c>
      <c r="N149" s="41">
        <v>16</v>
      </c>
      <c r="O149" s="33">
        <v>2152</v>
      </c>
      <c r="P149" s="33">
        <v>4592</v>
      </c>
      <c r="Q149" s="33">
        <f t="shared" si="9"/>
        <v>6744</v>
      </c>
      <c r="R149" s="12" t="s">
        <v>22</v>
      </c>
      <c r="S149" s="34" t="s">
        <v>503</v>
      </c>
      <c r="T149" s="12" t="s">
        <v>502</v>
      </c>
      <c r="U149" s="43"/>
      <c r="V149" s="35" t="s">
        <v>23</v>
      </c>
    </row>
    <row r="150" spans="1:22" ht="29.25" outlineLevel="1">
      <c r="A150" s="54">
        <f t="shared" si="8"/>
        <v>128</v>
      </c>
      <c r="B150" s="12" t="s">
        <v>12</v>
      </c>
      <c r="C150" s="12" t="s">
        <v>315</v>
      </c>
      <c r="D150" s="12" t="s">
        <v>18</v>
      </c>
      <c r="E150" s="12" t="s">
        <v>310</v>
      </c>
      <c r="F150" s="12">
        <v>6</v>
      </c>
      <c r="G150" s="12"/>
      <c r="H150" s="32" t="s">
        <v>17</v>
      </c>
      <c r="I150" s="12" t="s">
        <v>18</v>
      </c>
      <c r="J150" s="65" t="s">
        <v>316</v>
      </c>
      <c r="K150" s="66" t="s">
        <v>498</v>
      </c>
      <c r="L150" s="13" t="s">
        <v>344</v>
      </c>
      <c r="M150" s="42" t="s">
        <v>243</v>
      </c>
      <c r="N150" s="41">
        <v>40</v>
      </c>
      <c r="O150" s="33">
        <v>7984</v>
      </c>
      <c r="P150" s="33">
        <v>14390</v>
      </c>
      <c r="Q150" s="33">
        <f t="shared" si="9"/>
        <v>22374</v>
      </c>
      <c r="R150" s="12" t="s">
        <v>22</v>
      </c>
      <c r="S150" s="34" t="s">
        <v>503</v>
      </c>
      <c r="T150" s="12" t="s">
        <v>502</v>
      </c>
      <c r="U150" s="43"/>
      <c r="V150" s="35" t="s">
        <v>23</v>
      </c>
    </row>
    <row r="151" spans="1:22" ht="29.25" outlineLevel="1">
      <c r="A151" s="54">
        <f t="shared" si="8"/>
        <v>129</v>
      </c>
      <c r="B151" s="12" t="s">
        <v>12</v>
      </c>
      <c r="C151" s="12" t="s">
        <v>317</v>
      </c>
      <c r="D151" s="12" t="s">
        <v>14</v>
      </c>
      <c r="E151" s="12" t="s">
        <v>318</v>
      </c>
      <c r="F151" s="12">
        <v>7</v>
      </c>
      <c r="G151" s="12"/>
      <c r="H151" s="32" t="s">
        <v>17</v>
      </c>
      <c r="I151" s="12" t="s">
        <v>18</v>
      </c>
      <c r="J151" s="65" t="s">
        <v>319</v>
      </c>
      <c r="K151" s="66" t="s">
        <v>499</v>
      </c>
      <c r="L151" s="13" t="s">
        <v>348</v>
      </c>
      <c r="M151" s="12" t="s">
        <v>243</v>
      </c>
      <c r="N151" s="41">
        <v>17</v>
      </c>
      <c r="O151" s="33">
        <v>5272</v>
      </c>
      <c r="P151" s="33">
        <v>10266</v>
      </c>
      <c r="Q151" s="33">
        <f t="shared" si="9"/>
        <v>15538</v>
      </c>
      <c r="R151" s="12" t="s">
        <v>22</v>
      </c>
      <c r="S151" s="34" t="s">
        <v>503</v>
      </c>
      <c r="T151" s="12" t="s">
        <v>502</v>
      </c>
      <c r="U151" s="43"/>
      <c r="V151" s="35" t="s">
        <v>23</v>
      </c>
    </row>
    <row r="152" spans="1:22" ht="19.5" outlineLevel="1">
      <c r="A152" s="54">
        <f t="shared" si="8"/>
        <v>130</v>
      </c>
      <c r="B152" s="12" t="s">
        <v>12</v>
      </c>
      <c r="C152" s="12" t="s">
        <v>320</v>
      </c>
      <c r="D152" s="12" t="s">
        <v>14</v>
      </c>
      <c r="E152" s="12" t="s">
        <v>318</v>
      </c>
      <c r="F152" s="12">
        <v>7</v>
      </c>
      <c r="G152" s="12"/>
      <c r="H152" s="32" t="s">
        <v>17</v>
      </c>
      <c r="I152" s="12" t="s">
        <v>18</v>
      </c>
      <c r="J152" s="65" t="s">
        <v>321</v>
      </c>
      <c r="K152" s="66" t="s">
        <v>500</v>
      </c>
      <c r="L152" s="13" t="s">
        <v>322</v>
      </c>
      <c r="M152" s="12" t="s">
        <v>243</v>
      </c>
      <c r="N152" s="41">
        <v>5</v>
      </c>
      <c r="O152" s="33">
        <v>1380</v>
      </c>
      <c r="P152" s="33">
        <v>2602</v>
      </c>
      <c r="Q152" s="33">
        <f t="shared" si="9"/>
        <v>3982</v>
      </c>
      <c r="R152" s="12" t="s">
        <v>22</v>
      </c>
      <c r="S152" s="34" t="s">
        <v>503</v>
      </c>
      <c r="T152" s="12" t="s">
        <v>502</v>
      </c>
      <c r="U152" s="43"/>
      <c r="V152" s="35" t="s">
        <v>23</v>
      </c>
    </row>
    <row r="153" spans="1:22" ht="19.5" outlineLevel="1">
      <c r="A153" s="54">
        <f t="shared" si="8"/>
        <v>131</v>
      </c>
      <c r="B153" s="12" t="s">
        <v>12</v>
      </c>
      <c r="C153" s="12" t="s">
        <v>367</v>
      </c>
      <c r="D153" s="12" t="s">
        <v>241</v>
      </c>
      <c r="E153" s="12"/>
      <c r="F153" s="12" t="s">
        <v>363</v>
      </c>
      <c r="G153" s="12"/>
      <c r="H153" s="32" t="s">
        <v>17</v>
      </c>
      <c r="I153" s="12" t="s">
        <v>18</v>
      </c>
      <c r="J153" s="65" t="s">
        <v>364</v>
      </c>
      <c r="K153" s="66" t="s">
        <v>501</v>
      </c>
      <c r="L153" s="13" t="s">
        <v>365</v>
      </c>
      <c r="M153" s="12" t="s">
        <v>366</v>
      </c>
      <c r="N153" s="41">
        <v>70</v>
      </c>
      <c r="O153" s="33">
        <v>49380</v>
      </c>
      <c r="P153" s="33">
        <v>95520</v>
      </c>
      <c r="Q153" s="33">
        <f t="shared" si="9"/>
        <v>144900</v>
      </c>
      <c r="R153" s="12" t="s">
        <v>22</v>
      </c>
      <c r="S153" s="34" t="s">
        <v>503</v>
      </c>
      <c r="T153" s="12" t="s">
        <v>502</v>
      </c>
      <c r="U153" s="43"/>
      <c r="V153" s="35" t="s">
        <v>23</v>
      </c>
    </row>
    <row r="154" spans="1:22" ht="15" customHeight="1" thickBot="1">
      <c r="A154" s="14"/>
      <c r="B154" s="15"/>
      <c r="C154" s="15"/>
      <c r="D154" s="15"/>
      <c r="E154" s="15"/>
      <c r="F154" s="15"/>
      <c r="G154" s="15"/>
      <c r="H154" s="15"/>
      <c r="I154" s="15"/>
      <c r="J154" s="16"/>
      <c r="K154" s="16" t="str">
        <f>SUBTOTAL(2,O144:O153)&amp;" PPE"</f>
        <v>10 PPE</v>
      </c>
      <c r="L154" s="15"/>
      <c r="M154" s="15"/>
      <c r="N154" s="17" t="s">
        <v>185</v>
      </c>
      <c r="O154" s="18">
        <f>SUBTOTAL(9,O144:O153)</f>
        <v>79348</v>
      </c>
      <c r="P154" s="18">
        <f>SUBTOTAL(9,P144:P153)</f>
        <v>145150</v>
      </c>
      <c r="Q154" s="18">
        <f>SUBTOTAL(9,Q144:Q153)</f>
        <v>224498</v>
      </c>
      <c r="R154" s="19" t="s">
        <v>186</v>
      </c>
      <c r="S154" s="20"/>
      <c r="T154" s="15"/>
      <c r="U154" s="15"/>
      <c r="V154" s="21"/>
    </row>
    <row r="155" spans="1:22" ht="6.95" customHeight="1">
      <c r="O155" s="24"/>
      <c r="P155" s="24"/>
      <c r="Q155" s="25"/>
      <c r="V155" s="25"/>
    </row>
    <row r="156" spans="1:22" ht="15" customHeight="1" thickBot="1">
      <c r="A156" s="14"/>
      <c r="B156" s="15"/>
      <c r="C156" s="15"/>
      <c r="D156" s="15"/>
      <c r="E156" s="15"/>
      <c r="F156" s="15"/>
      <c r="G156" s="15"/>
      <c r="H156" s="15"/>
      <c r="I156" s="15"/>
      <c r="J156" s="16"/>
      <c r="K156" s="16" t="str">
        <f>SUBTOTAL(2,O8:O153)&amp;" PPE"</f>
        <v>131 PPE</v>
      </c>
      <c r="L156" s="15"/>
      <c r="M156" s="15"/>
      <c r="N156" s="17" t="s">
        <v>323</v>
      </c>
      <c r="O156" s="18">
        <f>SUBTOTAL(9,O8:O153)</f>
        <v>791980</v>
      </c>
      <c r="P156" s="18">
        <f>SUBTOTAL(9,P8:P153)</f>
        <v>277686</v>
      </c>
      <c r="Q156" s="18">
        <f>SUBTOTAL(9,Q8:Q153)</f>
        <v>1069666</v>
      </c>
      <c r="R156" s="19" t="s">
        <v>186</v>
      </c>
      <c r="S156" s="20"/>
      <c r="T156" s="15"/>
      <c r="U156" s="15"/>
      <c r="V156" s="21"/>
    </row>
    <row r="157" spans="1:22" ht="29.25" customHeight="1">
      <c r="B157" s="93" t="str">
        <f>"Szacowane zapotrzebowanie na energię elektryczną dla powyższych obiektów w okresie "&amp;MID(O5,56,34)&amp;" wynosi "&amp;(Q156)&amp;" kWh"</f>
        <v>Szacowane zapotrzebowanie na energię elektryczną dla powyższych obiektów w okresie 
od 01.01.2024 r. do 31.12.2024 r. wynosi 1069666 kWh</v>
      </c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25"/>
    </row>
    <row r="158" spans="1:22">
      <c r="O158" s="26"/>
      <c r="P158" s="27"/>
      <c r="Q158" s="28"/>
      <c r="V158" s="28"/>
    </row>
    <row r="159" spans="1:22">
      <c r="O159" s="26"/>
      <c r="P159" s="27"/>
      <c r="Q159" s="28"/>
      <c r="V159" s="28"/>
    </row>
    <row r="160" spans="1:22">
      <c r="O160" s="26"/>
      <c r="P160" s="29"/>
      <c r="Q160" s="30"/>
      <c r="V160" s="30"/>
    </row>
    <row r="161" spans="3:38" ht="14.25" customHeight="1">
      <c r="Q161" s="56"/>
      <c r="V161" s="30"/>
      <c r="AL161" s="60"/>
    </row>
    <row r="162" spans="3:38" ht="15">
      <c r="Q162" s="57"/>
      <c r="V162" s="31"/>
      <c r="AL162" s="61"/>
    </row>
    <row r="163" spans="3:38" ht="15"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8"/>
      <c r="R163" s="59"/>
      <c r="AL163" s="60"/>
    </row>
  </sheetData>
  <autoFilter ref="A7:X153" xr:uid="{00000000-0001-0000-0000-000000000000}"/>
  <mergeCells count="86">
    <mergeCell ref="V5:V7"/>
    <mergeCell ref="A1:V1"/>
    <mergeCell ref="A5:A7"/>
    <mergeCell ref="B5:B7"/>
    <mergeCell ref="C5:C7"/>
    <mergeCell ref="D5:I5"/>
    <mergeCell ref="J5:J7"/>
    <mergeCell ref="K5:K7"/>
    <mergeCell ref="L5:L7"/>
    <mergeCell ref="M5:M7"/>
    <mergeCell ref="N5:N7"/>
    <mergeCell ref="O5:Q6"/>
    <mergeCell ref="R5:R7"/>
    <mergeCell ref="S5:S7"/>
    <mergeCell ref="T5:T7"/>
    <mergeCell ref="U5:U7"/>
    <mergeCell ref="K89:K91"/>
    <mergeCell ref="D6:D7"/>
    <mergeCell ref="E6:E7"/>
    <mergeCell ref="F6:F7"/>
    <mergeCell ref="G6:G7"/>
    <mergeCell ref="H6:H7"/>
    <mergeCell ref="I6:I7"/>
    <mergeCell ref="A89:A91"/>
    <mergeCell ref="B89:B91"/>
    <mergeCell ref="C89:C91"/>
    <mergeCell ref="D89:I89"/>
    <mergeCell ref="J89:J91"/>
    <mergeCell ref="K114:K116"/>
    <mergeCell ref="T89:T91"/>
    <mergeCell ref="U89:U91"/>
    <mergeCell ref="V89:V91"/>
    <mergeCell ref="D90:D91"/>
    <mergeCell ref="E90:E91"/>
    <mergeCell ref="F90:F91"/>
    <mergeCell ref="G90:G91"/>
    <mergeCell ref="H90:H91"/>
    <mergeCell ref="I90:I91"/>
    <mergeCell ref="L89:L91"/>
    <mergeCell ref="M89:M91"/>
    <mergeCell ref="N89:N91"/>
    <mergeCell ref="O89:Q90"/>
    <mergeCell ref="R89:R91"/>
    <mergeCell ref="S89:S91"/>
    <mergeCell ref="A114:A116"/>
    <mergeCell ref="B114:B116"/>
    <mergeCell ref="C114:C116"/>
    <mergeCell ref="D114:I114"/>
    <mergeCell ref="J114:J116"/>
    <mergeCell ref="K141:K143"/>
    <mergeCell ref="T114:T116"/>
    <mergeCell ref="U114:U116"/>
    <mergeCell ref="V114:V116"/>
    <mergeCell ref="D115:D116"/>
    <mergeCell ref="E115:E116"/>
    <mergeCell ref="F115:F116"/>
    <mergeCell ref="G115:G116"/>
    <mergeCell ref="H115:H116"/>
    <mergeCell ref="I115:I116"/>
    <mergeCell ref="L114:L116"/>
    <mergeCell ref="M114:M116"/>
    <mergeCell ref="N114:N116"/>
    <mergeCell ref="O114:Q115"/>
    <mergeCell ref="R114:R116"/>
    <mergeCell ref="S114:S116"/>
    <mergeCell ref="A141:A143"/>
    <mergeCell ref="B141:B143"/>
    <mergeCell ref="C141:C143"/>
    <mergeCell ref="D141:I141"/>
    <mergeCell ref="J141:J143"/>
    <mergeCell ref="B157:T157"/>
    <mergeCell ref="T141:T143"/>
    <mergeCell ref="U141:U143"/>
    <mergeCell ref="V141:V143"/>
    <mergeCell ref="D142:D143"/>
    <mergeCell ref="E142:E143"/>
    <mergeCell ref="F142:F143"/>
    <mergeCell ref="G142:G143"/>
    <mergeCell ref="H142:H143"/>
    <mergeCell ref="I142:I143"/>
    <mergeCell ref="L141:L143"/>
    <mergeCell ref="M141:M143"/>
    <mergeCell ref="N141:N143"/>
    <mergeCell ref="O141:Q142"/>
    <mergeCell ref="R141:R143"/>
    <mergeCell ref="S141:S143"/>
  </mergeCells>
  <phoneticPr fontId="30" type="noConversion"/>
  <printOptions horizontalCentered="1"/>
  <pageMargins left="0" right="0" top="0.6692913385826772" bottom="0.39370078740157483" header="0.31496062992125984" footer="0.23622047244094491"/>
  <pageSetup paperSize="9" scale="87" orientation="landscape" r:id="rId1"/>
  <headerFooter>
    <oddHeader>&amp;R&amp;"Czcionka tekstu podstawowego,Kursywa"&amp;9Załącznik nr 7 do SWZ
(&amp;8Załącznik nr 2 do umowy)</oddHeader>
    <oddFooter>&amp;C&amp;"Czcionka tekstu podstawowego,Kursywa"&amp;8Strona &amp;P z &amp;N</oddFoot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OPZ</vt:lpstr>
      <vt:lpstr>OPZ!Tytuły_wydruku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Sylwia Jaworska</cp:lastModifiedBy>
  <cp:lastPrinted>2023-10-24T12:51:40Z</cp:lastPrinted>
  <dcterms:created xsi:type="dcterms:W3CDTF">2022-05-09T13:07:59Z</dcterms:created>
  <dcterms:modified xsi:type="dcterms:W3CDTF">2023-10-30T08:33:30Z</dcterms:modified>
</cp:coreProperties>
</file>