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en_skoroszyt"/>
  <mc:AlternateContent xmlns:mc="http://schemas.openxmlformats.org/markup-compatibility/2006">
    <mc:Choice Requires="x15">
      <x15ac:absPath xmlns:x15ac="http://schemas.microsoft.com/office/spreadsheetml/2010/11/ac" url="E:\GPR 2025\WK 01 2024 12 12\edit\"/>
    </mc:Choice>
  </mc:AlternateContent>
  <xr:revisionPtr revIDLastSave="0" documentId="13_ncr:1_{2FDDEBE4-86F5-4827-BCCA-2AB961DD3CF2}" xr6:coauthVersionLast="47" xr6:coauthVersionMax="47" xr10:uidLastSave="{00000000-0000-0000-0000-000000000000}"/>
  <bookViews>
    <workbookView xWindow="-108" yWindow="-108" windowWidth="23256" windowHeight="12456" tabRatio="708" xr2:uid="{00000000-000D-0000-FFFF-FFFF00000000}"/>
  </bookViews>
  <sheets>
    <sheet name="GPR" sheetId="2" r:id="rId1"/>
  </sheets>
  <definedNames>
    <definedName name="_xlnm._FilterDatabase" localSheetId="0" hidden="1">GPR!$B$6:$N$330</definedName>
    <definedName name="_xlnm.Print_Area" localSheetId="0">GPR!$A$1:$N$354</definedName>
    <definedName name="_xlnm.Print_Titles" localSheetId="0">GPR!$1:$6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2" l="1"/>
  <c r="J287" i="2"/>
  <c r="J343" i="2"/>
  <c r="J55" i="2" l="1"/>
  <c r="J54" i="2"/>
  <c r="J52" i="2"/>
  <c r="J53" i="2" s="1"/>
  <c r="J352" i="2"/>
  <c r="J351" i="2"/>
  <c r="J350" i="2"/>
  <c r="J345" i="2"/>
  <c r="J348" i="2"/>
  <c r="J344" i="2"/>
  <c r="J346" i="2"/>
  <c r="J347" i="2"/>
  <c r="J342" i="2"/>
  <c r="J340" i="2"/>
  <c r="J335" i="2"/>
  <c r="J336" i="2"/>
  <c r="J337" i="2"/>
  <c r="J338" i="2"/>
  <c r="J339" i="2"/>
  <c r="J334" i="2"/>
  <c r="J329" i="2"/>
  <c r="J330" i="2"/>
  <c r="J331" i="2"/>
  <c r="J332" i="2"/>
  <c r="J328" i="2"/>
  <c r="J326" i="2"/>
  <c r="J325" i="2"/>
  <c r="J324" i="2"/>
  <c r="J323" i="2"/>
  <c r="J321" i="2"/>
  <c r="J320" i="2"/>
  <c r="J319" i="2"/>
  <c r="J317" i="2"/>
  <c r="J316" i="2"/>
  <c r="J318" i="2"/>
  <c r="J315" i="2"/>
  <c r="J310" i="2"/>
  <c r="J312" i="2"/>
  <c r="J313" i="2"/>
  <c r="J311" i="2"/>
  <c r="J309" i="2"/>
  <c r="J307" i="2"/>
  <c r="J306" i="2"/>
  <c r="J305" i="2"/>
  <c r="J303" i="2"/>
  <c r="J302" i="2"/>
  <c r="J301" i="2"/>
  <c r="J296" i="2"/>
  <c r="J300" i="2"/>
  <c r="J299" i="2"/>
  <c r="J297" i="2"/>
  <c r="J295" i="2"/>
  <c r="J294" i="2"/>
  <c r="J292" i="2"/>
  <c r="J291" i="2"/>
  <c r="J290" i="2"/>
  <c r="J282" i="2"/>
  <c r="J281" i="2"/>
  <c r="J279" i="2"/>
  <c r="J286" i="2"/>
  <c r="J288" i="2"/>
  <c r="J280" i="2"/>
  <c r="J283" i="2"/>
  <c r="J284" i="2"/>
  <c r="J285" i="2"/>
  <c r="J277" i="2"/>
  <c r="J276" i="2"/>
  <c r="J275" i="2"/>
  <c r="J106" i="2"/>
  <c r="J130" i="2"/>
  <c r="J273" i="2"/>
  <c r="J269" i="2"/>
  <c r="J270" i="2"/>
  <c r="J260" i="2"/>
  <c r="J261" i="2"/>
  <c r="J262" i="2"/>
  <c r="J263" i="2"/>
  <c r="J264" i="2"/>
  <c r="J265" i="2"/>
  <c r="J266" i="2"/>
  <c r="J267" i="2"/>
  <c r="J268" i="2"/>
  <c r="J271" i="2"/>
  <c r="J272" i="2"/>
  <c r="J259" i="2"/>
  <c r="J257" i="2"/>
  <c r="J256" i="2"/>
  <c r="J255" i="2"/>
  <c r="J253" i="2"/>
  <c r="J252" i="2"/>
  <c r="J250" i="2"/>
  <c r="J251" i="2" s="1"/>
  <c r="J248" i="2"/>
  <c r="J249" i="2" s="1"/>
  <c r="J244" i="2"/>
  <c r="J245" i="2"/>
  <c r="J246" i="2"/>
  <c r="J243" i="2"/>
  <c r="J241" i="2"/>
  <c r="J240" i="2"/>
  <c r="J238" i="2"/>
  <c r="J239" i="2" s="1"/>
  <c r="J231" i="2"/>
  <c r="J230" i="2"/>
  <c r="J232" i="2"/>
  <c r="J233" i="2"/>
  <c r="J234" i="2"/>
  <c r="J235" i="2"/>
  <c r="J236" i="2"/>
  <c r="J228" i="2"/>
  <c r="J226" i="2"/>
  <c r="J227" i="2"/>
  <c r="J225" i="2"/>
  <c r="J219" i="2"/>
  <c r="J223" i="2"/>
  <c r="J222" i="2"/>
  <c r="J220" i="2"/>
  <c r="J210" i="2"/>
  <c r="J209" i="2"/>
  <c r="J215" i="2"/>
  <c r="J212" i="2"/>
  <c r="J213" i="2"/>
  <c r="J214" i="2"/>
  <c r="J216" i="2"/>
  <c r="J217" i="2"/>
  <c r="J211" i="2"/>
  <c r="J207" i="2"/>
  <c r="J208" i="2" s="1"/>
  <c r="J200" i="2"/>
  <c r="J205" i="2"/>
  <c r="J201" i="2"/>
  <c r="J202" i="2"/>
  <c r="J203" i="2"/>
  <c r="J204" i="2"/>
  <c r="J199" i="2"/>
  <c r="J197" i="2"/>
  <c r="J196" i="2"/>
  <c r="J194" i="2"/>
  <c r="J193" i="2"/>
  <c r="J191" i="2"/>
  <c r="J192" i="2" s="1"/>
  <c r="J187" i="2"/>
  <c r="J188" i="2"/>
  <c r="J189" i="2"/>
  <c r="J186" i="2"/>
  <c r="J184" i="2"/>
  <c r="J185" i="2" s="1"/>
  <c r="J182" i="2"/>
  <c r="J183" i="2" s="1"/>
  <c r="J180" i="2"/>
  <c r="J179" i="2"/>
  <c r="J178" i="2"/>
  <c r="J171" i="2"/>
  <c r="J172" i="2"/>
  <c r="J173" i="2"/>
  <c r="J174" i="2"/>
  <c r="J175" i="2"/>
  <c r="J176" i="2"/>
  <c r="J170" i="2"/>
  <c r="J161" i="2"/>
  <c r="J162" i="2"/>
  <c r="J163" i="2"/>
  <c r="J164" i="2"/>
  <c r="J165" i="2"/>
  <c r="J166" i="2"/>
  <c r="J167" i="2"/>
  <c r="J168" i="2"/>
  <c r="J160" i="2"/>
  <c r="J152" i="2"/>
  <c r="J153" i="2"/>
  <c r="J154" i="2"/>
  <c r="J155" i="2"/>
  <c r="J156" i="2"/>
  <c r="J157" i="2"/>
  <c r="J158" i="2"/>
  <c r="J151" i="2"/>
  <c r="J149" i="2"/>
  <c r="J148" i="2"/>
  <c r="J147" i="2"/>
  <c r="J144" i="2"/>
  <c r="J145" i="2"/>
  <c r="J143" i="2"/>
  <c r="J142" i="2"/>
  <c r="J140" i="2"/>
  <c r="J139" i="2"/>
  <c r="J138" i="2"/>
  <c r="J137" i="2"/>
  <c r="J135" i="2"/>
  <c r="J134" i="2"/>
  <c r="J132" i="2"/>
  <c r="J133" i="2" s="1"/>
  <c r="J129" i="2"/>
  <c r="J125" i="2"/>
  <c r="J123" i="2"/>
  <c r="J124" i="2"/>
  <c r="J126" i="2"/>
  <c r="J127" i="2"/>
  <c r="J128" i="2"/>
  <c r="J122" i="2"/>
  <c r="J114" i="2"/>
  <c r="J115" i="2"/>
  <c r="J116" i="2"/>
  <c r="J117" i="2"/>
  <c r="J118" i="2"/>
  <c r="J119" i="2"/>
  <c r="J120" i="2"/>
  <c r="J113" i="2"/>
  <c r="J109" i="2"/>
  <c r="J110" i="2"/>
  <c r="J111" i="2"/>
  <c r="J108" i="2"/>
  <c r="J98" i="2"/>
  <c r="J102" i="2"/>
  <c r="J103" i="2"/>
  <c r="J105" i="2"/>
  <c r="J104" i="2"/>
  <c r="J99" i="2"/>
  <c r="J100" i="2"/>
  <c r="J101" i="2"/>
  <c r="J95" i="2"/>
  <c r="J94" i="2"/>
  <c r="J93" i="2"/>
  <c r="J90" i="2"/>
  <c r="J91" i="2"/>
  <c r="J92" i="2"/>
  <c r="J96" i="2"/>
  <c r="J89" i="2"/>
  <c r="J81" i="2"/>
  <c r="J74" i="2"/>
  <c r="J75" i="2"/>
  <c r="J76" i="2"/>
  <c r="J77" i="2"/>
  <c r="J78" i="2"/>
  <c r="J79" i="2"/>
  <c r="J80" i="2"/>
  <c r="J82" i="2"/>
  <c r="J83" i="2"/>
  <c r="J84" i="2"/>
  <c r="J85" i="2"/>
  <c r="J86" i="2"/>
  <c r="J87" i="2"/>
  <c r="J73" i="2"/>
  <c r="J63" i="2"/>
  <c r="J64" i="2"/>
  <c r="J65" i="2"/>
  <c r="J66" i="2"/>
  <c r="J67" i="2"/>
  <c r="J68" i="2"/>
  <c r="J69" i="2"/>
  <c r="J70" i="2"/>
  <c r="J71" i="2"/>
  <c r="J62" i="2"/>
  <c r="J58" i="2"/>
  <c r="J59" i="2"/>
  <c r="J60" i="2"/>
  <c r="J57" i="2"/>
  <c r="J47" i="2"/>
  <c r="J50" i="2"/>
  <c r="J46" i="2"/>
  <c r="J48" i="2"/>
  <c r="J49" i="2"/>
  <c r="J45" i="2"/>
  <c r="J40" i="2"/>
  <c r="J38" i="2"/>
  <c r="J39" i="2"/>
  <c r="J41" i="2"/>
  <c r="J42" i="2"/>
  <c r="J43" i="2"/>
  <c r="J33" i="2"/>
  <c r="J34" i="2"/>
  <c r="J35" i="2"/>
  <c r="J36" i="2"/>
  <c r="J32" i="2"/>
  <c r="J29" i="2"/>
  <c r="J28" i="2"/>
  <c r="J30" i="2"/>
  <c r="J27" i="2"/>
  <c r="J25" i="2"/>
  <c r="J24" i="2"/>
  <c r="J22" i="2"/>
  <c r="J21" i="2"/>
  <c r="J20" i="2"/>
  <c r="J17" i="2"/>
  <c r="J18" i="2"/>
  <c r="J16" i="2"/>
  <c r="J14" i="2"/>
  <c r="J13" i="2"/>
  <c r="J12" i="2"/>
  <c r="J10" i="2"/>
  <c r="J9" i="2"/>
  <c r="J8" i="2"/>
  <c r="J7" i="2"/>
  <c r="J224" i="2" l="1"/>
  <c r="J254" i="2"/>
  <c r="J56" i="2"/>
  <c r="J333" i="2"/>
  <c r="J278" i="2"/>
  <c r="J293" i="2"/>
  <c r="J308" i="2"/>
  <c r="J353" i="2"/>
  <c r="J322" i="2"/>
  <c r="J349" i="2"/>
  <c r="J298" i="2"/>
  <c r="J314" i="2"/>
  <c r="J304" i="2"/>
  <c r="J141" i="2"/>
  <c r="J289" i="2"/>
  <c r="J274" i="2"/>
  <c r="J327" i="2"/>
  <c r="J341" i="2"/>
  <c r="J242" i="2"/>
  <c r="J107" i="2"/>
  <c r="J112" i="2"/>
  <c r="J206" i="2"/>
  <c r="J177" i="2"/>
  <c r="J237" i="2"/>
  <c r="J195" i="2"/>
  <c r="J218" i="2"/>
  <c r="J181" i="2"/>
  <c r="J198" i="2"/>
  <c r="J258" i="2"/>
  <c r="J221" i="2"/>
  <c r="J247" i="2"/>
  <c r="J11" i="2"/>
  <c r="J15" i="2"/>
  <c r="J51" i="2"/>
  <c r="J19" i="2"/>
  <c r="J146" i="2"/>
  <c r="J121" i="2"/>
  <c r="J136" i="2"/>
  <c r="J37" i="2"/>
  <c r="J229" i="2"/>
  <c r="J190" i="2"/>
  <c r="J169" i="2"/>
  <c r="J159" i="2"/>
  <c r="J88" i="2"/>
  <c r="J31" i="2"/>
  <c r="J150" i="2"/>
  <c r="J131" i="2"/>
  <c r="J97" i="2"/>
  <c r="J72" i="2"/>
  <c r="J61" i="2"/>
  <c r="J44" i="2"/>
  <c r="J26" i="2"/>
  <c r="J354" i="2" l="1"/>
</calcChain>
</file>

<file path=xl/sharedStrings.xml><?xml version="1.0" encoding="utf-8"?>
<sst xmlns="http://schemas.openxmlformats.org/spreadsheetml/2006/main" count="1661" uniqueCount="866">
  <si>
    <t>Numer drogi</t>
  </si>
  <si>
    <t>Długość (km)</t>
  </si>
  <si>
    <t>Nazwa</t>
  </si>
  <si>
    <t>RACZKOWICE - DĄBROWA ZIELONA</t>
  </si>
  <si>
    <t>Suma</t>
  </si>
  <si>
    <t>408</t>
  </si>
  <si>
    <t>SOŚNICOWICE /DW919/ - GLIWICE /GR. MIASTA/</t>
  </si>
  <si>
    <t>416</t>
  </si>
  <si>
    <t>417</t>
  </si>
  <si>
    <t>SZCZYTY /GR. WOJ. OPOLSKIEGO/ - KROWIARKI</t>
  </si>
  <si>
    <t>421</t>
  </si>
  <si>
    <t>CIECHOWICE /DW915/ - NĘDZA /DW922/</t>
  </si>
  <si>
    <t>425</t>
  </si>
  <si>
    <t>SOLARNIA /GR. WOJ. OPOLSKIEGO/ - KUŹNIA RACIBORSKA /DW922/</t>
  </si>
  <si>
    <t>KUŹNIA RACIBORSKA /DW922/ - RUDY /DW919/</t>
  </si>
  <si>
    <t>483</t>
  </si>
  <si>
    <t>GR. WOJ. ŁÓDZKIEGO - CYKARZEW PŁN.</t>
  </si>
  <si>
    <t>CYKARZEW PŁN. - KOKAWA</t>
  </si>
  <si>
    <t>491</t>
  </si>
  <si>
    <t>MIEDŹNO - ŁOBODNO /DW492/</t>
  </si>
  <si>
    <t>ŁOBODNO /DW492/ - BIAŁA</t>
  </si>
  <si>
    <t>BIAŁA - CZĘSTOCHOWA /GR. MIASTA/</t>
  </si>
  <si>
    <t>492</t>
  </si>
  <si>
    <t>GR. WOJ. ŁÓDZKIEGO - OSTROWY</t>
  </si>
  <si>
    <t>OSTROWY - ŁOBODNO /DW491/</t>
  </si>
  <si>
    <t>ŁOBODNO /DW491/ - KŁOBUCK /DK43/</t>
  </si>
  <si>
    <t>KŁOBUCK /DK43/ - WRĘCZYCA WIELKA /DW494/</t>
  </si>
  <si>
    <t>WRĘCZYCA WIELKA /DW494/ - BLACHOWNIA /UL. KOŚCIUSZKI/</t>
  </si>
  <si>
    <t>494</t>
  </si>
  <si>
    <t>780</t>
  </si>
  <si>
    <t>781</t>
  </si>
  <si>
    <t>KOCIERZ MOSZCZANICKI - ŁĘKAWICA /DW946/</t>
  </si>
  <si>
    <t>784</t>
  </si>
  <si>
    <t>IGNACÓW /GR. WOJ. ŁÓDZKIEGO/ - CIELĘTNIKI /UL. SZKOLNA/</t>
  </si>
  <si>
    <t>CIELĘTNIKI /UL. SZKOLNA/ - RACZKOWICE</t>
  </si>
  <si>
    <t>DĄBROWA ZIELONA - ŚW. ANNA /DW786/</t>
  </si>
  <si>
    <t>786</t>
  </si>
  <si>
    <t>MSTÓW - ZAWADA</t>
  </si>
  <si>
    <t>ZAWADA - MOKRZESZ</t>
  </si>
  <si>
    <t>MOKRZESZ - WOLA MOKRZESKA /UL. LEŚNA/</t>
  </si>
  <si>
    <t>WOLA MOKRZESKA /UL. LEŚNA/ - ŚW. ANNA /DW793/</t>
  </si>
  <si>
    <t>ŚW. ANNA /PRZEJŚCIE: DW793 - DW784/</t>
  </si>
  <si>
    <t xml:space="preserve">KONIECPOL /PRZEJŚCIE: UL. MICKIEWICZA (DW794) - UL. KLONOWA/ </t>
  </si>
  <si>
    <t>KONIECPOL /UL. KLONOWA/ -MICHAŁÓW /GR. WOJ. ŚWIĘTOKRZYSKIEGO/</t>
  </si>
  <si>
    <t>789</t>
  </si>
  <si>
    <t>BRUSIEK /DW907/ - KALETY /UL. KOSZĘCIŃSKA/</t>
  </si>
  <si>
    <t>KALETY /UL. KOSZĘCIŃSKA/ - KALETY /UL. 1 MAJA/</t>
  </si>
  <si>
    <t>KALETY /UL. 1 MAJA/ - SOŚNICA /DW908/</t>
  </si>
  <si>
    <t>SOŚNICA /DW908/ - WOŹNIKI</t>
  </si>
  <si>
    <t>WOŹNIKI /PRZEJŚCIE 2: UL. FLORIANEK - UL. KOZIEGŁOWSKA/</t>
  </si>
  <si>
    <t>LGOTA NADWARCIE /DW791/ - ŻARKI /DW793/</t>
  </si>
  <si>
    <t>ŻARKI /DW793/ - NIEGOWA</t>
  </si>
  <si>
    <t>NIEGOWA /PRZEJŚCIE/</t>
  </si>
  <si>
    <t>NIEGOWA - TOMISZOWICE</t>
  </si>
  <si>
    <t>TOMISZOWICE - LELÓW /DK46/</t>
  </si>
  <si>
    <t>790</t>
  </si>
  <si>
    <t>791</t>
  </si>
  <si>
    <t>11,151</t>
  </si>
  <si>
    <t>PORAJ - MASŁOŃSKIE</t>
  </si>
  <si>
    <t>MASŁOŃSKIE - LGOTA-NADWARCIE /DW789/</t>
  </si>
  <si>
    <t>LGOTA-NADWARCIE /DW789/ - MYSZKÓW /UL. MYSZKOWSKA/</t>
  </si>
  <si>
    <t>MYSZKÓW /PRZEJŚCIE 1: UL. MYSZKOWSKA - UL. PUŁASKIEGO (DW793)/</t>
  </si>
  <si>
    <t>MYSZKÓW /PRZEJŚCIE 2: UL. PUŁASKIEGO (DW793) - UL. ZAWIERCKA/</t>
  </si>
  <si>
    <t>MYSZKÓW /UL. ZAWIERCKA/ - ZAWIERCIE /DK78/</t>
  </si>
  <si>
    <t>ZAWIERCIE /DK78/ - OGRODZIENIEC /DW790/</t>
  </si>
  <si>
    <t>792</t>
  </si>
  <si>
    <t>JAWORZNIK - KOTOWICE</t>
  </si>
  <si>
    <t>KOTOWICE - HUCISKO</t>
  </si>
  <si>
    <t>HUCISKO - KROCZYCE /DK78/</t>
  </si>
  <si>
    <t>793</t>
  </si>
  <si>
    <t>JULIANKA - JANÓW /DK46/</t>
  </si>
  <si>
    <t>JANÓW /DK46/ - ŻARKI /DW789/</t>
  </si>
  <si>
    <t>MYSZKÓW /PRZEJŚCIE: AL. WOLNOŚCI - DW791/</t>
  </si>
  <si>
    <t>MYSZKÓW /PRZEJŚCIE: DW791 - UL. PIŃCZYCKA/</t>
  </si>
  <si>
    <t>MYSZKÓW /UL. PIŃCZYCKA/ - SIEWIERZ /DK78/</t>
  </si>
  <si>
    <t>794</t>
  </si>
  <si>
    <t>795</t>
  </si>
  <si>
    <t>CELINY /GR. WOJ. ŚWIĘTOKRZYSKIEGO/ - SZCZEKOCINY /DK78/</t>
  </si>
  <si>
    <t>796</t>
  </si>
  <si>
    <t>ZAWIERCIE /DK78/ - CIĄGOWICE</t>
  </si>
  <si>
    <t>901</t>
  </si>
  <si>
    <t>BOROWIANY /GR. WOJ. OPOLSKIEGO/ - KIELECZKA /DW907/</t>
  </si>
  <si>
    <t>KIELECZKA /DW907/ - WIELOWIEŚ /DW907/</t>
  </si>
  <si>
    <t>WIELOWIEŚ /DW907/ - PYSKOWICE /DK94/</t>
  </si>
  <si>
    <t>PYSKOWICE /DK94/ - GLIWICE /GR. MIASTA/</t>
  </si>
  <si>
    <t>904</t>
  </si>
  <si>
    <t>BLACHOWNIA /DK46/ - KONOPISKA /DW907/</t>
  </si>
  <si>
    <t>KONOPISKA /DW907/ - RĘKSZOWICE /DW908/</t>
  </si>
  <si>
    <t>RĘKSZOWICE /DW908/ - NIERADA /UL. PUSTA/</t>
  </si>
  <si>
    <t>905</t>
  </si>
  <si>
    <t>HERBY /DK46/ - BORONÓW /DW907/</t>
  </si>
  <si>
    <t>BORONÓW /PRZEJŚCIE: DW907 - UL. STAWOWA/</t>
  </si>
  <si>
    <t>906</t>
  </si>
  <si>
    <t>LUBLINIEC /UL. STALMACHA/ - SADÓW /UL. PODLESIE/</t>
  </si>
  <si>
    <t>SADÓW /PRZEJŚCIE: UL. PODLESIE - UL. RUSINOWICKA/</t>
  </si>
  <si>
    <t>SADÓW /UL. RUSINOWICKA/ - KOSZĘCIN /DW907/</t>
  </si>
  <si>
    <t>LUBLINIEC /PRZEJŚCIE 3: RONDO JANA PAWŁA II - UL. STALMACHA/</t>
  </si>
  <si>
    <t>907</t>
  </si>
  <si>
    <t>WYGODA /DW908/ - KONOPISKA /904/</t>
  </si>
  <si>
    <t>KONOPISKA /904/ - BORONÓW /DW905/</t>
  </si>
  <si>
    <t>BORONÓW /DW905/ - KOSZĘCIN /DW906/</t>
  </si>
  <si>
    <t>KOSZĘCIN /DW906/ - BRUSIEK/DW789/</t>
  </si>
  <si>
    <t>BRUSIEK /DW789/ - TWORÓG /DK11/</t>
  </si>
  <si>
    <t>TWORÓG /DK11/ - KIELECZKA /DW901/</t>
  </si>
  <si>
    <t>TOSZEK /DK94/ - NIEWIESZE /DK40/</t>
  </si>
  <si>
    <t>908</t>
  </si>
  <si>
    <t>WYGODA /DW907/ - RĘKSZOWICE /DW904/</t>
  </si>
  <si>
    <t>PIASEK /DW906/ - SOŚNICA /DW789/</t>
  </si>
  <si>
    <t>910</t>
  </si>
  <si>
    <t>BĘDZIN /PRZEJŚCIE: DK86 - UL. ZAWALE/</t>
  </si>
  <si>
    <t>BĘDZIN /UL. ZAWALE/ - DĄBROWA GÓRNICZA /GR. MIASTA/</t>
  </si>
  <si>
    <t>911</t>
  </si>
  <si>
    <t>ŚWIERKLANIEC /DK78/ - PIEKARY ŚL. /GR. MIASTA/</t>
  </si>
  <si>
    <t>912</t>
  </si>
  <si>
    <t>MIASTECZKO ŚL. /DW908/ - ŚWIERKLANIEC /DK78/</t>
  </si>
  <si>
    <t>913</t>
  </si>
  <si>
    <t>SIEMONIA /UL. MŁYŃSKA/ - STRZYŻOWICE /UL. 1 MAJA/</t>
  </si>
  <si>
    <t>915</t>
  </si>
  <si>
    <t>916</t>
  </si>
  <si>
    <t>LEKARTÓW /UL. RACIBORSKA/ - GR. PAŃSTWA /PIETRASZYN/</t>
  </si>
  <si>
    <t>917</t>
  </si>
  <si>
    <t>KRZANOWICE /PRZEJŚCIE: UL. DŁUGA - GR. PAŃSTWA/</t>
  </si>
  <si>
    <t>919</t>
  </si>
  <si>
    <t>NĘDZA /DW922/ - RUDY /DW425/</t>
  </si>
  <si>
    <t>RUDY /DW920/ - PRZERYCIE /DW921/</t>
  </si>
  <si>
    <t>PRZERYCIE /DW921/ - SOŚNICOWICE /DW408/</t>
  </si>
  <si>
    <t>920</t>
  </si>
  <si>
    <t>RUDY /DW919/ - RYBNIK /GR. MIASTA/</t>
  </si>
  <si>
    <t>921</t>
  </si>
  <si>
    <t>PRZERYCIE /DW919/ - PILCHOWICE /UL. DWORCOWA/</t>
  </si>
  <si>
    <t>GIERAŁTOWICE - PRZYSZOWICE /UL. POWSTAŃCÓW/</t>
  </si>
  <si>
    <t>PRZYSZOWICE /UL. POWSTAŃCÓW/ - PRZYSZOWICE /DK44/</t>
  </si>
  <si>
    <t>PRZYSZOWICE /DK44/ - ZABRZE /GR. MIASTA/</t>
  </si>
  <si>
    <t>922</t>
  </si>
  <si>
    <t>KUŹNIA RACIBORSKA /DW425/ - NĘDZA /DW421/</t>
  </si>
  <si>
    <t>923</t>
  </si>
  <si>
    <t>NOWA WIEŚ - RZUCHÓW /DW935/</t>
  </si>
  <si>
    <t>924</t>
  </si>
  <si>
    <t>STANOWICE /DW925/ - ŻORY /GR. MIASTA/</t>
  </si>
  <si>
    <t>925</t>
  </si>
  <si>
    <t>ORNONTOWICE /UL. GRZEGORCZYKA/ - ORZESZE /DW926/</t>
  </si>
  <si>
    <t>STANOWICE /DW924/ - RYBNIK /GR. MIASTA/</t>
  </si>
  <si>
    <t>926</t>
  </si>
  <si>
    <t>927</t>
  </si>
  <si>
    <t>928</t>
  </si>
  <si>
    <t>MIKOŁÓW /UL. PSZCZYŃSKA/ - GOSTYŃ /UL. ŁUCZNIKÓW/</t>
  </si>
  <si>
    <t>929</t>
  </si>
  <si>
    <t>RYBNIK /GR. MIASTA/ - SWIERKLANY GÓRNE /DW932/</t>
  </si>
  <si>
    <t>930</t>
  </si>
  <si>
    <t>931</t>
  </si>
  <si>
    <t>932</t>
  </si>
  <si>
    <t>933</t>
  </si>
  <si>
    <t>RZUCHÓW /DW935/ - PSZÓW /UL. ARMII KRAJOWEJ/</t>
  </si>
  <si>
    <t>PSZÓW /UL. ARMII KRAJOWEJ/ - WODZISŁAW ŚL. /UL. MŁODZIEŻOWA (DW936)/</t>
  </si>
  <si>
    <t>WODZISŁAW ŚL. /PRZEJŚCIE 1: UL. MŁODZIEŻOWA (DW936) - UL. WITOSA (DK78)/</t>
  </si>
  <si>
    <t>WODZISŁAW ŚL. /PRZEJŚCIE 2: UL. WITOSA (DK78) - UL. ŁUŻYCKA (DW932)/</t>
  </si>
  <si>
    <t>WODZISŁAW ŚL. /PRZEJŚCIE 3: UL. ŁUŻYCKA (DW932) - UL. ŚW. WAWRZYŃCA/</t>
  </si>
  <si>
    <t>MSZANA /RONDO OBROŃCÓW BOŻEJ GÓRY (DW937)/ - JASTRZĘBIE-ZDRÓJ /GR. MIASTA/</t>
  </si>
  <si>
    <t>PSZCZYNA /PRZEJŚCIE 2: UL. CIESZYŃSKA (DW939) - UL. GÓRNOŚLĄSKA (DK1)/</t>
  </si>
  <si>
    <t>PSZCZYNA /UL. GÓRNOŚLĄSKA (DK1)/ - ĆWIKLICE /UL. KOMBATANTÓW/</t>
  </si>
  <si>
    <t>934</t>
  </si>
  <si>
    <t>935</t>
  </si>
  <si>
    <t>RZUCHÓW /DW923/ - RYBNIK /GR. MIASTA/</t>
  </si>
  <si>
    <t>PSZCZYNA /PRZEJŚCIE: DW935 - UL. WODZISŁAWSKA (DW933)/</t>
  </si>
  <si>
    <t>936</t>
  </si>
  <si>
    <t>WODZISŁAW ŚL. /PRZEJŚCIE: UL. PSZOWSKA (DW933) - UL. PADEREWSKIEGO/</t>
  </si>
  <si>
    <t>937</t>
  </si>
  <si>
    <t>24226</t>
  </si>
  <si>
    <t>938</t>
  </si>
  <si>
    <t>2,230</t>
  </si>
  <si>
    <t>939</t>
  </si>
  <si>
    <t>WISŁA WIELKA - PSZCZYNA /DW933/</t>
  </si>
  <si>
    <t>941</t>
  </si>
  <si>
    <t>SKOCZÓW /DK81/ - USTROŃ /UL. CIESZYŃSKA/</t>
  </si>
  <si>
    <t>USTROŃ /UL. CIESZYŃSKA/ - WISŁA /UL. WYZWOLENIA (DW942)/</t>
  </si>
  <si>
    <t>942</t>
  </si>
  <si>
    <t>WILKOWICE /UL. WYZWOLENIA/ - RYBARZOWICE /DW945/</t>
  </si>
  <si>
    <t>RYBARZOWICE /DW945/ - BUCZKOWICE /OBWODNICA/</t>
  </si>
  <si>
    <t>BUCZKOWICE /OBWODNICA/ - BUCZKOWICE /UL. LIPOWSKA/</t>
  </si>
  <si>
    <t>BUCZKOWICE /UL. LIPOWSKA/ - SZCZYRK /UL. OLIMPIJSKA/</t>
  </si>
  <si>
    <t>SZCZYRK /UL. OLIMPIJSKA/ - WISŁA /UL. CZARNE/</t>
  </si>
  <si>
    <t>WISŁA /PRZEJŚCIE: UL. CZARNE - UL. 1 MAJA (DW941)/</t>
  </si>
  <si>
    <t>943</t>
  </si>
  <si>
    <t>944</t>
  </si>
  <si>
    <t>MIĘDZYŚWIEĆ /UL. ISKRZYCZYŃSKA/ - SKOCZÓW /DK81/</t>
  </si>
  <si>
    <t>945</t>
  </si>
  <si>
    <t>ŻYWIEC /PRZEJŚCIE 1: UL. DWORCOWA - UL. HANDLOWA/</t>
  </si>
  <si>
    <t>ŻYWIEC /PRZEJŚCIE 2: UL. HANDLOWA - AL. PIŁSUDSKIEGO/</t>
  </si>
  <si>
    <t>946</t>
  </si>
  <si>
    <t>948</t>
  </si>
  <si>
    <t>KOBIERNICE /UL. KRAKOWSKA (DK52)/ - MIĘDZYBRODZIE BIALSKIE /UL. BIELSKA/</t>
  </si>
  <si>
    <t>KOKAWA - LUBOJNA /UL. WSPÓŁCZESNA/</t>
  </si>
  <si>
    <t>LUBOJNA /UL. WSPÓŁCZESNA/ - CZĘSTOCHOWA /GR. MIASTA/</t>
  </si>
  <si>
    <t>BLACHOWNIA PRZEJŚCIE: UL. KOŚCIUSZKI - UL. LUBLINIECKA /DK46/</t>
  </si>
  <si>
    <t>CZĘSTOCHOWA /GR. MIASTA/ - WYGODA /DW907/</t>
  </si>
  <si>
    <t>CZERWIONKA-LESZCZYNY /UL. PRZEMYSŁOWA/ - STANOWICE /DW925/</t>
  </si>
  <si>
    <t>GOSTYŃ /UL. ŁUCZNIKÓW/ - KOBIÓR /UL. PRZELOTOWA/</t>
  </si>
  <si>
    <t>ŚWIERKLANY /DW930/ - ŚWIERKLANY GÓRNE /DW929/</t>
  </si>
  <si>
    <t>WODZISŁAW /DW933/ - ŚWIERKLANY /DW930/</t>
  </si>
  <si>
    <t>PSZCZYNA /PRZEJŚCIE 1: UL. ŻORSKA (DW935N) - UL. CIESZYŃSKA (DW939)/</t>
  </si>
  <si>
    <t>935N</t>
  </si>
  <si>
    <t>RACIBÓRZ /PRZEJŚCIE: UL. PODMIEJSKA - UL. PIASKOWA/</t>
  </si>
  <si>
    <t>RACIBÓRZ /UL. PIASKOWA/ - KORNOWAC /UL. WOJSKA POLSKIEGO/</t>
  </si>
  <si>
    <t>WODZISŁAW ŚL. /UL. PADEREWSKIEGO/ - SYRYNIA /UL. RACIBORSKA/</t>
  </si>
  <si>
    <t>SYRYNIA /UL. RACIBORSKA/ - KRZYŻANOWICE /DK45/</t>
  </si>
  <si>
    <t>MSZANA /DW933/ - JASTRZĘBIE-ZDRÓJ /GR. MIASTA/</t>
  </si>
  <si>
    <t>941L</t>
  </si>
  <si>
    <t>GOLASOWICE /UL. PRUSA/ - PRUCHNA /UL. ZEBRZYDOWICKA/</t>
  </si>
  <si>
    <t>PAWŁOWICE /DK81/ -  GOLASOWICE /UL. PRUSA/</t>
  </si>
  <si>
    <t>ŻYWIEC /AL. PIŁSUDSKIEGO/ - ŚWINNA /UL. WSPÓLNA/</t>
  </si>
  <si>
    <t>ŻYWIEC /OCZKÓW (DW948)/ - ŁĘKAWICA /UL. BESKIDZKA (DW781)/</t>
  </si>
  <si>
    <t>ŁĘKAWICA /UL. BESKIDZKA (DW781)/ - ŚLEMIEŃ /UL. KRAKOWSKA/</t>
  </si>
  <si>
    <t>PILICA /PRZEJŚCIE: UL. 3 MAJA (DW790) - UL. MICKIEWICZA/</t>
  </si>
  <si>
    <t>Typ odcinka</t>
  </si>
  <si>
    <t>SDR 2020</t>
  </si>
  <si>
    <t>Numer
odcinka
pomiarowego</t>
  </si>
  <si>
    <t>P</t>
  </si>
  <si>
    <t>Z</t>
  </si>
  <si>
    <t>R</t>
  </si>
  <si>
    <t>W</t>
  </si>
  <si>
    <t>T</t>
  </si>
  <si>
    <t>-</t>
  </si>
  <si>
    <t>M</t>
  </si>
  <si>
    <t>4759</t>
  </si>
  <si>
    <t>8021</t>
  </si>
  <si>
    <t>5314</t>
  </si>
  <si>
    <t>5074</t>
  </si>
  <si>
    <t>9789</t>
  </si>
  <si>
    <t>1040</t>
  </si>
  <si>
    <t>1437</t>
  </si>
  <si>
    <t>4354</t>
  </si>
  <si>
    <t>694</t>
  </si>
  <si>
    <t>712</t>
  </si>
  <si>
    <t>1182</t>
  </si>
  <si>
    <t>3152</t>
  </si>
  <si>
    <t>2840</t>
  </si>
  <si>
    <t>5473</t>
  </si>
  <si>
    <t>7328</t>
  </si>
  <si>
    <t>5426</t>
  </si>
  <si>
    <t>8419</t>
  </si>
  <si>
    <t>4356</t>
  </si>
  <si>
    <t>6250</t>
  </si>
  <si>
    <t>7863</t>
  </si>
  <si>
    <t>7873</t>
  </si>
  <si>
    <t>8286</t>
  </si>
  <si>
    <t>1995</t>
  </si>
  <si>
    <t>2264</t>
  </si>
  <si>
    <t>4091</t>
  </si>
  <si>
    <t>5894</t>
  </si>
  <si>
    <t>8583</t>
  </si>
  <si>
    <t>4000</t>
  </si>
  <si>
    <t>3071</t>
  </si>
  <si>
    <t>5409</t>
  </si>
  <si>
    <t>7073</t>
  </si>
  <si>
    <t>6560</t>
  </si>
  <si>
    <t>7521</t>
  </si>
  <si>
    <t>6355</t>
  </si>
  <si>
    <t>5732</t>
  </si>
  <si>
    <t>1104</t>
  </si>
  <si>
    <t>2131</t>
  </si>
  <si>
    <t>859</t>
  </si>
  <si>
    <t>1420</t>
  </si>
  <si>
    <t>525</t>
  </si>
  <si>
    <t>6679</t>
  </si>
  <si>
    <t>3993</t>
  </si>
  <si>
    <t>3307</t>
  </si>
  <si>
    <t>2250</t>
  </si>
  <si>
    <t>1891</t>
  </si>
  <si>
    <t>1283</t>
  </si>
  <si>
    <t>549</t>
  </si>
  <si>
    <t>3019</t>
  </si>
  <si>
    <t>6919</t>
  </si>
  <si>
    <t>2245</t>
  </si>
  <si>
    <t>1522</t>
  </si>
  <si>
    <t>3761</t>
  </si>
  <si>
    <t>2135</t>
  </si>
  <si>
    <t>4680</t>
  </si>
  <si>
    <t>2274</t>
  </si>
  <si>
    <t>3453</t>
  </si>
  <si>
    <t>2337</t>
  </si>
  <si>
    <t>4419</t>
  </si>
  <si>
    <t>4052</t>
  </si>
  <si>
    <t>4432</t>
  </si>
  <si>
    <t>2573</t>
  </si>
  <si>
    <t>2350</t>
  </si>
  <si>
    <t>5990</t>
  </si>
  <si>
    <t>3445</t>
  </si>
  <si>
    <t>3077</t>
  </si>
  <si>
    <t>4804</t>
  </si>
  <si>
    <t>7603</t>
  </si>
  <si>
    <t>4753</t>
  </si>
  <si>
    <t>5663</t>
  </si>
  <si>
    <t>9316</t>
  </si>
  <si>
    <t>3439</t>
  </si>
  <si>
    <t>2931</t>
  </si>
  <si>
    <t>3607</t>
  </si>
  <si>
    <t>2408</t>
  </si>
  <si>
    <t>2973</t>
  </si>
  <si>
    <t>2752</t>
  </si>
  <si>
    <t>2083</t>
  </si>
  <si>
    <t>2390</t>
  </si>
  <si>
    <t>3052</t>
  </si>
  <si>
    <t>3774</t>
  </si>
  <si>
    <t>3674</t>
  </si>
  <si>
    <t>1422</t>
  </si>
  <si>
    <t>1990</t>
  </si>
  <si>
    <t>3795</t>
  </si>
  <si>
    <t>2469</t>
  </si>
  <si>
    <t>3162</t>
  </si>
  <si>
    <t>2493</t>
  </si>
  <si>
    <t>2447</t>
  </si>
  <si>
    <t>2621</t>
  </si>
  <si>
    <t>9561</t>
  </si>
  <si>
    <t>7568</t>
  </si>
  <si>
    <t>3831</t>
  </si>
  <si>
    <t>4103</t>
  </si>
  <si>
    <t>4468</t>
  </si>
  <si>
    <t>20218</t>
  </si>
  <si>
    <t>5793</t>
  </si>
  <si>
    <t>4487</t>
  </si>
  <si>
    <t>3574</t>
  </si>
  <si>
    <t>3936</t>
  </si>
  <si>
    <t>2764</t>
  </si>
  <si>
    <t>2853</t>
  </si>
  <si>
    <t>3054</t>
  </si>
  <si>
    <t>13333</t>
  </si>
  <si>
    <t>8839</t>
  </si>
  <si>
    <t>6789</t>
  </si>
  <si>
    <t>5209</t>
  </si>
  <si>
    <t>5708</t>
  </si>
  <si>
    <t>8966</t>
  </si>
  <si>
    <t>11324</t>
  </si>
  <si>
    <t>10556</t>
  </si>
  <si>
    <t>6884</t>
  </si>
  <si>
    <t>2203</t>
  </si>
  <si>
    <t>3395</t>
  </si>
  <si>
    <t>4587</t>
  </si>
  <si>
    <t>2653</t>
  </si>
  <si>
    <t>2371</t>
  </si>
  <si>
    <t>2265</t>
  </si>
  <si>
    <t>2998</t>
  </si>
  <si>
    <t>2585</t>
  </si>
  <si>
    <t>7975</t>
  </si>
  <si>
    <t>2039</t>
  </si>
  <si>
    <t>2891</t>
  </si>
  <si>
    <t>7054</t>
  </si>
  <si>
    <t>10244</t>
  </si>
  <si>
    <t>8621</t>
  </si>
  <si>
    <t>19891</t>
  </si>
  <si>
    <t>14980</t>
  </si>
  <si>
    <t>14607</t>
  </si>
  <si>
    <t>15660</t>
  </si>
  <si>
    <t>3992</t>
  </si>
  <si>
    <t>7769</t>
  </si>
  <si>
    <t>1772</t>
  </si>
  <si>
    <t>6785</t>
  </si>
  <si>
    <t>3098</t>
  </si>
  <si>
    <t>918</t>
  </si>
  <si>
    <t>343</t>
  </si>
  <si>
    <t>10473</t>
  </si>
  <si>
    <t>8151</t>
  </si>
  <si>
    <t>7274</t>
  </si>
  <si>
    <t>4956</t>
  </si>
  <si>
    <t>8509</t>
  </si>
  <si>
    <t>6826</t>
  </si>
  <si>
    <t>5734</t>
  </si>
  <si>
    <t>4743</t>
  </si>
  <si>
    <t>2579</t>
  </si>
  <si>
    <t>2198</t>
  </si>
  <si>
    <t>3604</t>
  </si>
  <si>
    <t>4574</t>
  </si>
  <si>
    <t>19973</t>
  </si>
  <si>
    <t>8928</t>
  </si>
  <si>
    <t>3469</t>
  </si>
  <si>
    <t>5737</t>
  </si>
  <si>
    <t>4293</t>
  </si>
  <si>
    <t>4531</t>
  </si>
  <si>
    <t>3837</t>
  </si>
  <si>
    <t>1256</t>
  </si>
  <si>
    <t>1326</t>
  </si>
  <si>
    <t>5553</t>
  </si>
  <si>
    <t>8205</t>
  </si>
  <si>
    <t>4125</t>
  </si>
  <si>
    <t>13775</t>
  </si>
  <si>
    <t>5478</t>
  </si>
  <si>
    <t>4590</t>
  </si>
  <si>
    <t>9443</t>
  </si>
  <si>
    <t>8247</t>
  </si>
  <si>
    <t>14993</t>
  </si>
  <si>
    <t>13049</t>
  </si>
  <si>
    <t>8624</t>
  </si>
  <si>
    <t>3355</t>
  </si>
  <si>
    <t>5838</t>
  </si>
  <si>
    <t>11635</t>
  </si>
  <si>
    <t>10375</t>
  </si>
  <si>
    <t>11079</t>
  </si>
  <si>
    <t>15070</t>
  </si>
  <si>
    <t>5944</t>
  </si>
  <si>
    <t>4902</t>
  </si>
  <si>
    <t>2873</t>
  </si>
  <si>
    <t>6401</t>
  </si>
  <si>
    <t>15447</t>
  </si>
  <si>
    <t>5694</t>
  </si>
  <si>
    <t>9712</t>
  </si>
  <si>
    <t>16117</t>
  </si>
  <si>
    <t>15867</t>
  </si>
  <si>
    <t>12515</t>
  </si>
  <si>
    <t>9273</t>
  </si>
  <si>
    <t>17911</t>
  </si>
  <si>
    <t>11245</t>
  </si>
  <si>
    <t>12794</t>
  </si>
  <si>
    <t>2305</t>
  </si>
  <si>
    <t>6378</t>
  </si>
  <si>
    <t>13004</t>
  </si>
  <si>
    <t>12557</t>
  </si>
  <si>
    <t>10250</t>
  </si>
  <si>
    <t>7458</t>
  </si>
  <si>
    <t>8777</t>
  </si>
  <si>
    <t>3189</t>
  </si>
  <si>
    <t>7950</t>
  </si>
  <si>
    <t>8574</t>
  </si>
  <si>
    <t>6269</t>
  </si>
  <si>
    <t>7989</t>
  </si>
  <si>
    <t>10007</t>
  </si>
  <si>
    <t>9003</t>
  </si>
  <si>
    <t>13270</t>
  </si>
  <si>
    <t>10597</t>
  </si>
  <si>
    <t>12826</t>
  </si>
  <si>
    <t>14504</t>
  </si>
  <si>
    <t>7690</t>
  </si>
  <si>
    <t>4599</t>
  </si>
  <si>
    <t>12466</t>
  </si>
  <si>
    <t>3277</t>
  </si>
  <si>
    <t>4724</t>
  </si>
  <si>
    <t>14056</t>
  </si>
  <si>
    <t>12182</t>
  </si>
  <si>
    <t>3573</t>
  </si>
  <si>
    <t>6356</t>
  </si>
  <si>
    <t>1405</t>
  </si>
  <si>
    <t>2279</t>
  </si>
  <si>
    <t>5099</t>
  </si>
  <si>
    <t>2017</t>
  </si>
  <si>
    <t>5238</t>
  </si>
  <si>
    <t>4809</t>
  </si>
  <si>
    <t>7159</t>
  </si>
  <si>
    <t>8084</t>
  </si>
  <si>
    <t>8200</t>
  </si>
  <si>
    <t>10620</t>
  </si>
  <si>
    <t>18104</t>
  </si>
  <si>
    <t>18726</t>
  </si>
  <si>
    <t>17274</t>
  </si>
  <si>
    <t>14454</t>
  </si>
  <si>
    <t>11174</t>
  </si>
  <si>
    <t>1629</t>
  </si>
  <si>
    <t>22602</t>
  </si>
  <si>
    <t>32878</t>
  </si>
  <si>
    <t>18511</t>
  </si>
  <si>
    <t>6311</t>
  </si>
  <si>
    <t>3946</t>
  </si>
  <si>
    <t>5666</t>
  </si>
  <si>
    <t>8069</t>
  </si>
  <si>
    <t>8921</t>
  </si>
  <si>
    <t>6063</t>
  </si>
  <si>
    <t>X</t>
  </si>
  <si>
    <t>kilometraż</t>
  </si>
  <si>
    <t>Y</t>
  </si>
  <si>
    <t>SIERAKOWICE /PRZEJŚCIE: UL. WIEJSKA - RUDZINIEC/</t>
  </si>
  <si>
    <t>SIERAKOWICE /RUDZINIEC/ - SOŚNICOWICE /DW919/</t>
  </si>
  <si>
    <t>PIETROWICE WIELKIE /UL. JANA PAWŁA II/- RACIBÓRZ /DW417/</t>
  </si>
  <si>
    <t>KROWIARKI - PAWŁÓW /UL. NOWA/</t>
  </si>
  <si>
    <t>PAWŁÓW /UL. NOWA/ - RACIBÓRZ /DW416/</t>
  </si>
  <si>
    <t>GRZEGORZOWICE /UL. MŁYŃSKA/ - CIECHOWICE /DW915/</t>
  </si>
  <si>
    <t>GR. WOJ. ŁÓDZKIEGO - POPÓW</t>
  </si>
  <si>
    <t>POPÓW - MIEDŹNO</t>
  </si>
  <si>
    <t>PODŁĘŻE SZLACH. /GR. WOJ. OPOLSKIEGO/ - PRZYSTAJŃ /UL. RYNEK/</t>
  </si>
  <si>
    <t>PRZYSTAJŃ /UL. RYNEK/ - PANKI /UL. POWSTAŃCÓW ŚLĄSKICH/</t>
  </si>
  <si>
    <t>PANKI /UL. POWSTAŃCÓW ŚLĄSKICH/ - TRUSKOLASY /UL. KOPERNIKA/</t>
  </si>
  <si>
    <t>TRUSKOLASY /UL. KOPERNIKA/ - WRĘCZYCA WIELKA /DW492/</t>
  </si>
  <si>
    <t>WRĘCZYCA WIELKA /DW492/ - KALEJ /UL. GŁÓWNA/</t>
  </si>
  <si>
    <t>KALEJ /UL. GŁÓWNA/ - CZĘSTOCHOWA /GR. MIASTA/</t>
  </si>
  <si>
    <t>CHEŁMEK /UL. MIESZKA I/ - GR. WOJ. MAŁOPOLSKIEGO - CHEŁM ŚL. /DW934/</t>
  </si>
  <si>
    <t>TARGANICE /UL. NOWA WIEŚ/ - GR. WOJ. MAŁOPOLSKIEGO - KOCIERZ MOSZCZANICKI</t>
  </si>
  <si>
    <t>DĄBROWA GÓRNICZA /GR. MIASTA/- NIEGOWONICE /UL. T. KOŚCIUSZKI/</t>
  </si>
  <si>
    <t>NIEGOWONICE /UL. T. KOŚCIUSZKI/ - MITRĘGA /KIER. HUTKI-KANKI/</t>
  </si>
  <si>
    <t>MITRĘGA /KIER. HUTKI-KANKI/ - OGRODZIENIEC /SKRZYŻ. NA ROKITNO SZLACHECKIE/</t>
  </si>
  <si>
    <t>OGRODZIENIEC /SKRZYŻ. NA ROKITNO SZLACHECKIE/ - OGRODZIENIEC /UL. OLKUSKA (DW791)/</t>
  </si>
  <si>
    <t>OGRODZIENIEC /UL. OLKUSKA (DW791)/ - PODZAMCZE /UL. KRAKOWSKA/</t>
  </si>
  <si>
    <t>PODZAMCZE /UL. KRAKOWSKA/ - GIEBŁO /UL. EDUKACYJNA/</t>
  </si>
  <si>
    <t>GIEBŁO /UL. EDUKACYJNA/ - BISKUPICE /OWCZARNIA/</t>
  </si>
  <si>
    <t>BISKUPICE /OWCZARNIA/ - PILICA /DW794/</t>
  </si>
  <si>
    <t>KOLONIA POCZESNA /DK91/ - PORAJ</t>
  </si>
  <si>
    <t>OGRODZIENIEC /DW790/ - OGRODZIENIEC /DP 1723S/</t>
  </si>
  <si>
    <t>ŻARKI /DW789/ - JAWORZNIK /UL. MYSZKOWSKA/</t>
  </si>
  <si>
    <t>ŚW. ANNA /DW786/ - PRZYRÓW /UL. CMENTARNA/</t>
  </si>
  <si>
    <t>PRZYRÓW /UL. CMENTARNA/ - JULIANKA</t>
  </si>
  <si>
    <t>ŻARKI /DW789/ - MYSZKÓW /AL. WOLNOŚCI/</t>
  </si>
  <si>
    <t>KONIECPOL /UL. PRZEDMIEŚCIE KONIAWY/ - LELÓW /DK46/</t>
  </si>
  <si>
    <t>PRADŁA /DK78/ - DZWONO-SIERBOWICE</t>
  </si>
  <si>
    <t>DZWONO-SIERBOWICE - DZWONOWICE</t>
  </si>
  <si>
    <t>DZWONOWICE - PILICA /UL. 3 MAJA (DW790)/</t>
  </si>
  <si>
    <t>PILICA /UL. MICKIEWICZA/ - GR. WOJ. MAŁOPOLSKIEGO - DŁUŻEC</t>
  </si>
  <si>
    <t>CIĄGOWICE - DĄBROWA GÓRNICZA /GR. MIASTA/</t>
  </si>
  <si>
    <t>BORONÓW/ UL. STAWOWA/ - PIASEK /DW906/</t>
  </si>
  <si>
    <t>LUBLINIEC /PRZEJŚCIE 1: DK46/DK11 - RONDO ŚLĄSKIE/</t>
  </si>
  <si>
    <t>LUBLINIEC /PRZEJŚCIE 2: RONDO ŚLĄSKIE - RONDO JANA PAWŁA II/</t>
  </si>
  <si>
    <t>KOSZĘCIN /DW907/ - PIASEK /DW905/</t>
  </si>
  <si>
    <t>WIELOWIEŚ /DW901/ - BŁAŻEJOWICE /UL. WIEJSKA/</t>
  </si>
  <si>
    <t>BŁAŻEJOWICE /UL. WIEJSKA/ - TOSZEK /DK94/</t>
  </si>
  <si>
    <t>RĘKSZOWICE /DW904/ - KAMIENICA /UL. LUBLINIECKA/</t>
  </si>
  <si>
    <t>KAMIENICA /UL. LUBLINIECKA/ - PIASEK /DW906/</t>
  </si>
  <si>
    <t>SOŚNICA /DW789/ - MIASTECZKO ŚL. /DW912/</t>
  </si>
  <si>
    <t>MIASTECZKO ŚL. /DW912/ - TARNOWSKIE GÓRY /DK78/</t>
  </si>
  <si>
    <t>/DK78/ - SIEMONIA /UL. MŁYŃSKA/</t>
  </si>
  <si>
    <t>STRZYŻOWICE /UL. 1 MAJA/ - BĘDZIN /DK86/</t>
  </si>
  <si>
    <t>CIECHOWICE /DW421/ - RACIBÓRZ /DW919/</t>
  </si>
  <si>
    <t>RACIBÓRZ /DK45/ - LEKARTÓW /UL. RACIBORSKA/</t>
  </si>
  <si>
    <t>RACIBÓRZ /DK45/ - KRZANOWICE /UL. DŁUGA/</t>
  </si>
  <si>
    <t>RACIBÓRZ /DW923/ - NĘDZA /DW922/</t>
  </si>
  <si>
    <t>RACIBÓRZ /DW919/ - NOWA WIEŚ</t>
  </si>
  <si>
    <t>KNURÓW /UL. LIGNOZY/ - CZERWIONKA-LESZCZYNY /UL. PRZEMYSŁOWA/</t>
  </si>
  <si>
    <t>RUDA ŚLĄSKA /GR. MIASTA/ - MIKOŁÓW /UL. GLIWICKA (DK44)/</t>
  </si>
  <si>
    <t>MIKOŁÓW /UL. KS. FRANCISZKA GÓRKA/ - ORNONTOWICE /UL. GRZEGORCZYKA/</t>
  </si>
  <si>
    <t>ŚWIERKLANY /DW932/ - MSZANA /DW933/</t>
  </si>
  <si>
    <t>BIERUŃ /DK44/ - BOJSZOWY /UL. RUCHU OPORU/</t>
  </si>
  <si>
    <t>BOJSZOWY /UL. RUCHU OPORU/ - PSZCZYNA /DK1/</t>
  </si>
  <si>
    <t>PAWŁOWICE /DK81/ - MIZERÓW /UL. LIPKI/</t>
  </si>
  <si>
    <t>MIZERÓW /UL. LIPKI/ - PSZCZYNA /UL. ŻORSKA (DW935N)/</t>
  </si>
  <si>
    <t>ĆWIKLICE /UL. KOMBATANTÓW/ - GR. WOJ. MAŁOPOLSKIEGO - BRZESZCZE /S1/</t>
  </si>
  <si>
    <t>MYSŁOWICE /GR. MIASTA/ - CHEŁM ŚLĄSKI /UL. ŚLĄSKA/</t>
  </si>
  <si>
    <t>CHEŁM ŚLĄSKI /UL. ŚLĄSKA/ - KOPCIOWICE /DW780/</t>
  </si>
  <si>
    <t>KOPCIOWICE /DW780/ - BIERUŃ /DK44/</t>
  </si>
  <si>
    <t>KORNOWAC /UL. WOJSKA POLSKIEGO/ - RZUCHÓW /DW933/</t>
  </si>
  <si>
    <t>ŻORY /GR. MIASTA/ - SUSZEC /UL. WYZWOLENIA/</t>
  </si>
  <si>
    <t>SUSZEC /UL. WYZWOLENIA/ - PSZCZYNA /UL. RYBNICKA (DW933)/</t>
  </si>
  <si>
    <t>JASTRZĘBIE-ZDRÓJ /GR. MIASTA/ - ZEBRZYDOWICE /UL. A. ASNYKA/</t>
  </si>
  <si>
    <t>ZEBRZYDOWICE /UL. A. ASNYKA/ - KOŃCZYCE MAŁE /UL. KORCZAKA/</t>
  </si>
  <si>
    <t>KOŃCZYCE MAŁE /UL. KORCZAKA/ - HAŻLACH /DW938/</t>
  </si>
  <si>
    <t>PRUCHNA /UL. ZEBRZYDOWICKA/ - HAŻLACH /DW937/</t>
  </si>
  <si>
    <t>PAWŁOWICE /PRZEJŚCIE: UL. PRZEMYSŁOWA (DW933) - DK81/</t>
  </si>
  <si>
    <t>ZBYTKÓW /DK81/ - STRUMIEŃ /UL. ŁUCZKIEWICZA/</t>
  </si>
  <si>
    <t>STRUMIEŃ /UL. ŁUCZKIEWICZA/ - WISŁA WIELKA</t>
  </si>
  <si>
    <t>WISŁA /PRZEJŚCIE: UL. WYZWOLENIA (DW942) - UL. ZAMECZEK/</t>
  </si>
  <si>
    <t>WISŁA /UL. ZAMECZEK/ - ISTEBNA /DW943/</t>
  </si>
  <si>
    <t>GR. PAŃSTWA /JASNOWICE/ - JAWORZYNKA /DW941/</t>
  </si>
  <si>
    <t>ŚWIĘTOSZÓWKA /S52/ - JASIENICA /UL. STRUMIEŃSKA/</t>
  </si>
  <si>
    <t>JASIENICA /UL. STRUMIEŃSKA/ - BIELSKO-BIAŁA /GR. MIASTA/</t>
  </si>
  <si>
    <t>ŚWINNA /UL. WSPÓLNA/ - JELEŚNIA-MUTNE</t>
  </si>
  <si>
    <t>JELEŚNIA-MUTNE - KORBIELÓW /UL. POD WESKĄ/</t>
  </si>
  <si>
    <t>KORBIELÓW /UL. POD WESKĄ/ - GR. PAŃSTWA</t>
  </si>
  <si>
    <t>ŻYWIEC /PRZEJŚCIE 3: UL. SIENKIEWICZA - OCZKÓW (DW948)/</t>
  </si>
  <si>
    <t>ŚLEMIEŃ /UL. KRAKOWSKA/ - GR. WOJ. MAŁOPOLSKIEGO - STRYSZAWA</t>
  </si>
  <si>
    <t>MIĘDZYBRODZIE BIALSKIE/UL. BIELSKA/ - CZERNICHÓW /UL. ROZTOKI/</t>
  </si>
  <si>
    <t>CZERNICHÓW /UL. ROZTOKI/ - ŻYWIEC /UL. SUSKA (DW946)/</t>
  </si>
  <si>
    <t>WOŹNIKI - KOZIEGŁOWY /DK91/</t>
  </si>
  <si>
    <t>KOZIEGŁOWY /UL. POLAN/ - LGOTA NADWARCIE /DW791/</t>
  </si>
  <si>
    <t>BIELSKO-BIAŁA /GR. MIASTA/ - WILKOWICE /UL. WYZWOLENIA/</t>
  </si>
  <si>
    <t>KNURÓW /PRZEJŚCIE 2: UL. 1 MAJA - W. KNURÓW (A1)/</t>
  </si>
  <si>
    <t>RACIBÓRZ /PRZEJŚCIE: DW417 - DK45/</t>
  </si>
  <si>
    <t>CZĘSTOCHOWA /GR. MIASTA/ - MSTÓW /UL. GMINNA/</t>
  </si>
  <si>
    <t>ŚW. ANNA /DW784/ - STARY KONIECPOL</t>
  </si>
  <si>
    <t>STARY KONIECPOL - KONIECPOL /UL. MICKIEWICZA (DW794)/</t>
  </si>
  <si>
    <t>WOŹNIKI /OBWODNICA: UL. DWORCOWA - W. WOŹNIKI (A1)/</t>
  </si>
  <si>
    <t>WOŹNIKI /PRZEJŚCIE 1: W. WOŹNIKI (A1) - UL. FLORIANEK/</t>
  </si>
  <si>
    <t>KOZIEGŁOWY /PRZEJŚCIE: DK91 - UL. POLAN/</t>
  </si>
  <si>
    <t>KONIECPOL /PRZEJŚCIE: DW786 - UL. PRZEDMIEŚCIE KONIAWY/</t>
  </si>
  <si>
    <t>LELÓW /DK46/ - WOŹNIKI</t>
  </si>
  <si>
    <t>WOŹNIKI - PRADŁA /DK78/</t>
  </si>
  <si>
    <t>L.p.</t>
  </si>
  <si>
    <t>134</t>
  </si>
  <si>
    <t>226</t>
  </si>
  <si>
    <t>24</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</si>
  <si>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</si>
  <si>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</si>
  <si>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</si>
  <si>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</si>
  <si>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</si>
  <si>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</si>
  <si>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</si>
  <si>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</si>
  <si>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</si>
  <si>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</si>
  <si>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</si>
  <si>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</si>
  <si>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</si>
  <si>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</si>
  <si>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</si>
  <si>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</si>
  <si>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</si>
  <si>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</si>
  <si>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</si>
  <si>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</si>
  <si>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</si>
  <si>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</si>
  <si>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</si>
  <si>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</si>
  <si>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</si>
  <si>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</si>
  <si>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</si>
  <si>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</si>
  <si>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</si>
  <si>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</si>
  <si>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</si>
  <si>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94</t>
  </si>
  <si>
    <t>95</t>
  </si>
  <si>
    <t>96</t>
  </si>
  <si>
    <t>97</t>
  </si>
  <si>
    <t>98</t>
  </si>
  <si>
    <t>99</t>
  </si>
  <si>
    <t>100</t>
  </si>
  <si>
    <t>101</t>
  </si>
  <si>
    <t>102</t>
  </si>
  <si>
    <t>103</t>
  </si>
  <si>
    <t>104</t>
  </si>
  <si>
    <t>118</t>
  </si>
  <si>
    <t>119</t>
  </si>
  <si>
    <t>120</t>
  </si>
  <si>
    <t>121</t>
  </si>
  <si>
    <t>122</t>
  </si>
  <si>
    <t>123</t>
  </si>
  <si>
    <t>124</t>
  </si>
  <si>
    <t>125</t>
  </si>
  <si>
    <t>126</t>
  </si>
  <si>
    <t>127</t>
  </si>
  <si>
    <t>128</t>
  </si>
  <si>
    <t>129</t>
  </si>
  <si>
    <t>130</t>
  </si>
  <si>
    <t>131</t>
  </si>
  <si>
    <t>132</t>
  </si>
  <si>
    <t>133</t>
  </si>
  <si>
    <t>135</t>
  </si>
  <si>
    <t>136</t>
  </si>
  <si>
    <t>137</t>
  </si>
  <si>
    <t>138</t>
  </si>
  <si>
    <t>139</t>
  </si>
  <si>
    <t>140</t>
  </si>
  <si>
    <t>141</t>
  </si>
  <si>
    <t>165</t>
  </si>
  <si>
    <t>166</t>
  </si>
  <si>
    <t>167</t>
  </si>
  <si>
    <t>168</t>
  </si>
  <si>
    <t>169</t>
  </si>
  <si>
    <t>170</t>
  </si>
  <si>
    <t>171</t>
  </si>
  <si>
    <t>172</t>
  </si>
  <si>
    <t>173</t>
  </si>
  <si>
    <t>174</t>
  </si>
  <si>
    <t>175</t>
  </si>
  <si>
    <t>176</t>
  </si>
  <si>
    <t>177</t>
  </si>
  <si>
    <t>178</t>
  </si>
  <si>
    <t>179</t>
  </si>
  <si>
    <t>180</t>
  </si>
  <si>
    <t>181</t>
  </si>
  <si>
    <t>182</t>
  </si>
  <si>
    <t>184</t>
  </si>
  <si>
    <t>185</t>
  </si>
  <si>
    <t>212</t>
  </si>
  <si>
    <t>213</t>
  </si>
  <si>
    <t>214</t>
  </si>
  <si>
    <t>215</t>
  </si>
  <si>
    <t>216</t>
  </si>
  <si>
    <t>217</t>
  </si>
  <si>
    <t>218</t>
  </si>
  <si>
    <t>219</t>
  </si>
  <si>
    <t>220</t>
  </si>
  <si>
    <t>221</t>
  </si>
  <si>
    <t>222</t>
  </si>
  <si>
    <t>223</t>
  </si>
  <si>
    <t>224</t>
  </si>
  <si>
    <t>225</t>
  </si>
  <si>
    <t>227</t>
  </si>
  <si>
    <t>228</t>
  </si>
  <si>
    <t>229</t>
  </si>
  <si>
    <t>260</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</si>
  <si>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</si>
  <si>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</si>
  <si>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</si>
  <si>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</si>
  <si>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</si>
  <si>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</si>
  <si>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</si>
  <si>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</si>
  <si>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</si>
  <si>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</si>
  <si>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</si>
  <si>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</si>
  <si>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</si>
  <si>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</si>
  <si>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</si>
  <si>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</si>
  <si>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</si>
  <si>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</si>
  <si>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</si>
  <si>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</si>
  <si>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</si>
  <si>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</si>
  <si>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</si>
  <si>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</si>
  <si>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</si>
  <si>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</si>
  <si>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</si>
  <si>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</si>
  <si>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</si>
  <si>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</si>
  <si>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261</t>
  </si>
  <si>
    <t>262</t>
  </si>
  <si>
    <t>263</t>
  </si>
  <si>
    <t>264</t>
  </si>
  <si>
    <t>265</t>
  </si>
  <si>
    <t>266</t>
  </si>
  <si>
    <t>267</t>
  </si>
  <si>
    <t>268</t>
  </si>
  <si>
    <t>269</t>
  </si>
  <si>
    <t>270</t>
  </si>
  <si>
    <t>271</t>
  </si>
  <si>
    <t>272</t>
  </si>
  <si>
    <t>273</t>
  </si>
  <si>
    <t>274</t>
  </si>
  <si>
    <t>275</t>
  </si>
  <si>
    <t>276</t>
  </si>
  <si>
    <t>277</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</si>
  <si>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</si>
  <si>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</si>
  <si>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</si>
  <si>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</si>
  <si>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</si>
  <si>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</si>
  <si>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</si>
  <si>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</si>
  <si>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</si>
  <si>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</si>
  <si>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</si>
  <si>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</si>
  <si>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</si>
  <si>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</si>
  <si>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</si>
  <si>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</si>
  <si>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</si>
  <si>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</si>
  <si>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</si>
  <si>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</si>
  <si>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</si>
  <si>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</si>
  <si>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</si>
  <si>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</si>
  <si>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</si>
  <si>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105</t>
  </si>
  <si>
    <t>106</t>
  </si>
  <si>
    <t>107</t>
  </si>
  <si>
    <t>108</t>
  </si>
  <si>
    <t>109</t>
  </si>
  <si>
    <t>110</t>
  </si>
  <si>
    <t>111</t>
  </si>
  <si>
    <t>112</t>
  </si>
  <si>
    <t>113</t>
  </si>
  <si>
    <t>114</t>
  </si>
  <si>
    <t>115</t>
  </si>
  <si>
    <t>116</t>
  </si>
  <si>
    <t>117</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</si>
  <si>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</si>
  <si>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</si>
  <si>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</si>
  <si>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</si>
  <si>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</si>
  <si>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</si>
  <si>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</si>
  <si>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</si>
  <si>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</si>
  <si>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</si>
  <si>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</si>
  <si>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</si>
  <si>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</si>
  <si>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</si>
  <si>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</si>
  <si>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</si>
  <si>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</si>
  <si>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</si>
  <si>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</si>
  <si>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</si>
  <si>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</si>
  <si>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</si>
  <si>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</si>
  <si>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183</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</si>
  <si>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</si>
  <si>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</si>
  <si>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</si>
  <si>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</si>
  <si>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</si>
  <si>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</si>
  <si>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</si>
  <si>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</si>
  <si>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</si>
  <si>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</si>
  <si>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</si>
  <si>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</si>
  <si>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</si>
  <si>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</si>
  <si>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</si>
  <si>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</si>
  <si>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</si>
  <si>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</si>
  <si>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</si>
  <si>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</si>
  <si>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</si>
  <si>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</si>
  <si>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</si>
  <si>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</si>
  <si>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</si>
  <si>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</si>
  <si>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t>
  </si>
  <si>
    <t>278</t>
  </si>
  <si>
    <t>279</t>
  </si>
  <si>
    <t>280</t>
  </si>
  <si>
    <t>281</t>
  </si>
  <si>
    <t>282</t>
  </si>
  <si>
    <t>283</t>
  </si>
  <si>
    <t>284</t>
  </si>
  <si>
    <t>285</t>
  </si>
  <si>
    <t>1</t>
  </si>
  <si>
    <t>typ odcinka przyjęty w GPR 2025</t>
  </si>
  <si>
    <t>NIERADA /UL. PUSTA/ - KOLONIA POCZESNA /DK91, DW791/</t>
  </si>
  <si>
    <t>PIASEK /PRZEJŚCIE: DW905 - DW908/</t>
  </si>
  <si>
    <t>PYRZOWICE /LOTNISKO/ - W. LOTNISKO /S1, DK78/</t>
  </si>
  <si>
    <t>RACIBÓRZ /PRZEJŚCIE 1: DW935 - DW915/</t>
  </si>
  <si>
    <t>RACIBÓRZ /PRZEJŚCIE 2: DW915 - DW923/</t>
  </si>
  <si>
    <t>RUDY /PRZEJŚCIE: DW425 - DW920/</t>
  </si>
  <si>
    <t>KUŹNIA NIEBOROWSKA /UL. RYBNIKCKA (DK78)/ - KNURÓW /DW924/</t>
  </si>
  <si>
    <t>PILCHOWICE /UL. DWORCOWA/ - KUŹNIA NIEBOROWSKA /UL. RYBNIKCKA (DK78)/</t>
  </si>
  <si>
    <t>KNURÓW /PRZEJŚCIE 1: DW924 - UL.  1 MAJA/</t>
  </si>
  <si>
    <t>KNURÓW /A1/ - GIERAŁTOWICE</t>
  </si>
  <si>
    <t>NĘDZA /PRZEJŚCIE: DW421 - DW919/</t>
  </si>
  <si>
    <t>KNURÓW /PRZEJŚCIE: UL. RYBNIKCA (DW921) - UL. LIGNOZY/</t>
  </si>
  <si>
    <t>MIKOŁÓW /PRZEJŚCIE: UL. GLIWICKA (DK44) - UL. KS. FRANCISZKA GÓRKA/</t>
  </si>
  <si>
    <t>ORZESZE /DW926/ - W. RYBNIK /A1/</t>
  </si>
  <si>
    <t>W. RYBNIK /A1/ - STANOWICE /DW924/</t>
  </si>
  <si>
    <t>ORZESZE /PRZEJŚCIE: UL. RYBNICKA (DW925) - UL. CENTRALNA (DK81)/</t>
  </si>
  <si>
    <t>MIKOŁÓW /PRZEJŚCIE 1: UL. GLIWICKA (DK44) - UL. GÓRNA/</t>
  </si>
  <si>
    <t>MIKOŁÓW /PRZEJŚCIE 2: UL. GÓRNA - UL. CIESZYŃSKA (DK81)/</t>
  </si>
  <si>
    <t>MIKOŁÓW /PRZEJŚCIE 1: UL. BESKIDZKA (DK44) - UL. PSZCZYŃSKA/</t>
  </si>
  <si>
    <t>KOBIÓR /PRZEJŚCIE: UL. PRZELOTOWA - DK1/</t>
  </si>
  <si>
    <t>WODZISŁAW ŚL. /UL. ŚW. WAWRZYŃCA/ - W. MSZANA /A1/</t>
  </si>
  <si>
    <t>MSZANA /PRZEJŚCIE: W. MSZANA (A1 )- RONDO OBROŃCÓW BOŻEJ GÓRY (DW937)/</t>
  </si>
  <si>
    <t>JASTRZĘBIE-ZDRÓJ /GR. MIASTA/ - PAWŁOWICE /UL. ZJEDNOCZENIA /DK81, DW 938/</t>
  </si>
  <si>
    <t>ŚWIERKLANY GÓRNE /DW929/ - ŻORY /W.ŚWIERKLANY (A1), GR. MIASTA/</t>
  </si>
  <si>
    <t>RACIBÓRZ /OBWODNICA 1: RUDNIK (DK45) - UL. PODMIEJSKA/</t>
  </si>
  <si>
    <t>RZUCHÓW /PRZEJŚCIE: DW933 - DW923/</t>
  </si>
  <si>
    <t>PSZCZYNA /OBWODNICA: UL. RYBNICKA (DW933) - UL. GÓRNOŚLĄSKA (DK1)/</t>
  </si>
  <si>
    <t>HAŻLACH /DW937/ - W. CIESZYN ZACH. /S52/</t>
  </si>
  <si>
    <t>KONIAKÓW /UL. KOCZY ZAMEK/ - W. LALIKI /S1/</t>
  </si>
  <si>
    <t>JAWORZYNKA /DW941/ - ISTEBNA /BESKID/</t>
  </si>
  <si>
    <t>ISTEBNA /BESKID/ - KONIAKÓW /UL. KOCZY ZAMEK/</t>
  </si>
  <si>
    <t>W. CIESZYN WSCH. /S52/ - MIĘDZYŚWIEĆ /UL. ISKRZYCZYŃSKA/</t>
  </si>
  <si>
    <t>SKOCZÓW /DK81/ - W. ŚWIĘTOSZÓWKA /S52/</t>
  </si>
  <si>
    <t>BUCZKOWICE /S1, DW942/ - ŻYWIEC /DW946/</t>
  </si>
  <si>
    <t>ŻYWIEC /PRZEJŚCIE 1: W. ŻYWIEC SOŁA (S1) - UL.  WESOŁA (DW945)/</t>
  </si>
  <si>
    <t>ŻYWIEC /PRZEJŚCIE 2: UL. WESOŁA (DW945) - AL. JANA PAWŁA II/</t>
  </si>
  <si>
    <t>ŻYWIEC /PRZEJŚCIE 3: AL. JANA PAWŁA II - UL. SIENKIEWICZA/</t>
  </si>
  <si>
    <t>GOSZYCE /UL. WIEJSKA/ - SIERAKOWICE /UL. WIEJSKA/</t>
  </si>
  <si>
    <t>[18,4271649]</t>
  </si>
  <si>
    <t>[50,2682260]</t>
  </si>
  <si>
    <t>KIETRZ /DW420/ - PIETROWICE WIELKIE /UL. JANA PAWŁA II/</t>
  </si>
  <si>
    <t>[18,0554112]</t>
  </si>
  <si>
    <t>[50,0856917]</t>
  </si>
  <si>
    <t>ŁANY (DW421) - GRZEGORZOWICE /UL. MŁYŃSKA/</t>
  </si>
  <si>
    <t>[18,2052111]</t>
  </si>
  <si>
    <t>[50,1902895]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</si>
</sst>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15">
    <font>
      <sz val="10"/>
      <name val="Arial"/>
      <charset val="238"/>
    </font>
    <font>
      <sz val="7"/>
      <name val="Times New Roman"/>
      <family val="1"/>
      <charset val="238"/>
    </font>
    <font>
      <sz val="10"/>
      <name val="Arial"/>
      <family val="2"/>
      <charset val="238"/>
    </font>
    <font>
      <sz val="8"/>
      <name val="Calibri"/>
      <family val="2"/>
      <charset val="238"/>
      <scheme val="minor"/>
    </font>
    <font>
      <sz val="10"/>
      <name val="Calibri"/>
      <family val="2"/>
      <charset val="238"/>
      <scheme val="minor"/>
    </font>
    <font>
      <b/>
      <sz val="11"/>
      <name val="Calibri"/>
      <family val="2"/>
      <charset val="238"/>
      <scheme val="minor"/>
    </font>
    <font>
      <sz val="11"/>
      <name val="Calibri"/>
      <family val="2"/>
      <charset val="238"/>
      <scheme val="minor"/>
    </font>
    <font>
      <sz val="8"/>
      <name val="Calibri"/>
      <family val="2"/>
      <charset val="238"/>
    </font>
    <font>
      <sz val="11"/>
      <name val="Calibri"/>
      <family val="2"/>
      <charset val="238"/>
    </font>
    <font>
      <b/>
      <sz val="11"/>
      <name val="Calibri"/>
      <family val="2"/>
      <charset val="238"/>
    </font>
    <font>
      <sz val="11"/>
      <name val="Times New Roman"/>
      <family val="1"/>
      <charset val="238"/>
    </font>
    <font>
      <i/>
      <strike/>
      <sz val="11"/>
      <name val="Calibri"/>
      <family val="2"/>
      <charset val="238"/>
    </font>
    <font>
      <sz val="8"/>
      <name val="Arial"/>
      <family val="2"/>
      <charset val="238"/>
    </font>
    <font>
      <sz val="11"/>
      <color theme="1"/>
      <name val="Czcionka tekstu podstawowego"/>
      <family val="2"/>
      <charset val="238"/>
    </font>
    <font>
      <i/>
      <sz val="11"/>
      <name val="Calibri"/>
      <family val="2"/>
      <charset val="238"/>
      <scheme val="minor"/>
    </font>
  </fonts>
  <fills count="10">
    <fill>
      <patternFill patternType="none"/>
    </fill>
    <fill>
      <patternFill patternType="gray125"/>
    </fill>
    <fill>
      <patternFill patternType="solid">
        <fgColor rgb="FFE5EFA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rgb="FFFFFFFF"/>
        <bgColor indexed="64"/>
      </patternFill>
    </fill>
    <fill>
      <patternFill patternType="solid">
        <fgColor indexed="26"/>
        <bgColor indexed="9"/>
      </patternFill>
    </fill>
    <fill>
      <patternFill patternType="solid">
        <fgColor indexed="9"/>
        <bgColor indexed="26"/>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s>
  <cellStyleXfs count="4">
    <xf numFmtId="0" fontId="0" fillId="0" borderId="0"/>
    <xf numFmtId="0" fontId="2" fillId="0" borderId="0"/>
    <xf numFmtId="0" fontId="2" fillId="0" borderId="0"/>
    <xf numFmtId="0" fontId="13" fillId="0" borderId="0"/>
  </cellStyleXfs>
  <cellXfs count="93">
    <xf numFmtId="0" fontId="0" fillId="0" borderId="0" xfId="0"/>
    <xf numFmtId="0" fontId="1" fillId="0" borderId="0" xfId="0" applyFont="1" applyAlignment="1">
      <alignment horizontal="left"/>
    </xf>
    <xf numFmtId="49" fontId="3" fillId="2" borderId="1" xfId="0" applyNumberFormat="1" applyFont="1" applyFill="1" applyBorder="1" applyAlignment="1">
      <alignment horizontal="center"/>
    </xf>
    <xf numFmtId="0" fontId="3" fillId="2" borderId="1" xfId="0" applyFont="1" applyFill="1" applyBorder="1" applyAlignment="1">
      <alignment horizontal="center"/>
    </xf>
    <xf numFmtId="1" fontId="3" fillId="2" borderId="1" xfId="0" applyNumberFormat="1" applyFont="1" applyFill="1" applyBorder="1" applyAlignment="1">
      <alignment horizontal="center"/>
    </xf>
    <xf numFmtId="1" fontId="3" fillId="2" borderId="3" xfId="0" applyNumberFormat="1" applyFont="1" applyFill="1" applyBorder="1" applyAlignment="1">
      <alignment horizontal="center"/>
    </xf>
    <xf numFmtId="0" fontId="5" fillId="0" borderId="1" xfId="0" applyFont="1" applyBorder="1" applyAlignment="1">
      <alignment horizontal="left"/>
    </xf>
    <xf numFmtId="49" fontId="5" fillId="0" borderId="1" xfId="0" applyNumberFormat="1" applyFont="1" applyBorder="1" applyAlignment="1">
      <alignment horizontal="center"/>
    </xf>
    <xf numFmtId="0" fontId="6" fillId="0" borderId="2" xfId="0" applyFont="1" applyBorder="1" applyAlignment="1">
      <alignment horizontal="center"/>
    </xf>
    <xf numFmtId="164" fontId="6" fillId="0" borderId="1" xfId="0" applyNumberFormat="1" applyFont="1" applyBorder="1" applyAlignment="1">
      <alignment horizontal="center"/>
    </xf>
    <xf numFmtId="0" fontId="6" fillId="0" borderId="1" xfId="0" applyFont="1" applyBorder="1" applyAlignment="1">
      <alignment horizontal="left"/>
    </xf>
    <xf numFmtId="164" fontId="5" fillId="0" borderId="1" xfId="0" applyNumberFormat="1" applyFont="1" applyBorder="1" applyAlignment="1">
      <alignment horizontal="center"/>
    </xf>
    <xf numFmtId="0" fontId="6" fillId="0" borderId="1" xfId="0" applyFont="1" applyBorder="1" applyAlignment="1">
      <alignment horizontal="center"/>
    </xf>
    <xf numFmtId="164" fontId="6" fillId="0" borderId="7" xfId="0" applyNumberFormat="1" applyFont="1" applyBorder="1" applyAlignment="1">
      <alignment horizontal="center"/>
    </xf>
    <xf numFmtId="0" fontId="6" fillId="0" borderId="7" xfId="0" applyFont="1" applyBorder="1" applyAlignment="1">
      <alignment horizontal="left"/>
    </xf>
    <xf numFmtId="49" fontId="5" fillId="5" borderId="1" xfId="0" applyNumberFormat="1" applyFont="1" applyFill="1" applyBorder="1" applyAlignment="1">
      <alignment horizontal="center"/>
    </xf>
    <xf numFmtId="164" fontId="6" fillId="5" borderId="1" xfId="0" applyNumberFormat="1" applyFont="1" applyFill="1" applyBorder="1" applyAlignment="1">
      <alignment horizontal="center"/>
    </xf>
    <xf numFmtId="0" fontId="6" fillId="5" borderId="1" xfId="0" applyFont="1" applyFill="1" applyBorder="1" applyAlignment="1">
      <alignment horizontal="left"/>
    </xf>
    <xf numFmtId="49" fontId="5" fillId="0" borderId="1" xfId="0" quotePrefix="1" applyNumberFormat="1" applyFont="1" applyBorder="1" applyAlignment="1">
      <alignment horizontal="center" wrapText="1"/>
    </xf>
    <xf numFmtId="164" fontId="3" fillId="2" borderId="1" xfId="0" applyNumberFormat="1" applyFont="1" applyFill="1" applyBorder="1" applyAlignment="1">
      <alignment horizontal="center" vertical="center"/>
    </xf>
    <xf numFmtId="0" fontId="7" fillId="8" borderId="8" xfId="2" applyFont="1" applyFill="1" applyBorder="1" applyAlignment="1">
      <alignment horizontal="center"/>
    </xf>
    <xf numFmtId="0" fontId="9" fillId="0" borderId="8" xfId="2" applyFont="1" applyBorder="1" applyAlignment="1">
      <alignment horizontal="center"/>
    </xf>
    <xf numFmtId="0" fontId="9" fillId="0" borderId="8" xfId="2" applyFont="1" applyBorder="1" applyAlignment="1">
      <alignment horizontal="right"/>
    </xf>
    <xf numFmtId="1" fontId="8" fillId="0" borderId="8" xfId="1" applyNumberFormat="1" applyFont="1" applyBorder="1" applyAlignment="1">
      <alignment horizontal="right"/>
    </xf>
    <xf numFmtId="1" fontId="8" fillId="0" borderId="10" xfId="1" applyNumberFormat="1" applyFont="1" applyBorder="1" applyAlignment="1">
      <alignment horizontal="right"/>
    </xf>
    <xf numFmtId="0" fontId="8" fillId="0" borderId="8" xfId="1" applyFont="1" applyBorder="1" applyAlignment="1">
      <alignment horizontal="center"/>
    </xf>
    <xf numFmtId="1" fontId="8" fillId="9" borderId="8" xfId="1" applyNumberFormat="1" applyFont="1" applyFill="1" applyBorder="1" applyAlignment="1">
      <alignment horizontal="right"/>
    </xf>
    <xf numFmtId="0" fontId="8" fillId="9" borderId="8" xfId="2" applyFont="1" applyFill="1" applyBorder="1" applyAlignment="1">
      <alignment horizontal="center"/>
    </xf>
    <xf numFmtId="0" fontId="1" fillId="0" borderId="0" xfId="2" applyFont="1" applyAlignment="1">
      <alignment horizontal="center"/>
    </xf>
    <xf numFmtId="0" fontId="10" fillId="0" borderId="0" xfId="2" applyFont="1" applyAlignment="1">
      <alignment horizontal="right"/>
    </xf>
    <xf numFmtId="1" fontId="11" fillId="0" borderId="8" xfId="1" applyNumberFormat="1" applyFont="1" applyBorder="1" applyAlignment="1">
      <alignment horizontal="right"/>
    </xf>
    <xf numFmtId="164" fontId="3" fillId="2" borderId="7" xfId="0" applyNumberFormat="1" applyFont="1" applyFill="1" applyBorder="1" applyAlignment="1">
      <alignment horizontal="center" vertical="center"/>
    </xf>
    <xf numFmtId="0" fontId="2" fillId="0" borderId="0" xfId="0" applyFont="1"/>
    <xf numFmtId="49" fontId="5" fillId="7" borderId="1" xfId="0" applyNumberFormat="1" applyFont="1" applyFill="1" applyBorder="1" applyAlignment="1" applyProtection="1">
      <alignment horizontal="center"/>
      <protection locked="0"/>
    </xf>
    <xf numFmtId="0" fontId="6" fillId="0" borderId="1" xfId="0" applyFont="1" applyBorder="1" applyAlignment="1" applyProtection="1">
      <alignment horizontal="center"/>
      <protection locked="0"/>
    </xf>
    <xf numFmtId="164" fontId="6" fillId="7" borderId="1" xfId="0" applyNumberFormat="1" applyFont="1" applyFill="1" applyBorder="1" applyAlignment="1" applyProtection="1">
      <alignment horizontal="center"/>
      <protection locked="0"/>
    </xf>
    <xf numFmtId="0" fontId="6" fillId="7" borderId="1" xfId="0" applyFont="1" applyFill="1" applyBorder="1" applyAlignment="1" applyProtection="1">
      <alignment horizontal="left"/>
      <protection locked="0"/>
    </xf>
    <xf numFmtId="0" fontId="8" fillId="9" borderId="8" xfId="2" applyFont="1" applyFill="1" applyBorder="1" applyAlignment="1" applyProtection="1">
      <alignment horizontal="center"/>
      <protection locked="0"/>
    </xf>
    <xf numFmtId="0" fontId="2" fillId="0" borderId="0" xfId="1" applyAlignment="1">
      <alignment horizontal="right"/>
    </xf>
    <xf numFmtId="0" fontId="2" fillId="0" borderId="0" xfId="1" applyAlignment="1">
      <alignment horizontal="center"/>
    </xf>
    <xf numFmtId="164" fontId="2" fillId="0" borderId="0" xfId="0" applyNumberFormat="1" applyFont="1"/>
    <xf numFmtId="1" fontId="5" fillId="0" borderId="1" xfId="0" applyNumberFormat="1" applyFont="1" applyBorder="1" applyAlignment="1">
      <alignment horizontal="center"/>
    </xf>
    <xf numFmtId="1" fontId="5" fillId="5" borderId="1" xfId="0" applyNumberFormat="1" applyFont="1" applyFill="1" applyBorder="1" applyAlignment="1">
      <alignment horizontal="center"/>
    </xf>
    <xf numFmtId="1" fontId="5" fillId="7" borderId="1" xfId="0" applyNumberFormat="1" applyFont="1" applyFill="1" applyBorder="1" applyAlignment="1" applyProtection="1">
      <alignment horizontal="center"/>
      <protection locked="0"/>
    </xf>
    <xf numFmtId="1" fontId="5" fillId="0" borderId="1" xfId="0" quotePrefix="1" applyNumberFormat="1" applyFont="1" applyBorder="1" applyAlignment="1">
      <alignment horizontal="center" wrapText="1"/>
    </xf>
    <xf numFmtId="1" fontId="2" fillId="0" borderId="0" xfId="0" applyNumberFormat="1" applyFont="1"/>
    <xf numFmtId="0" fontId="2" fillId="3" borderId="0" xfId="0" applyFont="1" applyFill="1"/>
    <xf numFmtId="0" fontId="4" fillId="0" borderId="0" xfId="0" applyFont="1"/>
    <xf numFmtId="1" fontId="6" fillId="0" borderId="0" xfId="0" applyNumberFormat="1" applyFont="1"/>
    <xf numFmtId="0" fontId="6" fillId="0" borderId="0" xfId="0" applyFont="1"/>
    <xf numFmtId="164" fontId="6" fillId="0" borderId="0" xfId="0" applyNumberFormat="1" applyFont="1"/>
    <xf numFmtId="0" fontId="6" fillId="0" borderId="1" xfId="0" applyFont="1" applyBorder="1" applyAlignment="1">
      <alignment horizontal="right"/>
    </xf>
    <xf numFmtId="49" fontId="5" fillId="0" borderId="7" xfId="0" applyNumberFormat="1" applyFont="1" applyBorder="1" applyAlignment="1">
      <alignment horizontal="center"/>
    </xf>
    <xf numFmtId="1" fontId="5" fillId="0" borderId="7" xfId="0" applyNumberFormat="1" applyFont="1" applyBorder="1" applyAlignment="1">
      <alignment horizontal="center"/>
    </xf>
    <xf numFmtId="164" fontId="6" fillId="0" borderId="7" xfId="0" applyNumberFormat="1" applyFont="1" applyBorder="1" applyAlignment="1">
      <alignment horizontal="center" wrapText="1"/>
    </xf>
    <xf numFmtId="164" fontId="14" fillId="0" borderId="7" xfId="0" applyNumberFormat="1" applyFont="1" applyBorder="1" applyAlignment="1">
      <alignment horizontal="center" wrapText="1"/>
    </xf>
    <xf numFmtId="0" fontId="6" fillId="0" borderId="7" xfId="0" applyFont="1" applyBorder="1" applyAlignment="1">
      <alignment horizontal="center" wrapText="1"/>
    </xf>
    <xf numFmtId="49" fontId="6" fillId="0" borderId="7" xfId="0" applyNumberFormat="1" applyFont="1" applyBorder="1" applyAlignment="1">
      <alignment horizontal="left" wrapText="1"/>
    </xf>
    <xf numFmtId="49" fontId="8" fillId="0" borderId="14" xfId="2" applyNumberFormat="1" applyFont="1" applyBorder="1" applyAlignment="1">
      <alignment horizontal="center" wrapText="1"/>
    </xf>
    <xf numFmtId="1" fontId="8" fillId="0" borderId="10" xfId="2" applyNumberFormat="1" applyFont="1" applyBorder="1" applyAlignment="1">
      <alignment horizontal="right" wrapText="1"/>
    </xf>
    <xf numFmtId="164" fontId="8" fillId="0" borderId="10" xfId="1" applyNumberFormat="1" applyFont="1" applyBorder="1" applyAlignment="1">
      <alignment horizontal="center" wrapText="1"/>
    </xf>
    <xf numFmtId="0" fontId="8" fillId="0" borderId="8" xfId="2" applyFont="1" applyBorder="1" applyAlignment="1">
      <alignment horizontal="right" wrapText="1"/>
    </xf>
    <xf numFmtId="0" fontId="5" fillId="0" borderId="7" xfId="0" applyFont="1" applyBorder="1" applyAlignment="1">
      <alignment horizontal="center"/>
    </xf>
    <xf numFmtId="1" fontId="8" fillId="0" borderId="8" xfId="2" applyNumberFormat="1" applyFont="1" applyBorder="1" applyAlignment="1">
      <alignment horizontal="right" wrapText="1"/>
    </xf>
    <xf numFmtId="49" fontId="5" fillId="4" borderId="7" xfId="0" applyNumberFormat="1" applyFont="1" applyFill="1" applyBorder="1"/>
    <xf numFmtId="1" fontId="5" fillId="4" borderId="7" xfId="0" applyNumberFormat="1" applyFont="1" applyFill="1" applyBorder="1"/>
    <xf numFmtId="164" fontId="6" fillId="4" borderId="7" xfId="0" applyNumberFormat="1" applyFont="1" applyFill="1" applyBorder="1" applyAlignment="1">
      <alignment wrapText="1"/>
    </xf>
    <xf numFmtId="164" fontId="5" fillId="4" borderId="7" xfId="0" applyNumberFormat="1" applyFont="1" applyFill="1" applyBorder="1" applyAlignment="1">
      <alignment horizontal="center"/>
    </xf>
    <xf numFmtId="49" fontId="8" fillId="0" borderId="8" xfId="2" applyNumberFormat="1" applyFont="1" applyBorder="1" applyAlignment="1">
      <alignment horizontal="center" wrapText="1"/>
    </xf>
    <xf numFmtId="0" fontId="5" fillId="6" borderId="1" xfId="0" applyFont="1" applyFill="1" applyBorder="1" applyAlignment="1">
      <alignment horizontal="center"/>
    </xf>
    <xf numFmtId="165" fontId="5" fillId="6" borderId="1" xfId="0" applyNumberFormat="1" applyFont="1" applyFill="1" applyBorder="1" applyAlignment="1">
      <alignment horizontal="center"/>
    </xf>
    <xf numFmtId="49" fontId="8" fillId="0" borderId="19" xfId="2" applyNumberFormat="1" applyFont="1" applyBorder="1" applyAlignment="1">
      <alignment horizontal="center" wrapText="1"/>
    </xf>
    <xf numFmtId="49" fontId="3" fillId="2" borderId="4"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0" fontId="3" fillId="2" borderId="17" xfId="0" applyFont="1" applyFill="1" applyBorder="1" applyAlignment="1">
      <alignment horizontal="center"/>
    </xf>
    <xf numFmtId="0" fontId="3" fillId="2" borderId="18" xfId="0" applyFont="1" applyFill="1" applyBorder="1" applyAlignment="1">
      <alignment horizontal="center"/>
    </xf>
    <xf numFmtId="1" fontId="3" fillId="2" borderId="4"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164" fontId="3" fillId="2" borderId="4" xfId="0" applyNumberFormat="1" applyFont="1" applyFill="1" applyBorder="1" applyAlignment="1">
      <alignment horizontal="center" vertical="center" wrapText="1"/>
    </xf>
    <xf numFmtId="164" fontId="3" fillId="2" borderId="6" xfId="0" applyNumberFormat="1" applyFont="1" applyFill="1" applyBorder="1" applyAlignment="1">
      <alignment horizontal="center" vertical="center" wrapText="1"/>
    </xf>
    <xf numFmtId="164" fontId="3" fillId="2" borderId="7" xfId="0" applyNumberFormat="1"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7" fillId="8" borderId="8" xfId="2" applyFont="1" applyFill="1" applyBorder="1" applyAlignment="1">
      <alignment horizontal="center" vertical="center"/>
    </xf>
    <xf numFmtId="0" fontId="7" fillId="8" borderId="9" xfId="2" applyFont="1" applyFill="1" applyBorder="1" applyAlignment="1">
      <alignment horizontal="center" vertical="center"/>
    </xf>
    <xf numFmtId="0" fontId="7" fillId="8" borderId="9" xfId="2" applyFont="1" applyFill="1" applyBorder="1" applyAlignment="1">
      <alignment horizontal="center" vertical="center" wrapText="1"/>
    </xf>
    <xf numFmtId="164" fontId="3" fillId="2" borderId="5" xfId="0" applyNumberFormat="1" applyFont="1" applyFill="1" applyBorder="1" applyAlignment="1">
      <alignment horizontal="center" vertical="center"/>
    </xf>
    <xf numFmtId="164" fontId="3" fillId="2" borderId="3" xfId="0" applyNumberFormat="1" applyFont="1" applyFill="1" applyBorder="1" applyAlignment="1">
      <alignment horizontal="center" vertical="center"/>
    </xf>
    <xf numFmtId="164" fontId="3" fillId="2" borderId="15" xfId="0" applyNumberFormat="1" applyFont="1" applyFill="1" applyBorder="1" applyAlignment="1">
      <alignment horizontal="center" vertical="center"/>
    </xf>
    <xf numFmtId="164" fontId="3" fillId="2" borderId="16" xfId="0" applyNumberFormat="1" applyFont="1" applyFill="1" applyBorder="1" applyAlignment="1">
      <alignment horizontal="center" vertical="center"/>
    </xf>
  </cellXfs>
  <cellStyles count="4">
    <cellStyle name="Excel Built-in Normal" xfId="1" xr:uid="{00000000-0005-0000-0000-000000000000}"/>
    <cellStyle name="Excel Built-in Normal 1" xfId="2" xr:uid="{00000000-0005-0000-0000-000001000000}"/>
    <cellStyle name="Normalny" xfId="0" builtinId="0"/>
    <cellStyle name="Normalny 4" xfId="3" xr:uid="{EADDE6D1-CC90-411A-BF54-FA76BDEE8E3F}"/>
  </cellStyles>
  <dxfs count="69">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27"/>
          <bgColor indexed="42"/>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41"/>
          <bgColor indexed="27"/>
        </patternFill>
      </fill>
    </dxf>
    <dxf>
      <font>
        <b/>
        <i val="0"/>
        <condense val="0"/>
        <extend val="0"/>
      </font>
      <fill>
        <patternFill patternType="solid">
          <fgColor indexed="27"/>
          <bgColor indexed="42"/>
        </patternFill>
      </fill>
    </dxf>
    <dxf>
      <font>
        <b/>
        <i val="0"/>
      </font>
      <fill>
        <patternFill>
          <bgColor theme="9" tint="0.79998168889431442"/>
        </patternFill>
      </fill>
    </dxf>
    <dxf>
      <font>
        <b/>
        <i val="0"/>
      </font>
      <fill>
        <patternFill>
          <bgColor theme="9" tint="0.79998168889431442"/>
        </patternFill>
      </fill>
    </dxf>
  </dxfs>
  <tableStyles count="0" defaultTableStyle="TableStyleMedium2" defaultPivotStyle="PivotStyleLight16"/>
  <colors>
    <mruColors>
      <color rgb="FFE5EFA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2">
    <tabColor theme="7" tint="0.59999389629810485"/>
    <pageSetUpPr fitToPage="1"/>
  </sheetPr>
  <dimension ref="A1:N354"/>
  <sheetViews>
    <sheetView tabSelected="1" view="pageBreakPreview" topLeftCell="A64" zoomScale="85" zoomScaleNormal="100" zoomScaleSheetLayoutView="85" workbookViewId="0">
      <selection activeCell="K13" sqref="K13"/>
    </sheetView>
  </sheetViews>
  <sheetFormatPr defaultRowHeight="13.8"/>
  <cols>
    <col min="1" max="1" width="5.77734375" style="32" customWidth="1"/>
    <col min="2" max="2" width="9.33203125" style="45" customWidth="1"/>
    <col min="3" max="3" width="7.88671875" style="32" customWidth="1"/>
    <col min="4" max="4" width="9.109375" style="40" customWidth="1"/>
    <col min="5" max="6" width="12" style="40" customWidth="1"/>
    <col min="7" max="7" width="8.77734375" style="40" customWidth="1"/>
    <col min="8" max="9" width="12.109375" style="40" customWidth="1"/>
    <col min="10" max="10" width="13.33203125" style="40" customWidth="1"/>
    <col min="11" max="11" width="85.109375" style="1" bestFit="1" customWidth="1"/>
    <col min="12" max="12" width="8.33203125" style="28" customWidth="1"/>
    <col min="13" max="13" width="8.33203125" style="29" customWidth="1"/>
    <col min="14" max="14" width="11.33203125" style="28" customWidth="1"/>
    <col min="15" max="16384" width="8.88671875" style="32"/>
  </cols>
  <sheetData>
    <row r="1" spans="1:14" ht="12.75" customHeight="1">
      <c r="A1" s="72" t="s">
        <v>567</v>
      </c>
      <c r="B1" s="76" t="s">
        <v>215</v>
      </c>
      <c r="C1" s="78" t="s">
        <v>0</v>
      </c>
      <c r="D1" s="74"/>
      <c r="E1" s="74"/>
      <c r="F1" s="74"/>
      <c r="G1" s="74"/>
      <c r="H1" s="74"/>
      <c r="I1" s="74"/>
      <c r="J1" s="74"/>
      <c r="K1" s="75"/>
      <c r="L1" s="86" t="s">
        <v>213</v>
      </c>
      <c r="M1" s="86"/>
      <c r="N1" s="86"/>
    </row>
    <row r="2" spans="1:14" ht="12.75" customHeight="1">
      <c r="A2" s="73"/>
      <c r="B2" s="77"/>
      <c r="C2" s="79"/>
      <c r="D2" s="89"/>
      <c r="E2" s="89"/>
      <c r="F2" s="89"/>
      <c r="G2" s="89"/>
      <c r="H2" s="89"/>
      <c r="I2" s="90"/>
      <c r="J2" s="80" t="s">
        <v>1</v>
      </c>
      <c r="K2" s="83" t="s">
        <v>2</v>
      </c>
      <c r="L2" s="87">
        <v>2020</v>
      </c>
      <c r="M2" s="87" t="s">
        <v>214</v>
      </c>
      <c r="N2" s="88" t="s">
        <v>819</v>
      </c>
    </row>
    <row r="3" spans="1:14" ht="12.75" customHeight="1">
      <c r="A3" s="73"/>
      <c r="B3" s="77"/>
      <c r="C3" s="79"/>
      <c r="D3" s="91"/>
      <c r="E3" s="91"/>
      <c r="F3" s="92"/>
      <c r="G3" s="89"/>
      <c r="H3" s="89"/>
      <c r="I3" s="90"/>
      <c r="J3" s="81"/>
      <c r="K3" s="84"/>
      <c r="L3" s="87"/>
      <c r="M3" s="87"/>
      <c r="N3" s="88"/>
    </row>
    <row r="4" spans="1:14" ht="13.2" customHeight="1">
      <c r="A4" s="73"/>
      <c r="B4" s="77"/>
      <c r="C4" s="79"/>
      <c r="D4" s="19" t="s">
        <v>464</v>
      </c>
      <c r="E4" s="19" t="s">
        <v>463</v>
      </c>
      <c r="F4" s="19" t="s">
        <v>465</v>
      </c>
      <c r="G4" s="19" t="s">
        <v>464</v>
      </c>
      <c r="H4" s="19" t="s">
        <v>463</v>
      </c>
      <c r="I4" s="19" t="s">
        <v>465</v>
      </c>
      <c r="J4" s="81"/>
      <c r="K4" s="84"/>
      <c r="L4" s="87"/>
      <c r="M4" s="87"/>
      <c r="N4" s="88"/>
    </row>
    <row r="5" spans="1:14" ht="13.2">
      <c r="A5" s="73"/>
      <c r="B5" s="77"/>
      <c r="C5" s="79"/>
      <c r="D5" s="19"/>
      <c r="E5" s="19"/>
      <c r="F5" s="19"/>
      <c r="G5" s="19"/>
      <c r="H5" s="31"/>
      <c r="I5" s="31"/>
      <c r="J5" s="82"/>
      <c r="K5" s="85"/>
      <c r="L5" s="87"/>
      <c r="M5" s="87"/>
      <c r="N5" s="88"/>
    </row>
    <row r="6" spans="1:14" ht="13.2">
      <c r="A6" s="2" t="s">
        <v>818</v>
      </c>
      <c r="B6" s="4" t="s">
        <v>809</v>
      </c>
      <c r="C6" s="3">
        <v>3</v>
      </c>
      <c r="D6" s="4">
        <v>4</v>
      </c>
      <c r="E6" s="5">
        <v>5</v>
      </c>
      <c r="F6" s="5">
        <v>6</v>
      </c>
      <c r="G6" s="5">
        <v>7</v>
      </c>
      <c r="H6" s="5">
        <v>8</v>
      </c>
      <c r="I6" s="5">
        <v>9</v>
      </c>
      <c r="J6" s="5">
        <v>10</v>
      </c>
      <c r="K6" s="3">
        <v>11</v>
      </c>
      <c r="L6" s="20"/>
      <c r="M6" s="20"/>
      <c r="N6" s="20">
        <v>12</v>
      </c>
    </row>
    <row r="7" spans="1:14" ht="15" customHeight="1">
      <c r="A7" s="52">
        <v>1</v>
      </c>
      <c r="B7" s="53">
        <v>24001</v>
      </c>
      <c r="C7" s="54" t="s">
        <v>5</v>
      </c>
      <c r="D7" s="55">
        <v>19.649999999999999</v>
      </c>
      <c r="E7" s="56" t="s">
        <v>858</v>
      </c>
      <c r="F7" s="56" t="s">
        <v>859</v>
      </c>
      <c r="G7" s="54">
        <v>24.169</v>
      </c>
      <c r="H7" s="56">
        <v>18.472363727144199</v>
      </c>
      <c r="I7" s="56">
        <v>50.278989034236801</v>
      </c>
      <c r="J7" s="13">
        <f>G7-D7</f>
        <v>4.5190000000000019</v>
      </c>
      <c r="K7" s="57" t="s">
        <v>857</v>
      </c>
      <c r="L7" s="58" t="s">
        <v>216</v>
      </c>
      <c r="M7" s="59" t="s">
        <v>223</v>
      </c>
      <c r="N7" s="60" t="s">
        <v>216</v>
      </c>
    </row>
    <row r="8" spans="1:14" ht="15" customHeight="1">
      <c r="A8" s="52">
        <v>2</v>
      </c>
      <c r="B8" s="53">
        <v>24002</v>
      </c>
      <c r="C8" s="54" t="s">
        <v>5</v>
      </c>
      <c r="D8" s="54">
        <v>24.169</v>
      </c>
      <c r="E8" s="56">
        <v>18.472363727144199</v>
      </c>
      <c r="F8" s="56">
        <v>50.278989034236801</v>
      </c>
      <c r="G8" s="54">
        <v>26.350999999999999</v>
      </c>
      <c r="H8" s="56">
        <v>18.502969654667901</v>
      </c>
      <c r="I8" s="56">
        <v>50.279425335803403</v>
      </c>
      <c r="J8" s="13">
        <f>G8-D8</f>
        <v>2.1819999999999986</v>
      </c>
      <c r="K8" s="57" t="s">
        <v>466</v>
      </c>
      <c r="L8" s="58" t="s">
        <v>216</v>
      </c>
      <c r="M8" s="61">
        <v>5731</v>
      </c>
      <c r="N8" s="60" t="s">
        <v>216</v>
      </c>
    </row>
    <row r="9" spans="1:14" ht="15" customHeight="1">
      <c r="A9" s="62">
        <v>3</v>
      </c>
      <c r="B9" s="53">
        <v>24003</v>
      </c>
      <c r="C9" s="56">
        <v>408</v>
      </c>
      <c r="D9" s="54">
        <v>26.350999999999999</v>
      </c>
      <c r="E9" s="56">
        <v>18.502969654667901</v>
      </c>
      <c r="F9" s="56">
        <v>50.279425335803403</v>
      </c>
      <c r="G9" s="54">
        <v>28.492000000000001</v>
      </c>
      <c r="H9" s="56">
        <v>18.529886236278699</v>
      </c>
      <c r="I9" s="56">
        <v>50.272283225280397</v>
      </c>
      <c r="J9" s="13">
        <f>G9-D9</f>
        <v>2.1410000000000018</v>
      </c>
      <c r="K9" s="57" t="s">
        <v>467</v>
      </c>
      <c r="L9" s="58" t="s">
        <v>216</v>
      </c>
      <c r="M9" s="63" t="s">
        <v>224</v>
      </c>
      <c r="N9" s="60" t="s">
        <v>216</v>
      </c>
    </row>
    <row r="10" spans="1:14" ht="15" customHeight="1">
      <c r="A10" s="62">
        <v>4</v>
      </c>
      <c r="B10" s="53">
        <v>24004</v>
      </c>
      <c r="C10" s="56">
        <v>408</v>
      </c>
      <c r="D10" s="54">
        <v>28.492000000000001</v>
      </c>
      <c r="E10" s="56">
        <v>18.529886236278699</v>
      </c>
      <c r="F10" s="56">
        <v>50.272283225280397</v>
      </c>
      <c r="G10" s="54">
        <v>31.263999999999999</v>
      </c>
      <c r="H10" s="56">
        <v>18.567261152491199</v>
      </c>
      <c r="I10" s="56">
        <v>50.271091468712001</v>
      </c>
      <c r="J10" s="13">
        <f>G10-D10</f>
        <v>2.7719999999999985</v>
      </c>
      <c r="K10" s="57" t="s">
        <v>6</v>
      </c>
      <c r="L10" s="58" t="s">
        <v>216</v>
      </c>
      <c r="M10" s="61">
        <v>10439</v>
      </c>
      <c r="N10" s="60" t="s">
        <v>216</v>
      </c>
    </row>
    <row r="11" spans="1:14" ht="15" customHeight="1">
      <c r="A11" s="64"/>
      <c r="B11" s="65"/>
      <c r="C11" s="66"/>
      <c r="D11" s="66"/>
      <c r="E11" s="66"/>
      <c r="F11" s="66"/>
      <c r="G11" s="66"/>
      <c r="H11" s="66"/>
      <c r="I11" s="66"/>
      <c r="J11" s="67">
        <f>SUM(J7:J10)</f>
        <v>11.614000000000001</v>
      </c>
      <c r="K11" s="6"/>
      <c r="L11" s="21"/>
      <c r="M11" s="22"/>
      <c r="N11" s="21"/>
    </row>
    <row r="12" spans="1:14" ht="15" customHeight="1">
      <c r="A12" s="7">
        <v>5</v>
      </c>
      <c r="B12" s="41">
        <v>24005</v>
      </c>
      <c r="C12" s="8" t="s">
        <v>7</v>
      </c>
      <c r="D12" s="55">
        <v>56.234999999999999</v>
      </c>
      <c r="E12" s="56" t="s">
        <v>861</v>
      </c>
      <c r="F12" s="56" t="s">
        <v>862</v>
      </c>
      <c r="G12" s="54">
        <v>64.192999999999998</v>
      </c>
      <c r="H12" s="56">
        <v>18.093846991903298</v>
      </c>
      <c r="I12" s="56">
        <v>50.083951371650102</v>
      </c>
      <c r="J12" s="9">
        <f>G12-D12</f>
        <v>7.9579999999999984</v>
      </c>
      <c r="K12" s="10" t="s">
        <v>860</v>
      </c>
      <c r="L12" s="58" t="s">
        <v>216</v>
      </c>
      <c r="M12" s="23" t="s">
        <v>225</v>
      </c>
      <c r="N12" s="60" t="s">
        <v>216</v>
      </c>
    </row>
    <row r="13" spans="1:14" ht="15" customHeight="1">
      <c r="A13" s="7">
        <v>6</v>
      </c>
      <c r="B13" s="41">
        <v>24006</v>
      </c>
      <c r="C13" s="8" t="s">
        <v>7</v>
      </c>
      <c r="D13" s="54">
        <v>64.192999999999998</v>
      </c>
      <c r="E13" s="56">
        <v>18.093846991903298</v>
      </c>
      <c r="F13" s="56">
        <v>50.083951371650102</v>
      </c>
      <c r="G13" s="54">
        <v>69.707999999999998</v>
      </c>
      <c r="H13" s="56">
        <v>18.163955589640501</v>
      </c>
      <c r="I13" s="56">
        <v>50.098802278464099</v>
      </c>
      <c r="J13" s="9">
        <f>G13-D13</f>
        <v>5.5150000000000006</v>
      </c>
      <c r="K13" s="10" t="s">
        <v>468</v>
      </c>
      <c r="L13" s="58" t="s">
        <v>216</v>
      </c>
      <c r="M13" s="23" t="s">
        <v>226</v>
      </c>
      <c r="N13" s="60" t="s">
        <v>216</v>
      </c>
    </row>
    <row r="14" spans="1:14" ht="15" customHeight="1">
      <c r="A14" s="7">
        <v>7</v>
      </c>
      <c r="B14" s="41">
        <v>24007</v>
      </c>
      <c r="C14" s="8" t="s">
        <v>7</v>
      </c>
      <c r="D14" s="54">
        <v>69.707999999999998</v>
      </c>
      <c r="E14" s="56">
        <v>18.163955589640501</v>
      </c>
      <c r="F14" s="56">
        <v>50.098802278464099</v>
      </c>
      <c r="G14" s="54">
        <v>72.747</v>
      </c>
      <c r="H14" s="56">
        <v>18.205149603192702</v>
      </c>
      <c r="I14" s="56">
        <v>50.098330327238102</v>
      </c>
      <c r="J14" s="9">
        <f>G14-D14</f>
        <v>3.0390000000000015</v>
      </c>
      <c r="K14" s="10" t="s">
        <v>557</v>
      </c>
      <c r="L14" s="58" t="s">
        <v>216</v>
      </c>
      <c r="M14" s="23" t="s">
        <v>227</v>
      </c>
      <c r="N14" s="60" t="s">
        <v>216</v>
      </c>
    </row>
    <row r="15" spans="1:14" ht="15" customHeight="1">
      <c r="A15" s="7"/>
      <c r="B15" s="41"/>
      <c r="C15" s="8"/>
      <c r="D15" s="9"/>
      <c r="E15" s="9"/>
      <c r="F15" s="9"/>
      <c r="G15" s="9"/>
      <c r="H15" s="9"/>
      <c r="I15" s="9"/>
      <c r="J15" s="11">
        <f>SUM(J12:J14)</f>
        <v>16.512</v>
      </c>
      <c r="K15" s="6"/>
      <c r="L15" s="21"/>
      <c r="M15" s="21"/>
      <c r="N15" s="21"/>
    </row>
    <row r="16" spans="1:14" ht="15" customHeight="1">
      <c r="A16" s="7">
        <v>8</v>
      </c>
      <c r="B16" s="41">
        <v>24008</v>
      </c>
      <c r="C16" s="8" t="s">
        <v>8</v>
      </c>
      <c r="D16" s="54">
        <v>33.99</v>
      </c>
      <c r="E16" s="56">
        <v>18.056489694518099</v>
      </c>
      <c r="F16" s="56">
        <v>50.163833210589502</v>
      </c>
      <c r="G16" s="54">
        <v>37.484000000000002</v>
      </c>
      <c r="H16" s="56">
        <v>18.084806878082102</v>
      </c>
      <c r="I16" s="56">
        <v>50.141320791329399</v>
      </c>
      <c r="J16" s="9">
        <f>G16-D16</f>
        <v>3.4939999999999998</v>
      </c>
      <c r="K16" s="10" t="s">
        <v>9</v>
      </c>
      <c r="L16" s="58" t="s">
        <v>217</v>
      </c>
      <c r="M16" s="23" t="s">
        <v>228</v>
      </c>
      <c r="N16" s="60" t="s">
        <v>216</v>
      </c>
    </row>
    <row r="17" spans="1:14" ht="15" customHeight="1">
      <c r="A17" s="7">
        <v>9</v>
      </c>
      <c r="B17" s="41">
        <v>24009</v>
      </c>
      <c r="C17" s="8" t="s">
        <v>8</v>
      </c>
      <c r="D17" s="54">
        <v>37.484000000000002</v>
      </c>
      <c r="E17" s="56">
        <v>18.084806878082102</v>
      </c>
      <c r="F17" s="56">
        <v>50.141320791329399</v>
      </c>
      <c r="G17" s="54">
        <v>42.314999999999998</v>
      </c>
      <c r="H17" s="56">
        <v>18.128808426648899</v>
      </c>
      <c r="I17" s="56">
        <v>50.110136482268601</v>
      </c>
      <c r="J17" s="9">
        <f>G17-D17</f>
        <v>4.830999999999996</v>
      </c>
      <c r="K17" s="10" t="s">
        <v>469</v>
      </c>
      <c r="L17" s="58" t="s">
        <v>217</v>
      </c>
      <c r="M17" s="23" t="s">
        <v>229</v>
      </c>
      <c r="N17" s="60" t="s">
        <v>216</v>
      </c>
    </row>
    <row r="18" spans="1:14" ht="15" customHeight="1">
      <c r="A18" s="7">
        <v>10</v>
      </c>
      <c r="B18" s="41">
        <v>24010</v>
      </c>
      <c r="C18" s="8" t="s">
        <v>8</v>
      </c>
      <c r="D18" s="54">
        <v>42.314999999999998</v>
      </c>
      <c r="E18" s="56">
        <v>18.128808426648899</v>
      </c>
      <c r="F18" s="56">
        <v>50.110136482268601</v>
      </c>
      <c r="G18" s="54">
        <v>45.210999999999999</v>
      </c>
      <c r="H18" s="56">
        <v>18.163955589640501</v>
      </c>
      <c r="I18" s="56">
        <v>50.098802278464099</v>
      </c>
      <c r="J18" s="9">
        <f>G18-D18</f>
        <v>2.8960000000000008</v>
      </c>
      <c r="K18" s="10" t="s">
        <v>470</v>
      </c>
      <c r="L18" s="58" t="s">
        <v>216</v>
      </c>
      <c r="M18" s="23" t="s">
        <v>230</v>
      </c>
      <c r="N18" s="60" t="s">
        <v>216</v>
      </c>
    </row>
    <row r="19" spans="1:14" ht="15" customHeight="1">
      <c r="A19" s="7"/>
      <c r="B19" s="41"/>
      <c r="C19" s="8"/>
      <c r="D19" s="11"/>
      <c r="E19" s="11"/>
      <c r="F19" s="11"/>
      <c r="G19" s="11"/>
      <c r="H19" s="11"/>
      <c r="I19" s="11"/>
      <c r="J19" s="11">
        <f>SUM(J16:J18)</f>
        <v>11.220999999999997</v>
      </c>
      <c r="K19" s="6"/>
      <c r="L19" s="21"/>
      <c r="M19" s="21"/>
      <c r="N19" s="21"/>
    </row>
    <row r="20" spans="1:14" ht="15" customHeight="1">
      <c r="A20" s="7">
        <v>11</v>
      </c>
      <c r="B20" s="41">
        <v>24011</v>
      </c>
      <c r="C20" s="8" t="s">
        <v>10</v>
      </c>
      <c r="D20" s="55">
        <f>14.457-2.605</f>
        <v>11.852</v>
      </c>
      <c r="E20" s="56" t="s">
        <v>864</v>
      </c>
      <c r="F20" s="56" t="s">
        <v>865</v>
      </c>
      <c r="G20" s="54">
        <v>17.556000000000001</v>
      </c>
      <c r="H20" s="56">
        <v>18.224160386990398</v>
      </c>
      <c r="I20" s="56">
        <v>50.170214650932799</v>
      </c>
      <c r="J20" s="9">
        <f>G20-D20</f>
        <v>5.7040000000000006</v>
      </c>
      <c r="K20" s="10" t="s">
        <v>863</v>
      </c>
      <c r="L20" s="58" t="s">
        <v>217</v>
      </c>
      <c r="M20" s="23" t="s">
        <v>231</v>
      </c>
      <c r="N20" s="60" t="s">
        <v>219</v>
      </c>
    </row>
    <row r="21" spans="1:14" ht="15" customHeight="1">
      <c r="A21" s="7">
        <v>12</v>
      </c>
      <c r="B21" s="41">
        <v>24012</v>
      </c>
      <c r="C21" s="8" t="s">
        <v>10</v>
      </c>
      <c r="D21" s="54">
        <v>17.556000000000001</v>
      </c>
      <c r="E21" s="56">
        <v>18.224160386990398</v>
      </c>
      <c r="F21" s="56">
        <v>50.170214650932799</v>
      </c>
      <c r="G21" s="54">
        <v>21.175000000000001</v>
      </c>
      <c r="H21" s="56">
        <v>18.266316557658701</v>
      </c>
      <c r="I21" s="56">
        <v>50.161142819815403</v>
      </c>
      <c r="J21" s="9">
        <f>G21-D21</f>
        <v>3.6189999999999998</v>
      </c>
      <c r="K21" s="10" t="s">
        <v>471</v>
      </c>
      <c r="L21" s="58" t="s">
        <v>217</v>
      </c>
      <c r="M21" s="23" t="s">
        <v>232</v>
      </c>
      <c r="N21" s="60" t="s">
        <v>219</v>
      </c>
    </row>
    <row r="22" spans="1:14" ht="15" customHeight="1">
      <c r="A22" s="7">
        <v>13</v>
      </c>
      <c r="B22" s="41">
        <v>24013</v>
      </c>
      <c r="C22" s="8" t="s">
        <v>10</v>
      </c>
      <c r="D22" s="54">
        <v>21.175000000000001</v>
      </c>
      <c r="E22" s="56">
        <v>18.266316557658701</v>
      </c>
      <c r="F22" s="56">
        <v>50.161142819815403</v>
      </c>
      <c r="G22" s="54">
        <v>24.731999999999999</v>
      </c>
      <c r="H22" s="56">
        <v>18.310923882022699</v>
      </c>
      <c r="I22" s="56">
        <v>50.160719139017402</v>
      </c>
      <c r="J22" s="9">
        <f>G22-D22</f>
        <v>3.5569999999999986</v>
      </c>
      <c r="K22" s="10" t="s">
        <v>11</v>
      </c>
      <c r="L22" s="58" t="s">
        <v>217</v>
      </c>
      <c r="M22" s="23" t="s">
        <v>233</v>
      </c>
      <c r="N22" s="60" t="s">
        <v>219</v>
      </c>
    </row>
    <row r="23" spans="1:14" ht="15" customHeight="1">
      <c r="A23" s="7"/>
      <c r="B23" s="41"/>
      <c r="C23" s="8"/>
      <c r="D23" s="11"/>
      <c r="E23" s="11"/>
      <c r="F23" s="11"/>
      <c r="G23" s="11"/>
      <c r="H23" s="11"/>
      <c r="I23" s="11"/>
      <c r="J23" s="11">
        <v>10.275</v>
      </c>
      <c r="K23" s="6"/>
      <c r="L23" s="21"/>
      <c r="M23" s="21"/>
      <c r="N23" s="21"/>
    </row>
    <row r="24" spans="1:14" ht="15" customHeight="1">
      <c r="A24" s="7">
        <v>14</v>
      </c>
      <c r="B24" s="41">
        <v>24014</v>
      </c>
      <c r="C24" s="12" t="s">
        <v>12</v>
      </c>
      <c r="D24" s="54">
        <v>10.612</v>
      </c>
      <c r="E24" s="56">
        <v>18.308308502101202</v>
      </c>
      <c r="F24" s="56">
        <v>50.230739683793999</v>
      </c>
      <c r="G24" s="54">
        <v>14.095000000000001</v>
      </c>
      <c r="H24" s="56">
        <v>18.311607706127202</v>
      </c>
      <c r="I24" s="56">
        <v>50.200037012505597</v>
      </c>
      <c r="J24" s="13">
        <f>G24-D24</f>
        <v>3.4830000000000005</v>
      </c>
      <c r="K24" s="14" t="s">
        <v>13</v>
      </c>
      <c r="L24" s="58" t="s">
        <v>217</v>
      </c>
      <c r="M24" s="24" t="s">
        <v>234</v>
      </c>
      <c r="N24" s="60" t="s">
        <v>217</v>
      </c>
    </row>
    <row r="25" spans="1:14" ht="15" customHeight="1">
      <c r="A25" s="7">
        <v>15</v>
      </c>
      <c r="B25" s="41">
        <v>24015</v>
      </c>
      <c r="C25" s="12" t="s">
        <v>12</v>
      </c>
      <c r="D25" s="54">
        <v>14.095000000000001</v>
      </c>
      <c r="E25" s="56">
        <v>18.311607706127202</v>
      </c>
      <c r="F25" s="56">
        <v>50.200037012505597</v>
      </c>
      <c r="G25" s="54">
        <v>24.306000000000001</v>
      </c>
      <c r="H25" s="56">
        <v>18.448251760287199</v>
      </c>
      <c r="I25" s="56">
        <v>50.192563894858303</v>
      </c>
      <c r="J25" s="9">
        <f>G25-D25</f>
        <v>10.211</v>
      </c>
      <c r="K25" s="10" t="s">
        <v>14</v>
      </c>
      <c r="L25" s="58" t="s">
        <v>216</v>
      </c>
      <c r="M25" s="23" t="s">
        <v>235</v>
      </c>
      <c r="N25" s="60" t="s">
        <v>217</v>
      </c>
    </row>
    <row r="26" spans="1:14" ht="15" customHeight="1">
      <c r="A26" s="7"/>
      <c r="B26" s="41"/>
      <c r="C26" s="12"/>
      <c r="D26" s="11"/>
      <c r="E26" s="11"/>
      <c r="F26" s="11"/>
      <c r="G26" s="11"/>
      <c r="H26" s="11"/>
      <c r="I26" s="11"/>
      <c r="J26" s="11">
        <f>SUM(J24:J25)</f>
        <v>13.694000000000001</v>
      </c>
      <c r="K26" s="6"/>
      <c r="L26" s="21"/>
      <c r="M26" s="21"/>
      <c r="N26" s="21"/>
    </row>
    <row r="27" spans="1:14" ht="15" customHeight="1">
      <c r="A27" s="7">
        <v>16</v>
      </c>
      <c r="B27" s="41">
        <v>24016</v>
      </c>
      <c r="C27" s="12" t="s">
        <v>15</v>
      </c>
      <c r="D27" s="54">
        <v>72.927000000000007</v>
      </c>
      <c r="E27" s="56">
        <v>19.165089986736501</v>
      </c>
      <c r="F27" s="56">
        <v>50.994489733934401</v>
      </c>
      <c r="G27" s="54">
        <v>76.334999999999994</v>
      </c>
      <c r="H27" s="56">
        <v>19.168809824516099</v>
      </c>
      <c r="I27" s="56">
        <v>50.963954932751399</v>
      </c>
      <c r="J27" s="9">
        <f>G27-D27</f>
        <v>3.407999999999987</v>
      </c>
      <c r="K27" s="10" t="s">
        <v>16</v>
      </c>
      <c r="L27" s="58" t="s">
        <v>216</v>
      </c>
      <c r="M27" s="23" t="s">
        <v>236</v>
      </c>
      <c r="N27" s="60" t="s">
        <v>216</v>
      </c>
    </row>
    <row r="28" spans="1:14" ht="15" customHeight="1">
      <c r="A28" s="7">
        <v>17</v>
      </c>
      <c r="B28" s="41">
        <v>24017</v>
      </c>
      <c r="C28" s="12" t="s">
        <v>15</v>
      </c>
      <c r="D28" s="54">
        <v>76.334999999999994</v>
      </c>
      <c r="E28" s="56">
        <v>19.168809824516099</v>
      </c>
      <c r="F28" s="56">
        <v>50.963954932751399</v>
      </c>
      <c r="G28" s="54">
        <v>80.555000000000007</v>
      </c>
      <c r="H28" s="56">
        <v>19.164767706372199</v>
      </c>
      <c r="I28" s="56">
        <v>50.927602513332303</v>
      </c>
      <c r="J28" s="9">
        <f>G28-D28</f>
        <v>4.2200000000000131</v>
      </c>
      <c r="K28" s="10" t="s">
        <v>17</v>
      </c>
      <c r="L28" s="58" t="s">
        <v>216</v>
      </c>
      <c r="M28" s="23" t="s">
        <v>237</v>
      </c>
      <c r="N28" s="60" t="s">
        <v>216</v>
      </c>
    </row>
    <row r="29" spans="1:14" ht="15" customHeight="1">
      <c r="A29" s="7">
        <v>18</v>
      </c>
      <c r="B29" s="41">
        <v>24018</v>
      </c>
      <c r="C29" s="12" t="s">
        <v>15</v>
      </c>
      <c r="D29" s="54">
        <v>80.555000000000007</v>
      </c>
      <c r="E29" s="56">
        <v>19.164767706372199</v>
      </c>
      <c r="F29" s="56">
        <v>50.927602513332303</v>
      </c>
      <c r="G29" s="54">
        <v>85.561999999999998</v>
      </c>
      <c r="H29" s="56">
        <v>19.123865439038099</v>
      </c>
      <c r="I29" s="56">
        <v>50.893845538358697</v>
      </c>
      <c r="J29" s="9">
        <f>G29-D29</f>
        <v>5.0069999999999908</v>
      </c>
      <c r="K29" s="10" t="s">
        <v>191</v>
      </c>
      <c r="L29" s="58" t="s">
        <v>216</v>
      </c>
      <c r="M29" s="23" t="s">
        <v>238</v>
      </c>
      <c r="N29" s="60" t="s">
        <v>216</v>
      </c>
    </row>
    <row r="30" spans="1:14" ht="15" customHeight="1">
      <c r="A30" s="7">
        <v>19</v>
      </c>
      <c r="B30" s="41">
        <v>24019</v>
      </c>
      <c r="C30" s="12" t="s">
        <v>15</v>
      </c>
      <c r="D30" s="54">
        <v>85.561999999999998</v>
      </c>
      <c r="E30" s="56">
        <v>19.123865439038099</v>
      </c>
      <c r="F30" s="56">
        <v>50.893845538358697</v>
      </c>
      <c r="G30" s="54">
        <v>88.935000000000002</v>
      </c>
      <c r="H30" s="56">
        <v>19.109957348022299</v>
      </c>
      <c r="I30" s="56">
        <v>50.8660858021764</v>
      </c>
      <c r="J30" s="9">
        <f>G30-D30</f>
        <v>3.3730000000000047</v>
      </c>
      <c r="K30" s="10" t="s">
        <v>192</v>
      </c>
      <c r="L30" s="58" t="s">
        <v>216</v>
      </c>
      <c r="M30" s="23" t="s">
        <v>239</v>
      </c>
      <c r="N30" s="60" t="s">
        <v>216</v>
      </c>
    </row>
    <row r="31" spans="1:14" ht="15" customHeight="1">
      <c r="A31" s="7"/>
      <c r="B31" s="41"/>
      <c r="C31" s="12"/>
      <c r="D31" s="11"/>
      <c r="E31" s="11"/>
      <c r="F31" s="11"/>
      <c r="G31" s="11"/>
      <c r="H31" s="11"/>
      <c r="I31" s="11"/>
      <c r="J31" s="11">
        <f>SUM(J27:J30)</f>
        <v>16.007999999999996</v>
      </c>
      <c r="K31" s="6"/>
      <c r="L31" s="21"/>
      <c r="M31" s="21"/>
      <c r="N31" s="21"/>
    </row>
    <row r="32" spans="1:14" ht="15" customHeight="1">
      <c r="A32" s="7">
        <v>20</v>
      </c>
      <c r="B32" s="41">
        <v>24020</v>
      </c>
      <c r="C32" s="12" t="s">
        <v>18</v>
      </c>
      <c r="D32" s="54">
        <v>4.75</v>
      </c>
      <c r="E32" s="56">
        <v>18.895947404825701</v>
      </c>
      <c r="F32" s="56">
        <v>51.067400286165501</v>
      </c>
      <c r="G32" s="54">
        <v>8.968</v>
      </c>
      <c r="H32" s="56">
        <v>18.925431152301599</v>
      </c>
      <c r="I32" s="56">
        <v>51.034442529344098</v>
      </c>
      <c r="J32" s="9">
        <f>G32-D32</f>
        <v>4.218</v>
      </c>
      <c r="K32" s="10" t="s">
        <v>472</v>
      </c>
      <c r="L32" s="58" t="s">
        <v>216</v>
      </c>
      <c r="M32" s="23" t="s">
        <v>240</v>
      </c>
      <c r="N32" s="60" t="s">
        <v>216</v>
      </c>
    </row>
    <row r="33" spans="1:14" ht="15" customHeight="1">
      <c r="A33" s="7">
        <v>21</v>
      </c>
      <c r="B33" s="41">
        <v>24021</v>
      </c>
      <c r="C33" s="12" t="s">
        <v>18</v>
      </c>
      <c r="D33" s="54">
        <v>8.968</v>
      </c>
      <c r="E33" s="56">
        <v>18.925431152301599</v>
      </c>
      <c r="F33" s="56">
        <v>51.034442529344098</v>
      </c>
      <c r="G33" s="54">
        <v>17.591999999999999</v>
      </c>
      <c r="H33" s="56">
        <v>18.981426151570599</v>
      </c>
      <c r="I33" s="56">
        <v>50.969894322037398</v>
      </c>
      <c r="J33" s="9">
        <f>G33-D33</f>
        <v>8.6239999999999988</v>
      </c>
      <c r="K33" s="10" t="s">
        <v>473</v>
      </c>
      <c r="L33" s="58" t="s">
        <v>216</v>
      </c>
      <c r="M33" s="23" t="s">
        <v>241</v>
      </c>
      <c r="N33" s="60" t="s">
        <v>216</v>
      </c>
    </row>
    <row r="34" spans="1:14" ht="15" customHeight="1">
      <c r="A34" s="7">
        <v>22</v>
      </c>
      <c r="B34" s="41">
        <v>24022</v>
      </c>
      <c r="C34" s="12" t="s">
        <v>18</v>
      </c>
      <c r="D34" s="54">
        <v>17.591999999999999</v>
      </c>
      <c r="E34" s="56">
        <v>18.981426151570599</v>
      </c>
      <c r="F34" s="56">
        <v>50.969894322037398</v>
      </c>
      <c r="G34" s="54">
        <v>21.738</v>
      </c>
      <c r="H34" s="56">
        <v>18.989366528630001</v>
      </c>
      <c r="I34" s="56">
        <v>50.932911973043502</v>
      </c>
      <c r="J34" s="9">
        <f>G34-D34</f>
        <v>4.1460000000000008</v>
      </c>
      <c r="K34" s="10" t="s">
        <v>19</v>
      </c>
      <c r="L34" s="58" t="s">
        <v>216</v>
      </c>
      <c r="M34" s="23" t="s">
        <v>242</v>
      </c>
      <c r="N34" s="60" t="s">
        <v>216</v>
      </c>
    </row>
    <row r="35" spans="1:14" ht="15" customHeight="1">
      <c r="A35" s="7">
        <v>23</v>
      </c>
      <c r="B35" s="41">
        <v>24023</v>
      </c>
      <c r="C35" s="12" t="s">
        <v>18</v>
      </c>
      <c r="D35" s="54">
        <v>21.738</v>
      </c>
      <c r="E35" s="56">
        <v>18.989366528630001</v>
      </c>
      <c r="F35" s="56">
        <v>50.932911973043502</v>
      </c>
      <c r="G35" s="54">
        <v>29.440999999999999</v>
      </c>
      <c r="H35" s="56">
        <v>19.052650873329601</v>
      </c>
      <c r="I35" s="56">
        <v>50.8777582857768</v>
      </c>
      <c r="J35" s="9">
        <f>G35-D35</f>
        <v>7.7029999999999994</v>
      </c>
      <c r="K35" s="10" t="s">
        <v>20</v>
      </c>
      <c r="L35" s="58" t="s">
        <v>216</v>
      </c>
      <c r="M35" s="23" t="s">
        <v>243</v>
      </c>
      <c r="N35" s="60" t="s">
        <v>216</v>
      </c>
    </row>
    <row r="36" spans="1:14" ht="15" customHeight="1">
      <c r="A36" s="7" t="s">
        <v>570</v>
      </c>
      <c r="B36" s="41">
        <v>24024</v>
      </c>
      <c r="C36" s="12" t="s">
        <v>18</v>
      </c>
      <c r="D36" s="54">
        <v>29.440999999999999</v>
      </c>
      <c r="E36" s="56">
        <v>19.052650873329601</v>
      </c>
      <c r="F36" s="56">
        <v>50.8777582857768</v>
      </c>
      <c r="G36" s="54">
        <v>32.677999999999997</v>
      </c>
      <c r="H36" s="56">
        <v>19.087755331701899</v>
      </c>
      <c r="I36" s="56">
        <v>50.860180601995197</v>
      </c>
      <c r="J36" s="9">
        <f>G36-D36</f>
        <v>3.2369999999999983</v>
      </c>
      <c r="K36" s="10" t="s">
        <v>21</v>
      </c>
      <c r="L36" s="58" t="s">
        <v>216</v>
      </c>
      <c r="M36" s="23" t="s">
        <v>244</v>
      </c>
      <c r="N36" s="60" t="s">
        <v>216</v>
      </c>
    </row>
    <row r="37" spans="1:14" ht="15" customHeight="1">
      <c r="A37" s="7"/>
      <c r="B37" s="41"/>
      <c r="C37" s="12"/>
      <c r="D37" s="11"/>
      <c r="E37" s="11"/>
      <c r="F37" s="11"/>
      <c r="G37" s="11"/>
      <c r="H37" s="11"/>
      <c r="I37" s="11"/>
      <c r="J37" s="11">
        <f>SUM(J32:J36)</f>
        <v>27.927999999999997</v>
      </c>
      <c r="K37" s="6"/>
      <c r="L37" s="21"/>
      <c r="M37" s="21"/>
      <c r="N37" s="21"/>
    </row>
    <row r="38" spans="1:14" ht="15" customHeight="1">
      <c r="A38" s="7">
        <v>25</v>
      </c>
      <c r="B38" s="41">
        <v>24025</v>
      </c>
      <c r="C38" s="12" t="s">
        <v>22</v>
      </c>
      <c r="D38" s="54">
        <v>3.42</v>
      </c>
      <c r="E38" s="56">
        <v>19.1060500219521</v>
      </c>
      <c r="F38" s="56">
        <v>51.023655161756402</v>
      </c>
      <c r="G38" s="54">
        <v>10.468</v>
      </c>
      <c r="H38" s="56">
        <v>19.0544396372451</v>
      </c>
      <c r="I38" s="56">
        <v>50.9734392106622</v>
      </c>
      <c r="J38" s="9">
        <f t="shared" ref="J38:J43" si="0">G38-D38</f>
        <v>7.048</v>
      </c>
      <c r="K38" s="10" t="s">
        <v>23</v>
      </c>
      <c r="L38" s="58" t="s">
        <v>217</v>
      </c>
      <c r="M38" s="23" t="s">
        <v>245</v>
      </c>
      <c r="N38" s="60" t="s">
        <v>219</v>
      </c>
    </row>
    <row r="39" spans="1:14" ht="15" customHeight="1">
      <c r="A39" s="7">
        <v>26</v>
      </c>
      <c r="B39" s="41">
        <v>24026</v>
      </c>
      <c r="C39" s="12" t="s">
        <v>22</v>
      </c>
      <c r="D39" s="54">
        <v>10.468</v>
      </c>
      <c r="E39" s="56">
        <v>19.0544396372451</v>
      </c>
      <c r="F39" s="56">
        <v>50.9734392106622</v>
      </c>
      <c r="G39" s="54">
        <v>16.895</v>
      </c>
      <c r="H39" s="56">
        <v>18.989366528630001</v>
      </c>
      <c r="I39" s="56">
        <v>50.932911973043502</v>
      </c>
      <c r="J39" s="9">
        <f t="shared" si="0"/>
        <v>6.4269999999999996</v>
      </c>
      <c r="K39" s="10" t="s">
        <v>24</v>
      </c>
      <c r="L39" s="58" t="s">
        <v>217</v>
      </c>
      <c r="M39" s="23" t="s">
        <v>246</v>
      </c>
      <c r="N39" s="60" t="s">
        <v>219</v>
      </c>
    </row>
    <row r="40" spans="1:14" ht="15" customHeight="1">
      <c r="A40" s="7">
        <v>27</v>
      </c>
      <c r="B40" s="41">
        <v>24027</v>
      </c>
      <c r="C40" s="12" t="s">
        <v>22</v>
      </c>
      <c r="D40" s="54">
        <v>16.895</v>
      </c>
      <c r="E40" s="56">
        <v>18.991274511815501</v>
      </c>
      <c r="F40" s="56">
        <v>50.930558166233503</v>
      </c>
      <c r="G40" s="54">
        <v>22.452000000000002</v>
      </c>
      <c r="H40" s="56">
        <v>18.9368224249632</v>
      </c>
      <c r="I40" s="56">
        <v>50.900739501509598</v>
      </c>
      <c r="J40" s="9">
        <f t="shared" si="0"/>
        <v>5.5570000000000022</v>
      </c>
      <c r="K40" s="10" t="s">
        <v>25</v>
      </c>
      <c r="L40" s="58" t="s">
        <v>217</v>
      </c>
      <c r="M40" s="23" t="s">
        <v>247</v>
      </c>
      <c r="N40" s="60" t="s">
        <v>216</v>
      </c>
    </row>
    <row r="41" spans="1:14" ht="15" customHeight="1">
      <c r="A41" s="7">
        <v>28</v>
      </c>
      <c r="B41" s="41">
        <v>24028</v>
      </c>
      <c r="C41" s="12" t="s">
        <v>22</v>
      </c>
      <c r="D41" s="54">
        <v>22.452000000000002</v>
      </c>
      <c r="E41" s="56">
        <v>18.9368224249632</v>
      </c>
      <c r="F41" s="56">
        <v>50.900739501509598</v>
      </c>
      <c r="G41" s="54">
        <v>29.564</v>
      </c>
      <c r="H41" s="56">
        <v>18.920787727003201</v>
      </c>
      <c r="I41" s="56">
        <v>50.845790753786702</v>
      </c>
      <c r="J41" s="9">
        <f t="shared" si="0"/>
        <v>7.1119999999999983</v>
      </c>
      <c r="K41" s="10" t="s">
        <v>26</v>
      </c>
      <c r="L41" s="58" t="s">
        <v>216</v>
      </c>
      <c r="M41" s="23" t="s">
        <v>248</v>
      </c>
      <c r="N41" s="60" t="s">
        <v>216</v>
      </c>
    </row>
    <row r="42" spans="1:14" ht="15" customHeight="1">
      <c r="A42" s="7">
        <v>29</v>
      </c>
      <c r="B42" s="41">
        <v>24029</v>
      </c>
      <c r="C42" s="12" t="s">
        <v>22</v>
      </c>
      <c r="D42" s="54">
        <v>29.564</v>
      </c>
      <c r="E42" s="56">
        <v>18.920787727003201</v>
      </c>
      <c r="F42" s="56">
        <v>50.845790753786702</v>
      </c>
      <c r="G42" s="54">
        <v>35.976999999999997</v>
      </c>
      <c r="H42" s="56">
        <v>18.9342294273637</v>
      </c>
      <c r="I42" s="56">
        <v>50.790749836433903</v>
      </c>
      <c r="J42" s="9">
        <f t="shared" si="0"/>
        <v>6.4129999999999967</v>
      </c>
      <c r="K42" s="10" t="s">
        <v>27</v>
      </c>
      <c r="L42" s="58" t="s">
        <v>216</v>
      </c>
      <c r="M42" s="23" t="s">
        <v>249</v>
      </c>
      <c r="N42" s="60" t="s">
        <v>216</v>
      </c>
    </row>
    <row r="43" spans="1:14" ht="15" customHeight="1">
      <c r="A43" s="7">
        <v>30</v>
      </c>
      <c r="B43" s="41">
        <v>24030</v>
      </c>
      <c r="C43" s="12" t="s">
        <v>22</v>
      </c>
      <c r="D43" s="54">
        <v>35.976999999999997</v>
      </c>
      <c r="E43" s="56">
        <v>18.9342294273637</v>
      </c>
      <c r="F43" s="56">
        <v>50.790749836433903</v>
      </c>
      <c r="G43" s="54">
        <v>38.701000000000001</v>
      </c>
      <c r="H43" s="56">
        <v>18.9442501494498</v>
      </c>
      <c r="I43" s="56">
        <v>50.767314315041098</v>
      </c>
      <c r="J43" s="9">
        <f t="shared" si="0"/>
        <v>2.7240000000000038</v>
      </c>
      <c r="K43" s="10" t="s">
        <v>193</v>
      </c>
      <c r="L43" s="58" t="s">
        <v>216</v>
      </c>
      <c r="M43" s="23" t="s">
        <v>250</v>
      </c>
      <c r="N43" s="60" t="s">
        <v>216</v>
      </c>
    </row>
    <row r="44" spans="1:14" ht="15" customHeight="1">
      <c r="A44" s="7"/>
      <c r="B44" s="41"/>
      <c r="C44" s="12"/>
      <c r="D44" s="11"/>
      <c r="E44" s="11"/>
      <c r="F44" s="11"/>
      <c r="G44" s="11"/>
      <c r="H44" s="11"/>
      <c r="I44" s="11"/>
      <c r="J44" s="11">
        <f>SUM(J38:J43)</f>
        <v>35.281000000000006</v>
      </c>
      <c r="K44" s="6"/>
      <c r="L44" s="21"/>
      <c r="M44" s="21"/>
      <c r="N44" s="21"/>
    </row>
    <row r="45" spans="1:14" ht="15" customHeight="1">
      <c r="A45" s="7">
        <v>31</v>
      </c>
      <c r="B45" s="41">
        <v>24031</v>
      </c>
      <c r="C45" s="12" t="s">
        <v>28</v>
      </c>
      <c r="D45" s="54">
        <v>35.569000000000003</v>
      </c>
      <c r="E45" s="56">
        <v>18.645268017074901</v>
      </c>
      <c r="F45" s="56">
        <v>50.901578644139001</v>
      </c>
      <c r="G45" s="54">
        <v>39.643000000000001</v>
      </c>
      <c r="H45" s="56">
        <v>18.691534419034401</v>
      </c>
      <c r="I45" s="56">
        <v>50.884825300362202</v>
      </c>
      <c r="J45" s="9">
        <f t="shared" ref="J45:J50" si="1">G45-D45</f>
        <v>4.0739999999999981</v>
      </c>
      <c r="K45" s="10" t="s">
        <v>474</v>
      </c>
      <c r="L45" s="58" t="s">
        <v>217</v>
      </c>
      <c r="M45" s="23" t="s">
        <v>251</v>
      </c>
      <c r="N45" s="60" t="s">
        <v>216</v>
      </c>
    </row>
    <row r="46" spans="1:14" ht="15" customHeight="1">
      <c r="A46" s="7">
        <v>32</v>
      </c>
      <c r="B46" s="41">
        <v>24032</v>
      </c>
      <c r="C46" s="12" t="s">
        <v>28</v>
      </c>
      <c r="D46" s="54">
        <v>39.643000000000001</v>
      </c>
      <c r="E46" s="56">
        <v>18.691534419034401</v>
      </c>
      <c r="F46" s="56">
        <v>50.884825300362202</v>
      </c>
      <c r="G46" s="54">
        <v>43.877000000000002</v>
      </c>
      <c r="H46" s="56">
        <v>18.750491458314801</v>
      </c>
      <c r="I46" s="56">
        <v>50.882978857333399</v>
      </c>
      <c r="J46" s="9">
        <f t="shared" si="1"/>
        <v>4.2340000000000018</v>
      </c>
      <c r="K46" s="10" t="s">
        <v>475</v>
      </c>
      <c r="L46" s="58" t="s">
        <v>216</v>
      </c>
      <c r="M46" s="23" t="s">
        <v>252</v>
      </c>
      <c r="N46" s="60" t="s">
        <v>216</v>
      </c>
    </row>
    <row r="47" spans="1:14" ht="15" customHeight="1">
      <c r="A47" s="7">
        <v>33</v>
      </c>
      <c r="B47" s="41">
        <v>24033</v>
      </c>
      <c r="C47" s="12" t="s">
        <v>28</v>
      </c>
      <c r="D47" s="54">
        <v>43.877000000000002</v>
      </c>
      <c r="E47" s="56">
        <v>18.750491458314801</v>
      </c>
      <c r="F47" s="56">
        <v>50.882978857333399</v>
      </c>
      <c r="G47" s="54">
        <v>50.345999999999997</v>
      </c>
      <c r="H47" s="56">
        <v>18.8355000003498</v>
      </c>
      <c r="I47" s="56">
        <v>50.864976936616301</v>
      </c>
      <c r="J47" s="9">
        <f t="shared" si="1"/>
        <v>6.4689999999999941</v>
      </c>
      <c r="K47" s="10" t="s">
        <v>476</v>
      </c>
      <c r="L47" s="58" t="s">
        <v>216</v>
      </c>
      <c r="M47" s="23" t="s">
        <v>253</v>
      </c>
      <c r="N47" s="60" t="s">
        <v>216</v>
      </c>
    </row>
    <row r="48" spans="1:14" ht="15" customHeight="1">
      <c r="A48" s="7">
        <v>34</v>
      </c>
      <c r="B48" s="41">
        <v>24034</v>
      </c>
      <c r="C48" s="12" t="s">
        <v>28</v>
      </c>
      <c r="D48" s="54">
        <v>50.345999999999997</v>
      </c>
      <c r="E48" s="56">
        <v>18.8355000003498</v>
      </c>
      <c r="F48" s="56">
        <v>50.864976936616301</v>
      </c>
      <c r="G48" s="54">
        <v>56.804000000000002</v>
      </c>
      <c r="H48" s="56">
        <v>18.920787727003201</v>
      </c>
      <c r="I48" s="56">
        <v>50.845790753786702</v>
      </c>
      <c r="J48" s="9">
        <f t="shared" si="1"/>
        <v>6.4580000000000055</v>
      </c>
      <c r="K48" s="10" t="s">
        <v>477</v>
      </c>
      <c r="L48" s="58" t="s">
        <v>216</v>
      </c>
      <c r="M48" s="23" t="s">
        <v>254</v>
      </c>
      <c r="N48" s="60" t="s">
        <v>216</v>
      </c>
    </row>
    <row r="49" spans="1:14" ht="15" customHeight="1">
      <c r="A49" s="7">
        <v>35</v>
      </c>
      <c r="B49" s="41">
        <v>24035</v>
      </c>
      <c r="C49" s="12" t="s">
        <v>28</v>
      </c>
      <c r="D49" s="54">
        <v>56.804000000000002</v>
      </c>
      <c r="E49" s="56">
        <v>18.920787727003201</v>
      </c>
      <c r="F49" s="56">
        <v>50.845790753786702</v>
      </c>
      <c r="G49" s="54">
        <v>59.825000000000003</v>
      </c>
      <c r="H49" s="56">
        <v>18.959348482846099</v>
      </c>
      <c r="I49" s="56">
        <v>50.8353230101728</v>
      </c>
      <c r="J49" s="9">
        <f t="shared" si="1"/>
        <v>3.0210000000000008</v>
      </c>
      <c r="K49" s="10" t="s">
        <v>478</v>
      </c>
      <c r="L49" s="58" t="s">
        <v>216</v>
      </c>
      <c r="M49" s="23" t="s">
        <v>255</v>
      </c>
      <c r="N49" s="60" t="s">
        <v>216</v>
      </c>
    </row>
    <row r="50" spans="1:14" ht="15" customHeight="1">
      <c r="A50" s="7">
        <v>36</v>
      </c>
      <c r="B50" s="41">
        <v>24036</v>
      </c>
      <c r="C50" s="12" t="s">
        <v>28</v>
      </c>
      <c r="D50" s="54">
        <v>59.825000000000003</v>
      </c>
      <c r="E50" s="56">
        <v>18.959348482846099</v>
      </c>
      <c r="F50" s="56">
        <v>50.8353230101728</v>
      </c>
      <c r="G50" s="54">
        <v>64.975999999999999</v>
      </c>
      <c r="H50" s="56">
        <v>19.0293462045232</v>
      </c>
      <c r="I50" s="56">
        <v>50.823394351500298</v>
      </c>
      <c r="J50" s="9">
        <f t="shared" si="1"/>
        <v>5.1509999999999962</v>
      </c>
      <c r="K50" s="10" t="s">
        <v>479</v>
      </c>
      <c r="L50" s="58" t="s">
        <v>216</v>
      </c>
      <c r="M50" s="23" t="s">
        <v>256</v>
      </c>
      <c r="N50" s="60" t="s">
        <v>216</v>
      </c>
    </row>
    <row r="51" spans="1:14" ht="15" customHeight="1">
      <c r="A51" s="7"/>
      <c r="B51" s="41"/>
      <c r="C51" s="12"/>
      <c r="D51" s="11"/>
      <c r="E51" s="11"/>
      <c r="F51" s="11"/>
      <c r="G51" s="11"/>
      <c r="H51" s="11"/>
      <c r="I51" s="11"/>
      <c r="J51" s="11">
        <f>SUM(J45:J50)</f>
        <v>29.406999999999996</v>
      </c>
      <c r="K51" s="6"/>
      <c r="L51" s="21"/>
      <c r="M51" s="21"/>
      <c r="N51" s="21"/>
    </row>
    <row r="52" spans="1:14" ht="15" customHeight="1">
      <c r="A52" s="7">
        <v>37</v>
      </c>
      <c r="B52" s="41">
        <v>24037</v>
      </c>
      <c r="C52" s="12" t="s">
        <v>29</v>
      </c>
      <c r="D52" s="54">
        <v>47.472000000000001</v>
      </c>
      <c r="E52" s="56">
        <v>19.225097313418701</v>
      </c>
      <c r="F52" s="56">
        <v>50.097774308170699</v>
      </c>
      <c r="G52" s="54">
        <v>50.16</v>
      </c>
      <c r="H52" s="56">
        <v>19.2017068573637</v>
      </c>
      <c r="I52" s="56">
        <v>50.088339728243596</v>
      </c>
      <c r="J52" s="9">
        <f>G52-D52</f>
        <v>2.6879999999999953</v>
      </c>
      <c r="K52" s="10" t="s">
        <v>480</v>
      </c>
      <c r="L52" s="58" t="s">
        <v>216</v>
      </c>
      <c r="M52" s="23" t="s">
        <v>257</v>
      </c>
      <c r="N52" s="60" t="s">
        <v>216</v>
      </c>
    </row>
    <row r="53" spans="1:14" ht="15" customHeight="1">
      <c r="A53" s="7"/>
      <c r="B53" s="41"/>
      <c r="C53" s="12"/>
      <c r="D53" s="11"/>
      <c r="E53" s="11"/>
      <c r="F53" s="11"/>
      <c r="G53" s="11"/>
      <c r="H53" s="11"/>
      <c r="I53" s="11"/>
      <c r="J53" s="11">
        <f>J52</f>
        <v>2.6879999999999953</v>
      </c>
      <c r="K53" s="6"/>
      <c r="L53" s="21"/>
      <c r="M53" s="22"/>
      <c r="N53" s="21"/>
    </row>
    <row r="54" spans="1:14" ht="15" customHeight="1">
      <c r="A54" s="7" t="s">
        <v>571</v>
      </c>
      <c r="B54" s="41">
        <v>24039</v>
      </c>
      <c r="C54" s="12" t="s">
        <v>30</v>
      </c>
      <c r="D54" s="54">
        <v>43.823</v>
      </c>
      <c r="E54" s="56">
        <v>19.32527110258</v>
      </c>
      <c r="F54" s="56">
        <v>49.775953489919701</v>
      </c>
      <c r="G54" s="54">
        <v>51.929000000000002</v>
      </c>
      <c r="H54" s="56">
        <v>19.2961804719051</v>
      </c>
      <c r="I54" s="56">
        <v>49.758518847338301</v>
      </c>
      <c r="J54" s="9">
        <f>G54-D54</f>
        <v>8.1060000000000016</v>
      </c>
      <c r="K54" s="10" t="s">
        <v>481</v>
      </c>
      <c r="L54" s="58" t="s">
        <v>217</v>
      </c>
      <c r="M54" s="23" t="s">
        <v>258</v>
      </c>
      <c r="N54" s="60" t="s">
        <v>219</v>
      </c>
    </row>
    <row r="55" spans="1:14" ht="15" customHeight="1">
      <c r="A55" s="7" t="s">
        <v>572</v>
      </c>
      <c r="B55" s="41">
        <v>24040</v>
      </c>
      <c r="C55" s="12" t="s">
        <v>30</v>
      </c>
      <c r="D55" s="54">
        <v>51.929000000000002</v>
      </c>
      <c r="E55" s="56">
        <v>19.2961804719051</v>
      </c>
      <c r="F55" s="56">
        <v>49.758518847338301</v>
      </c>
      <c r="G55" s="54">
        <v>57.573999999999998</v>
      </c>
      <c r="H55" s="56">
        <v>19.252394692823501</v>
      </c>
      <c r="I55" s="56">
        <v>49.7275180461749</v>
      </c>
      <c r="J55" s="9">
        <f>G55-D55</f>
        <v>5.644999999999996</v>
      </c>
      <c r="K55" s="10" t="s">
        <v>31</v>
      </c>
      <c r="L55" s="58" t="s">
        <v>217</v>
      </c>
      <c r="M55" s="23" t="s">
        <v>259</v>
      </c>
      <c r="N55" s="60" t="s">
        <v>219</v>
      </c>
    </row>
    <row r="56" spans="1:14" ht="15" customHeight="1">
      <c r="A56" s="7"/>
      <c r="B56" s="41"/>
      <c r="C56" s="12"/>
      <c r="D56" s="11"/>
      <c r="E56" s="11"/>
      <c r="F56" s="11"/>
      <c r="G56" s="11"/>
      <c r="H56" s="11"/>
      <c r="I56" s="11"/>
      <c r="J56" s="11">
        <f>SUM(J54:J55)</f>
        <v>13.750999999999998</v>
      </c>
      <c r="K56" s="6"/>
      <c r="L56" s="21"/>
      <c r="M56" s="21"/>
      <c r="N56" s="21"/>
    </row>
    <row r="57" spans="1:14" ht="15" customHeight="1">
      <c r="A57" s="7" t="s">
        <v>573</v>
      </c>
      <c r="B57" s="41">
        <v>24041</v>
      </c>
      <c r="C57" s="12" t="s">
        <v>32</v>
      </c>
      <c r="D57" s="54">
        <v>20.355</v>
      </c>
      <c r="E57" s="56">
        <v>19.577483603285199</v>
      </c>
      <c r="F57" s="56">
        <v>50.904822468576597</v>
      </c>
      <c r="G57" s="54">
        <v>22.045000000000002</v>
      </c>
      <c r="H57" s="56">
        <v>19.5768174347197</v>
      </c>
      <c r="I57" s="56">
        <v>50.889698805235703</v>
      </c>
      <c r="J57" s="9">
        <f>G57-D57</f>
        <v>1.6900000000000013</v>
      </c>
      <c r="K57" s="10" t="s">
        <v>33</v>
      </c>
      <c r="L57" s="58" t="s">
        <v>217</v>
      </c>
      <c r="M57" s="23" t="s">
        <v>260</v>
      </c>
      <c r="N57" s="60" t="s">
        <v>219</v>
      </c>
    </row>
    <row r="58" spans="1:14" ht="15" customHeight="1">
      <c r="A58" s="7" t="s">
        <v>574</v>
      </c>
      <c r="B58" s="41">
        <v>24042</v>
      </c>
      <c r="C58" s="12" t="s">
        <v>32</v>
      </c>
      <c r="D58" s="54">
        <v>22.045000000000002</v>
      </c>
      <c r="E58" s="56">
        <v>19.5768174347197</v>
      </c>
      <c r="F58" s="56">
        <v>50.889698805235703</v>
      </c>
      <c r="G58" s="54">
        <v>24.178999999999998</v>
      </c>
      <c r="H58" s="56">
        <v>19.569301543217499</v>
      </c>
      <c r="I58" s="56">
        <v>50.8729447522404</v>
      </c>
      <c r="J58" s="9">
        <f>G58-D58</f>
        <v>2.1339999999999968</v>
      </c>
      <c r="K58" s="10" t="s">
        <v>34</v>
      </c>
      <c r="L58" s="58" t="s">
        <v>217</v>
      </c>
      <c r="M58" s="23" t="s">
        <v>261</v>
      </c>
      <c r="N58" s="60" t="s">
        <v>219</v>
      </c>
    </row>
    <row r="59" spans="1:14" ht="15" customHeight="1">
      <c r="A59" s="7" t="s">
        <v>575</v>
      </c>
      <c r="B59" s="41">
        <v>24043</v>
      </c>
      <c r="C59" s="12" t="s">
        <v>32</v>
      </c>
      <c r="D59" s="54">
        <v>24.178999999999998</v>
      </c>
      <c r="E59" s="56">
        <v>19.569301543217499</v>
      </c>
      <c r="F59" s="56">
        <v>50.8729447522404</v>
      </c>
      <c r="G59" s="54">
        <v>27.585999999999999</v>
      </c>
      <c r="H59" s="56">
        <v>19.557504111696801</v>
      </c>
      <c r="I59" s="56">
        <v>50.843954641172701</v>
      </c>
      <c r="J59" s="9">
        <f>G59-D59</f>
        <v>3.407</v>
      </c>
      <c r="K59" s="10" t="s">
        <v>3</v>
      </c>
      <c r="L59" s="58" t="s">
        <v>217</v>
      </c>
      <c r="M59" s="23" t="s">
        <v>258</v>
      </c>
      <c r="N59" s="60" t="s">
        <v>219</v>
      </c>
    </row>
    <row r="60" spans="1:14" ht="15" customHeight="1">
      <c r="A60" s="7" t="s">
        <v>576</v>
      </c>
      <c r="B60" s="41">
        <v>24044</v>
      </c>
      <c r="C60" s="12" t="s">
        <v>32</v>
      </c>
      <c r="D60" s="54">
        <v>27.585999999999999</v>
      </c>
      <c r="E60" s="56">
        <v>19.557504111696801</v>
      </c>
      <c r="F60" s="56">
        <v>50.843954641172701</v>
      </c>
      <c r="G60" s="54">
        <v>30.344000000000001</v>
      </c>
      <c r="H60" s="56">
        <v>19.5342757158305</v>
      </c>
      <c r="I60" s="56">
        <v>50.824652345138297</v>
      </c>
      <c r="J60" s="9">
        <f>G60-D60</f>
        <v>2.7580000000000027</v>
      </c>
      <c r="K60" s="10" t="s">
        <v>35</v>
      </c>
      <c r="L60" s="58" t="s">
        <v>217</v>
      </c>
      <c r="M60" s="23" t="s">
        <v>262</v>
      </c>
      <c r="N60" s="60" t="s">
        <v>219</v>
      </c>
    </row>
    <row r="61" spans="1:14" ht="15" customHeight="1">
      <c r="A61" s="7"/>
      <c r="B61" s="41"/>
      <c r="C61" s="12"/>
      <c r="D61" s="11"/>
      <c r="E61" s="11"/>
      <c r="F61" s="11"/>
      <c r="G61" s="11"/>
      <c r="H61" s="11"/>
      <c r="I61" s="11"/>
      <c r="J61" s="11">
        <f>SUM(J57:J60)</f>
        <v>9.9890000000000008</v>
      </c>
      <c r="K61" s="6"/>
      <c r="L61" s="21"/>
      <c r="M61" s="21"/>
      <c r="N61" s="21"/>
    </row>
    <row r="62" spans="1:14" ht="15" customHeight="1">
      <c r="A62" s="7" t="s">
        <v>577</v>
      </c>
      <c r="B62" s="41">
        <v>24045</v>
      </c>
      <c r="C62" s="12" t="s">
        <v>36</v>
      </c>
      <c r="D62" s="54">
        <v>1.583</v>
      </c>
      <c r="E62" s="56">
        <v>19.195385197590301</v>
      </c>
      <c r="F62" s="56">
        <v>50.836386413941199</v>
      </c>
      <c r="G62" s="54">
        <v>8.8040000000000003</v>
      </c>
      <c r="H62" s="56">
        <v>19.2900143022554</v>
      </c>
      <c r="I62" s="56">
        <v>50.8292794333967</v>
      </c>
      <c r="J62" s="9">
        <f t="shared" ref="J62:J71" si="2">G62-D62</f>
        <v>7.2210000000000001</v>
      </c>
      <c r="K62" s="10" t="s">
        <v>558</v>
      </c>
      <c r="L62" s="58" t="s">
        <v>216</v>
      </c>
      <c r="M62" s="23" t="s">
        <v>263</v>
      </c>
      <c r="N62" s="60" t="s">
        <v>216</v>
      </c>
    </row>
    <row r="63" spans="1:14" ht="15" customHeight="1">
      <c r="A63" s="7" t="s">
        <v>578</v>
      </c>
      <c r="B63" s="41">
        <v>24046</v>
      </c>
      <c r="C63" s="12" t="s">
        <v>36</v>
      </c>
      <c r="D63" s="54">
        <v>8.8040000000000003</v>
      </c>
      <c r="E63" s="56">
        <v>19.2900143022554</v>
      </c>
      <c r="F63" s="56">
        <v>50.8292794333967</v>
      </c>
      <c r="G63" s="54">
        <v>11.435</v>
      </c>
      <c r="H63" s="56">
        <v>19.3171257469523</v>
      </c>
      <c r="I63" s="56">
        <v>50.816162282761503</v>
      </c>
      <c r="J63" s="9">
        <f t="shared" si="2"/>
        <v>2.6310000000000002</v>
      </c>
      <c r="K63" s="10" t="s">
        <v>37</v>
      </c>
      <c r="L63" s="58" t="s">
        <v>216</v>
      </c>
      <c r="M63" s="23" t="s">
        <v>264</v>
      </c>
      <c r="N63" s="60" t="s">
        <v>216</v>
      </c>
    </row>
    <row r="64" spans="1:14" ht="15" customHeight="1">
      <c r="A64" s="7" t="s">
        <v>579</v>
      </c>
      <c r="B64" s="41">
        <v>24047</v>
      </c>
      <c r="C64" s="12" t="s">
        <v>36</v>
      </c>
      <c r="D64" s="54">
        <v>11.435</v>
      </c>
      <c r="E64" s="56">
        <v>19.3171257469523</v>
      </c>
      <c r="F64" s="56">
        <v>50.816162282761503</v>
      </c>
      <c r="G64" s="54">
        <v>16.559000000000001</v>
      </c>
      <c r="H64" s="56">
        <v>19.386104900711601</v>
      </c>
      <c r="I64" s="56">
        <v>50.811814056913398</v>
      </c>
      <c r="J64" s="9">
        <f t="shared" si="2"/>
        <v>5.1240000000000006</v>
      </c>
      <c r="K64" s="10" t="s">
        <v>38</v>
      </c>
      <c r="L64" s="58" t="s">
        <v>216</v>
      </c>
      <c r="M64" s="23" t="s">
        <v>265</v>
      </c>
      <c r="N64" s="60" t="s">
        <v>216</v>
      </c>
    </row>
    <row r="65" spans="1:14" ht="15" customHeight="1">
      <c r="A65" s="7" t="s">
        <v>580</v>
      </c>
      <c r="B65" s="41">
        <v>24048</v>
      </c>
      <c r="C65" s="12" t="s">
        <v>36</v>
      </c>
      <c r="D65" s="54">
        <v>16.559000000000001</v>
      </c>
      <c r="E65" s="56">
        <v>19.386104900711601</v>
      </c>
      <c r="F65" s="56">
        <v>50.811814056913398</v>
      </c>
      <c r="G65" s="54">
        <v>21.725000000000001</v>
      </c>
      <c r="H65" s="56">
        <v>19.4550852958528</v>
      </c>
      <c r="I65" s="56">
        <v>50.826388057381997</v>
      </c>
      <c r="J65" s="9">
        <f t="shared" si="2"/>
        <v>5.1660000000000004</v>
      </c>
      <c r="K65" s="10" t="s">
        <v>39</v>
      </c>
      <c r="L65" s="58" t="s">
        <v>217</v>
      </c>
      <c r="M65" s="23" t="s">
        <v>266</v>
      </c>
      <c r="N65" s="60" t="s">
        <v>216</v>
      </c>
    </row>
    <row r="66" spans="1:14" ht="15" customHeight="1">
      <c r="A66" s="7" t="s">
        <v>581</v>
      </c>
      <c r="B66" s="41">
        <v>24049</v>
      </c>
      <c r="C66" s="12" t="s">
        <v>36</v>
      </c>
      <c r="D66" s="54">
        <v>21.725000000000001</v>
      </c>
      <c r="E66" s="56">
        <v>19.4550852958528</v>
      </c>
      <c r="F66" s="56">
        <v>50.826388057381997</v>
      </c>
      <c r="G66" s="54">
        <v>27.02</v>
      </c>
      <c r="H66" s="56">
        <v>19.5266845546501</v>
      </c>
      <c r="I66" s="56">
        <v>50.824193789235501</v>
      </c>
      <c r="J66" s="9">
        <f t="shared" si="2"/>
        <v>5.2949999999999982</v>
      </c>
      <c r="K66" s="10" t="s">
        <v>40</v>
      </c>
      <c r="L66" s="58" t="s">
        <v>217</v>
      </c>
      <c r="M66" s="23" t="s">
        <v>267</v>
      </c>
      <c r="N66" s="60" t="s">
        <v>216</v>
      </c>
    </row>
    <row r="67" spans="1:14" ht="15" customHeight="1">
      <c r="A67" s="7" t="s">
        <v>582</v>
      </c>
      <c r="B67" s="41">
        <v>24050</v>
      </c>
      <c r="C67" s="12" t="s">
        <v>36</v>
      </c>
      <c r="D67" s="54">
        <v>27.02</v>
      </c>
      <c r="E67" s="56">
        <v>19.5266845546501</v>
      </c>
      <c r="F67" s="56">
        <v>50.824193789235501</v>
      </c>
      <c r="G67" s="54">
        <v>27.565999999999999</v>
      </c>
      <c r="H67" s="56">
        <v>19.5342757158305</v>
      </c>
      <c r="I67" s="56">
        <v>50.824652345138297</v>
      </c>
      <c r="J67" s="9">
        <f t="shared" si="2"/>
        <v>0.54599999999999937</v>
      </c>
      <c r="K67" s="10" t="s">
        <v>41</v>
      </c>
      <c r="L67" s="58" t="s">
        <v>216</v>
      </c>
      <c r="M67" s="23" t="s">
        <v>268</v>
      </c>
      <c r="N67" s="60" t="s">
        <v>216</v>
      </c>
    </row>
    <row r="68" spans="1:14" ht="15" customHeight="1">
      <c r="A68" s="7" t="s">
        <v>583</v>
      </c>
      <c r="B68" s="41">
        <v>24051</v>
      </c>
      <c r="C68" s="12" t="s">
        <v>36</v>
      </c>
      <c r="D68" s="54">
        <v>27.565999999999999</v>
      </c>
      <c r="E68" s="56">
        <v>19.5342757158305</v>
      </c>
      <c r="F68" s="56">
        <v>50.824652345138297</v>
      </c>
      <c r="G68" s="54">
        <v>35.530999999999999</v>
      </c>
      <c r="H68" s="56">
        <v>19.631380219404299</v>
      </c>
      <c r="I68" s="56">
        <v>50.790318511608398</v>
      </c>
      <c r="J68" s="9">
        <f t="shared" si="2"/>
        <v>7.9649999999999999</v>
      </c>
      <c r="K68" s="10" t="s">
        <v>559</v>
      </c>
      <c r="L68" s="58" t="s">
        <v>217</v>
      </c>
      <c r="M68" s="23" t="s">
        <v>269</v>
      </c>
      <c r="N68" s="60" t="s">
        <v>216</v>
      </c>
    </row>
    <row r="69" spans="1:14" ht="15" customHeight="1">
      <c r="A69" s="7" t="s">
        <v>584</v>
      </c>
      <c r="B69" s="41">
        <v>24052</v>
      </c>
      <c r="C69" s="12" t="s">
        <v>36</v>
      </c>
      <c r="D69" s="54">
        <v>35.530999999999999</v>
      </c>
      <c r="E69" s="56">
        <v>19.631380219404299</v>
      </c>
      <c r="F69" s="56">
        <v>50.790318511608398</v>
      </c>
      <c r="G69" s="54">
        <v>38.813000000000002</v>
      </c>
      <c r="H69" s="56">
        <v>19.672606641592498</v>
      </c>
      <c r="I69" s="56">
        <v>50.777163792649198</v>
      </c>
      <c r="J69" s="9">
        <f t="shared" si="2"/>
        <v>3.2820000000000036</v>
      </c>
      <c r="K69" s="10" t="s">
        <v>560</v>
      </c>
      <c r="L69" s="58" t="s">
        <v>216</v>
      </c>
      <c r="M69" s="23" t="s">
        <v>270</v>
      </c>
      <c r="N69" s="60" t="s">
        <v>216</v>
      </c>
    </row>
    <row r="70" spans="1:14" ht="15" customHeight="1">
      <c r="A70" s="7" t="s">
        <v>585</v>
      </c>
      <c r="B70" s="41">
        <v>24053</v>
      </c>
      <c r="C70" s="12" t="s">
        <v>36</v>
      </c>
      <c r="D70" s="54">
        <v>38.813000000000002</v>
      </c>
      <c r="E70" s="56">
        <v>19.672606641592498</v>
      </c>
      <c r="F70" s="56">
        <v>50.777163792649198</v>
      </c>
      <c r="G70" s="54">
        <v>40.036000000000001</v>
      </c>
      <c r="H70" s="56">
        <v>19.689218942795399</v>
      </c>
      <c r="I70" s="56">
        <v>50.7741371406197</v>
      </c>
      <c r="J70" s="9">
        <f t="shared" si="2"/>
        <v>1.222999999999999</v>
      </c>
      <c r="K70" s="10" t="s">
        <v>42</v>
      </c>
      <c r="L70" s="58" t="s">
        <v>217</v>
      </c>
      <c r="M70" s="23" t="s">
        <v>271</v>
      </c>
      <c r="N70" s="60" t="s">
        <v>216</v>
      </c>
    </row>
    <row r="71" spans="1:14" ht="15" customHeight="1">
      <c r="A71" s="7" t="s">
        <v>586</v>
      </c>
      <c r="B71" s="41">
        <v>24054</v>
      </c>
      <c r="C71" s="12" t="s">
        <v>36</v>
      </c>
      <c r="D71" s="54">
        <v>40.036000000000001</v>
      </c>
      <c r="E71" s="56">
        <v>19.689218942795399</v>
      </c>
      <c r="F71" s="56">
        <v>50.7741371406197</v>
      </c>
      <c r="G71" s="54">
        <v>45.890999999999998</v>
      </c>
      <c r="H71" s="56">
        <v>19.7702619363073</v>
      </c>
      <c r="I71" s="56">
        <v>50.771030029285399</v>
      </c>
      <c r="J71" s="9">
        <f t="shared" si="2"/>
        <v>5.8549999999999969</v>
      </c>
      <c r="K71" s="10" t="s">
        <v>43</v>
      </c>
      <c r="L71" s="58" t="s">
        <v>217</v>
      </c>
      <c r="M71" s="23" t="s">
        <v>272</v>
      </c>
      <c r="N71" s="60" t="s">
        <v>216</v>
      </c>
    </row>
    <row r="72" spans="1:14" ht="15" customHeight="1">
      <c r="A72" s="7"/>
      <c r="B72" s="41"/>
      <c r="C72" s="12"/>
      <c r="D72" s="11"/>
      <c r="E72" s="11"/>
      <c r="F72" s="11"/>
      <c r="G72" s="11"/>
      <c r="H72" s="11"/>
      <c r="I72" s="11"/>
      <c r="J72" s="11">
        <f>SUM(J62:J71)</f>
        <v>44.308</v>
      </c>
      <c r="K72" s="6"/>
      <c r="L72" s="21"/>
      <c r="M72" s="21"/>
      <c r="N72" s="21"/>
    </row>
    <row r="73" spans="1:14" ht="15" customHeight="1">
      <c r="A73" s="7" t="s">
        <v>587</v>
      </c>
      <c r="B73" s="41">
        <v>24055</v>
      </c>
      <c r="C73" s="12" t="s">
        <v>44</v>
      </c>
      <c r="D73" s="54">
        <v>0</v>
      </c>
      <c r="E73" s="56">
        <v>18.807198520212399</v>
      </c>
      <c r="F73" s="56">
        <v>50.5800402219554</v>
      </c>
      <c r="G73" s="54">
        <v>4.3620000000000001</v>
      </c>
      <c r="H73" s="56">
        <v>18.859570687949201</v>
      </c>
      <c r="I73" s="56">
        <v>50.579893048257397</v>
      </c>
      <c r="J73" s="9">
        <f t="shared" ref="J73:J87" si="3">G73-D73</f>
        <v>4.3620000000000001</v>
      </c>
      <c r="K73" s="10" t="s">
        <v>45</v>
      </c>
      <c r="L73" s="58" t="s">
        <v>217</v>
      </c>
      <c r="M73" s="23" t="s">
        <v>273</v>
      </c>
      <c r="N73" s="68" t="s">
        <v>217</v>
      </c>
    </row>
    <row r="74" spans="1:14" ht="15" customHeight="1">
      <c r="A74" s="7" t="s">
        <v>588</v>
      </c>
      <c r="B74" s="41">
        <v>24056</v>
      </c>
      <c r="C74" s="12" t="s">
        <v>44</v>
      </c>
      <c r="D74" s="54">
        <v>4.3620000000000001</v>
      </c>
      <c r="E74" s="56">
        <v>18.859570687949201</v>
      </c>
      <c r="F74" s="56">
        <v>50.579893048257397</v>
      </c>
      <c r="G74" s="54">
        <v>6.0659999999999998</v>
      </c>
      <c r="H74" s="56">
        <v>18.878831500112501</v>
      </c>
      <c r="I74" s="56">
        <v>50.5711696167809</v>
      </c>
      <c r="J74" s="9">
        <f t="shared" si="3"/>
        <v>1.7039999999999997</v>
      </c>
      <c r="K74" s="10" t="s">
        <v>46</v>
      </c>
      <c r="L74" s="58" t="s">
        <v>217</v>
      </c>
      <c r="M74" s="23" t="s">
        <v>274</v>
      </c>
      <c r="N74" s="68" t="s">
        <v>217</v>
      </c>
    </row>
    <row r="75" spans="1:14" ht="15" customHeight="1">
      <c r="A75" s="7" t="s">
        <v>589</v>
      </c>
      <c r="B75" s="41">
        <v>24057</v>
      </c>
      <c r="C75" s="12" t="s">
        <v>44</v>
      </c>
      <c r="D75" s="54">
        <v>6.0659999999999998</v>
      </c>
      <c r="E75" s="56">
        <v>18.878831500112501</v>
      </c>
      <c r="F75" s="56">
        <v>50.5711696167809</v>
      </c>
      <c r="G75" s="54">
        <v>12.939</v>
      </c>
      <c r="H75" s="56">
        <v>18.9691348262471</v>
      </c>
      <c r="I75" s="56">
        <v>50.576305057658402</v>
      </c>
      <c r="J75" s="9">
        <f t="shared" si="3"/>
        <v>6.8730000000000002</v>
      </c>
      <c r="K75" s="10" t="s">
        <v>47</v>
      </c>
      <c r="L75" s="58" t="s">
        <v>216</v>
      </c>
      <c r="M75" s="23" t="s">
        <v>275</v>
      </c>
      <c r="N75" s="68" t="s">
        <v>217</v>
      </c>
    </row>
    <row r="76" spans="1:14" ht="15" customHeight="1">
      <c r="A76" s="7" t="s">
        <v>590</v>
      </c>
      <c r="B76" s="41">
        <v>24058</v>
      </c>
      <c r="C76" s="12" t="s">
        <v>44</v>
      </c>
      <c r="D76" s="54">
        <v>12.939</v>
      </c>
      <c r="E76" s="56">
        <v>18.9691348262471</v>
      </c>
      <c r="F76" s="56">
        <v>50.576305057658402</v>
      </c>
      <c r="G76" s="54">
        <v>19.07</v>
      </c>
      <c r="H76" s="56">
        <v>19.050512329342499</v>
      </c>
      <c r="I76" s="56">
        <v>50.5852688351724</v>
      </c>
      <c r="J76" s="9">
        <f t="shared" si="3"/>
        <v>6.1310000000000002</v>
      </c>
      <c r="K76" s="10" t="s">
        <v>48</v>
      </c>
      <c r="L76" s="58" t="s">
        <v>216</v>
      </c>
      <c r="M76" s="23" t="s">
        <v>276</v>
      </c>
      <c r="N76" s="68" t="s">
        <v>216</v>
      </c>
    </row>
    <row r="77" spans="1:14" ht="15" customHeight="1">
      <c r="A77" s="7" t="s">
        <v>591</v>
      </c>
      <c r="B77" s="41">
        <v>24038</v>
      </c>
      <c r="C77" s="12" t="s">
        <v>44</v>
      </c>
      <c r="D77" s="54">
        <v>19.07</v>
      </c>
      <c r="E77" s="56">
        <v>19.050512329342499</v>
      </c>
      <c r="F77" s="56">
        <v>50.5852688351724</v>
      </c>
      <c r="G77" s="54">
        <v>20.196999999999999</v>
      </c>
      <c r="H77" s="56">
        <v>19.0452310037908</v>
      </c>
      <c r="I77" s="56">
        <v>50.594518833926003</v>
      </c>
      <c r="J77" s="9">
        <f t="shared" si="3"/>
        <v>1.1269999999999989</v>
      </c>
      <c r="K77" s="10" t="s">
        <v>561</v>
      </c>
      <c r="L77" s="58" t="s">
        <v>216</v>
      </c>
      <c r="M77" s="23" t="s">
        <v>277</v>
      </c>
      <c r="N77" s="68" t="s">
        <v>216</v>
      </c>
    </row>
    <row r="78" spans="1:14" ht="15" customHeight="1">
      <c r="A78" s="7" t="s">
        <v>592</v>
      </c>
      <c r="B78" s="41">
        <v>24165</v>
      </c>
      <c r="C78" s="12" t="s">
        <v>44</v>
      </c>
      <c r="D78" s="54">
        <v>20.196999999999999</v>
      </c>
      <c r="E78" s="56">
        <v>19.0452310037908</v>
      </c>
      <c r="F78" s="56">
        <v>50.594518833926003</v>
      </c>
      <c r="G78" s="54">
        <v>20.689</v>
      </c>
      <c r="H78" s="56">
        <v>19.051937080344999</v>
      </c>
      <c r="I78" s="56">
        <v>50.595323006242403</v>
      </c>
      <c r="J78" s="9">
        <f t="shared" si="3"/>
        <v>0.49200000000000088</v>
      </c>
      <c r="K78" s="10" t="s">
        <v>562</v>
      </c>
      <c r="L78" s="58" t="s">
        <v>216</v>
      </c>
      <c r="M78" s="23" t="s">
        <v>278</v>
      </c>
      <c r="N78" s="68" t="s">
        <v>216</v>
      </c>
    </row>
    <row r="79" spans="1:14" ht="15" customHeight="1">
      <c r="A79" s="7" t="s">
        <v>593</v>
      </c>
      <c r="B79" s="41">
        <v>24181</v>
      </c>
      <c r="C79" s="12" t="s">
        <v>44</v>
      </c>
      <c r="D79" s="54">
        <v>20.689</v>
      </c>
      <c r="E79" s="56">
        <v>19.051937080344999</v>
      </c>
      <c r="F79" s="56">
        <v>50.595323006242403</v>
      </c>
      <c r="G79" s="54">
        <v>23.63</v>
      </c>
      <c r="H79" s="56">
        <v>19.086928596621998</v>
      </c>
      <c r="I79" s="56">
        <v>50.590685656322201</v>
      </c>
      <c r="J79" s="9">
        <f t="shared" si="3"/>
        <v>2.9409999999999989</v>
      </c>
      <c r="K79" s="10" t="s">
        <v>49</v>
      </c>
      <c r="L79" s="58" t="s">
        <v>216</v>
      </c>
      <c r="M79" s="23" t="s">
        <v>279</v>
      </c>
      <c r="N79" s="68" t="s">
        <v>216</v>
      </c>
    </row>
    <row r="80" spans="1:14" ht="15" customHeight="1">
      <c r="A80" s="7" t="s">
        <v>594</v>
      </c>
      <c r="B80" s="41">
        <v>24059</v>
      </c>
      <c r="C80" s="12" t="s">
        <v>44</v>
      </c>
      <c r="D80" s="54">
        <v>23.63</v>
      </c>
      <c r="E80" s="56">
        <v>19.086928596621998</v>
      </c>
      <c r="F80" s="56">
        <v>50.590685656322201</v>
      </c>
      <c r="G80" s="54">
        <v>28.338999999999999</v>
      </c>
      <c r="H80" s="56">
        <v>19.1495606677477</v>
      </c>
      <c r="I80" s="56">
        <v>50.598225578870597</v>
      </c>
      <c r="J80" s="9">
        <f t="shared" si="3"/>
        <v>4.7089999999999996</v>
      </c>
      <c r="K80" s="10" t="s">
        <v>553</v>
      </c>
      <c r="L80" s="58" t="s">
        <v>216</v>
      </c>
      <c r="M80" s="23" t="s">
        <v>280</v>
      </c>
      <c r="N80" s="68" t="s">
        <v>216</v>
      </c>
    </row>
    <row r="81" spans="1:14" ht="15" customHeight="1">
      <c r="A81" s="7" t="s">
        <v>595</v>
      </c>
      <c r="B81" s="41">
        <v>24060</v>
      </c>
      <c r="C81" s="12" t="s">
        <v>44</v>
      </c>
      <c r="D81" s="54">
        <v>28.338999999999999</v>
      </c>
      <c r="E81" s="56">
        <v>19.1495606677477</v>
      </c>
      <c r="F81" s="56">
        <v>50.598225578870597</v>
      </c>
      <c r="G81" s="54">
        <v>30.934999999999999</v>
      </c>
      <c r="H81" s="56">
        <v>19.182555393190398</v>
      </c>
      <c r="I81" s="56">
        <v>50.599359015650002</v>
      </c>
      <c r="J81" s="9">
        <f t="shared" si="3"/>
        <v>2.5960000000000001</v>
      </c>
      <c r="K81" s="10" t="s">
        <v>563</v>
      </c>
      <c r="L81" s="58" t="s">
        <v>216</v>
      </c>
      <c r="M81" s="23" t="s">
        <v>249</v>
      </c>
      <c r="N81" s="68" t="s">
        <v>216</v>
      </c>
    </row>
    <row r="82" spans="1:14" ht="15" customHeight="1">
      <c r="A82" s="7" t="s">
        <v>596</v>
      </c>
      <c r="B82" s="41">
        <v>24061</v>
      </c>
      <c r="C82" s="12" t="s">
        <v>44</v>
      </c>
      <c r="D82" s="54">
        <v>30.934999999999999</v>
      </c>
      <c r="E82" s="56">
        <v>19.182555393190398</v>
      </c>
      <c r="F82" s="56">
        <v>50.599359015650002</v>
      </c>
      <c r="G82" s="54">
        <v>36.351999999999997</v>
      </c>
      <c r="H82" s="56">
        <v>19.256783501211999</v>
      </c>
      <c r="I82" s="56">
        <v>50.605647384255199</v>
      </c>
      <c r="J82" s="9">
        <f t="shared" si="3"/>
        <v>5.416999999999998</v>
      </c>
      <c r="K82" s="10" t="s">
        <v>554</v>
      </c>
      <c r="L82" s="58" t="s">
        <v>220</v>
      </c>
      <c r="M82" s="23" t="s">
        <v>221</v>
      </c>
      <c r="N82" s="68" t="s">
        <v>216</v>
      </c>
    </row>
    <row r="83" spans="1:14" ht="15" customHeight="1">
      <c r="A83" s="7" t="s">
        <v>597</v>
      </c>
      <c r="B83" s="41">
        <v>24062</v>
      </c>
      <c r="C83" s="12" t="s">
        <v>44</v>
      </c>
      <c r="D83" s="54">
        <v>36.351999999999997</v>
      </c>
      <c r="E83" s="56">
        <v>19.256783501211999</v>
      </c>
      <c r="F83" s="56">
        <v>50.605647384255199</v>
      </c>
      <c r="G83" s="54">
        <v>44.741</v>
      </c>
      <c r="H83" s="56">
        <v>19.363938648145599</v>
      </c>
      <c r="I83" s="56">
        <v>50.623705622565701</v>
      </c>
      <c r="J83" s="9">
        <f t="shared" si="3"/>
        <v>8.3890000000000029</v>
      </c>
      <c r="K83" s="10" t="s">
        <v>50</v>
      </c>
      <c r="L83" s="58" t="s">
        <v>220</v>
      </c>
      <c r="M83" s="23" t="s">
        <v>221</v>
      </c>
      <c r="N83" s="68" t="s">
        <v>216</v>
      </c>
    </row>
    <row r="84" spans="1:14" ht="15" customHeight="1">
      <c r="A84" s="7" t="s">
        <v>598</v>
      </c>
      <c r="B84" s="41">
        <v>24063</v>
      </c>
      <c r="C84" s="12" t="s">
        <v>44</v>
      </c>
      <c r="D84" s="54">
        <v>44.741</v>
      </c>
      <c r="E84" s="56">
        <v>19.363938648145599</v>
      </c>
      <c r="F84" s="56">
        <v>50.623705622565701</v>
      </c>
      <c r="G84" s="54">
        <v>51.749000000000002</v>
      </c>
      <c r="H84" s="56">
        <v>19.451227926895299</v>
      </c>
      <c r="I84" s="56">
        <v>50.636937038392098</v>
      </c>
      <c r="J84" s="9">
        <f t="shared" si="3"/>
        <v>7.0080000000000027</v>
      </c>
      <c r="K84" s="10" t="s">
        <v>51</v>
      </c>
      <c r="L84" s="58" t="s">
        <v>216</v>
      </c>
      <c r="M84" s="23" t="s">
        <v>281</v>
      </c>
      <c r="N84" s="68" t="s">
        <v>216</v>
      </c>
    </row>
    <row r="85" spans="1:14" ht="15" customHeight="1">
      <c r="A85" s="7" t="s">
        <v>599</v>
      </c>
      <c r="B85" s="41">
        <v>24064</v>
      </c>
      <c r="C85" s="12" t="s">
        <v>44</v>
      </c>
      <c r="D85" s="54">
        <v>51.749000000000002</v>
      </c>
      <c r="E85" s="56">
        <v>19.451227926895299</v>
      </c>
      <c r="F85" s="56">
        <v>50.636937038392098</v>
      </c>
      <c r="G85" s="54">
        <v>54.875999999999998</v>
      </c>
      <c r="H85" s="56">
        <v>19.493077020557301</v>
      </c>
      <c r="I85" s="56">
        <v>50.640108727336397</v>
      </c>
      <c r="J85" s="9">
        <f t="shared" si="3"/>
        <v>3.1269999999999953</v>
      </c>
      <c r="K85" s="10" t="s">
        <v>52</v>
      </c>
      <c r="L85" s="58" t="s">
        <v>216</v>
      </c>
      <c r="M85" s="23" t="s">
        <v>282</v>
      </c>
      <c r="N85" s="68" t="s">
        <v>216</v>
      </c>
    </row>
    <row r="86" spans="1:14" ht="15" customHeight="1">
      <c r="A86" s="7" t="s">
        <v>600</v>
      </c>
      <c r="B86" s="41">
        <v>24065</v>
      </c>
      <c r="C86" s="12" t="s">
        <v>44</v>
      </c>
      <c r="D86" s="54">
        <v>54.875999999999998</v>
      </c>
      <c r="E86" s="56">
        <v>19.493077020557301</v>
      </c>
      <c r="F86" s="56">
        <v>50.640108727336397</v>
      </c>
      <c r="G86" s="54">
        <v>60.793999999999997</v>
      </c>
      <c r="H86" s="56">
        <v>19.5664694975275</v>
      </c>
      <c r="I86" s="56">
        <v>50.655116385367698</v>
      </c>
      <c r="J86" s="9">
        <f t="shared" si="3"/>
        <v>5.9179999999999993</v>
      </c>
      <c r="K86" s="10" t="s">
        <v>53</v>
      </c>
      <c r="L86" s="58" t="s">
        <v>217</v>
      </c>
      <c r="M86" s="23" t="s">
        <v>283</v>
      </c>
      <c r="N86" s="68" t="s">
        <v>217</v>
      </c>
    </row>
    <row r="87" spans="1:14" ht="15" customHeight="1">
      <c r="A87" s="7" t="s">
        <v>601</v>
      </c>
      <c r="B87" s="41">
        <v>24066</v>
      </c>
      <c r="C87" s="12" t="s">
        <v>44</v>
      </c>
      <c r="D87" s="54">
        <v>60.793999999999997</v>
      </c>
      <c r="E87" s="56">
        <v>19.5664694975275</v>
      </c>
      <c r="F87" s="56">
        <v>50.655116385367698</v>
      </c>
      <c r="G87" s="54">
        <v>64.046999999999997</v>
      </c>
      <c r="H87" s="56">
        <v>19.603582803849299</v>
      </c>
      <c r="I87" s="56">
        <v>50.672054709345403</v>
      </c>
      <c r="J87" s="9">
        <f t="shared" si="3"/>
        <v>3.2530000000000001</v>
      </c>
      <c r="K87" s="10" t="s">
        <v>54</v>
      </c>
      <c r="L87" s="58" t="s">
        <v>217</v>
      </c>
      <c r="M87" s="23" t="s">
        <v>284</v>
      </c>
      <c r="N87" s="68" t="s">
        <v>217</v>
      </c>
    </row>
    <row r="88" spans="1:14" ht="15" customHeight="1">
      <c r="A88" s="7"/>
      <c r="B88" s="41"/>
      <c r="C88" s="12"/>
      <c r="D88" s="9"/>
      <c r="E88" s="9"/>
      <c r="F88" s="9"/>
      <c r="G88" s="9"/>
      <c r="H88" s="9"/>
      <c r="I88" s="9"/>
      <c r="J88" s="11">
        <f>SUM(J73:J87)</f>
        <v>64.046999999999997</v>
      </c>
      <c r="K88" s="10"/>
      <c r="L88" s="21"/>
      <c r="M88" s="21"/>
      <c r="N88" s="21"/>
    </row>
    <row r="89" spans="1:14" ht="15" customHeight="1">
      <c r="A89" s="7" t="s">
        <v>721</v>
      </c>
      <c r="B89" s="41">
        <v>24067</v>
      </c>
      <c r="C89" s="12" t="s">
        <v>55</v>
      </c>
      <c r="D89" s="54">
        <v>10.08</v>
      </c>
      <c r="E89" s="56">
        <v>19.395436128352902</v>
      </c>
      <c r="F89" s="56">
        <v>50.368169340540597</v>
      </c>
      <c r="G89" s="54">
        <v>13.131</v>
      </c>
      <c r="H89" s="56">
        <v>19.423043893432599</v>
      </c>
      <c r="I89" s="56">
        <v>50.388533311007997</v>
      </c>
      <c r="J89" s="9">
        <f t="shared" ref="J89:J96" si="4">G89-D89</f>
        <v>3.0510000000000002</v>
      </c>
      <c r="K89" s="10" t="s">
        <v>482</v>
      </c>
      <c r="L89" s="58" t="s">
        <v>216</v>
      </c>
      <c r="M89" s="23" t="s">
        <v>285</v>
      </c>
      <c r="N89" s="68" t="s">
        <v>216</v>
      </c>
    </row>
    <row r="90" spans="1:14" ht="15" customHeight="1">
      <c r="A90" s="7" t="s">
        <v>722</v>
      </c>
      <c r="B90" s="41">
        <v>24068</v>
      </c>
      <c r="C90" s="12" t="s">
        <v>55</v>
      </c>
      <c r="D90" s="54">
        <v>13.131</v>
      </c>
      <c r="E90" s="56">
        <v>19.423043893432599</v>
      </c>
      <c r="F90" s="56">
        <v>50.388533311007997</v>
      </c>
      <c r="G90" s="54">
        <v>18.611999999999998</v>
      </c>
      <c r="H90" s="56">
        <v>19.465420367714501</v>
      </c>
      <c r="I90" s="56">
        <v>50.422010318241597</v>
      </c>
      <c r="J90" s="9">
        <f t="shared" si="4"/>
        <v>5.4809999999999981</v>
      </c>
      <c r="K90" s="10" t="s">
        <v>483</v>
      </c>
      <c r="L90" s="58" t="s">
        <v>216</v>
      </c>
      <c r="M90" s="23" t="s">
        <v>286</v>
      </c>
      <c r="N90" s="68" t="s">
        <v>216</v>
      </c>
    </row>
    <row r="91" spans="1:14" ht="15" customHeight="1">
      <c r="A91" s="7" t="s">
        <v>723</v>
      </c>
      <c r="B91" s="41">
        <v>24069</v>
      </c>
      <c r="C91" s="12" t="s">
        <v>55</v>
      </c>
      <c r="D91" s="54">
        <v>18.611999999999998</v>
      </c>
      <c r="E91" s="56">
        <v>19.465420367714501</v>
      </c>
      <c r="F91" s="56">
        <v>50.422010318241597</v>
      </c>
      <c r="G91" s="54">
        <v>20.515000000000001</v>
      </c>
      <c r="H91" s="56">
        <v>19.4789737347356</v>
      </c>
      <c r="I91" s="56">
        <v>50.436524697100403</v>
      </c>
      <c r="J91" s="9">
        <f t="shared" si="4"/>
        <v>1.9030000000000022</v>
      </c>
      <c r="K91" s="10" t="s">
        <v>484</v>
      </c>
      <c r="L91" s="58" t="s">
        <v>217</v>
      </c>
      <c r="M91" s="23" t="s">
        <v>287</v>
      </c>
      <c r="N91" s="68" t="s">
        <v>216</v>
      </c>
    </row>
    <row r="92" spans="1:14" ht="15" customHeight="1">
      <c r="A92" s="7" t="s">
        <v>724</v>
      </c>
      <c r="B92" s="41">
        <v>24070</v>
      </c>
      <c r="C92" s="12" t="s">
        <v>55</v>
      </c>
      <c r="D92" s="54">
        <v>20.515000000000001</v>
      </c>
      <c r="E92" s="56">
        <v>19.4789737347356</v>
      </c>
      <c r="F92" s="56">
        <v>50.436524697100403</v>
      </c>
      <c r="G92" s="54">
        <v>24.231999999999999</v>
      </c>
      <c r="H92" s="56">
        <v>19.524573238548101</v>
      </c>
      <c r="I92" s="56">
        <v>50.452281780041297</v>
      </c>
      <c r="J92" s="9">
        <f t="shared" si="4"/>
        <v>3.7169999999999987</v>
      </c>
      <c r="K92" s="10" t="s">
        <v>485</v>
      </c>
      <c r="L92" s="58" t="s">
        <v>216</v>
      </c>
      <c r="M92" s="23" t="s">
        <v>288</v>
      </c>
      <c r="N92" s="68" t="s">
        <v>216</v>
      </c>
    </row>
    <row r="93" spans="1:14" ht="15" customHeight="1">
      <c r="A93" s="7" t="s">
        <v>725</v>
      </c>
      <c r="B93" s="41">
        <v>24071</v>
      </c>
      <c r="C93" s="12" t="s">
        <v>55</v>
      </c>
      <c r="D93" s="54">
        <v>24.231999999999999</v>
      </c>
      <c r="E93" s="56">
        <v>19.524573238548101</v>
      </c>
      <c r="F93" s="56">
        <v>50.452281780041297</v>
      </c>
      <c r="G93" s="54">
        <v>25.914000000000001</v>
      </c>
      <c r="H93" s="56">
        <v>19.5477683533605</v>
      </c>
      <c r="I93" s="56">
        <v>50.454529095471003</v>
      </c>
      <c r="J93" s="9">
        <f t="shared" si="4"/>
        <v>1.6820000000000022</v>
      </c>
      <c r="K93" s="10" t="s">
        <v>486</v>
      </c>
      <c r="L93" s="58" t="s">
        <v>216</v>
      </c>
      <c r="M93" s="23" t="s">
        <v>289</v>
      </c>
      <c r="N93" s="68" t="s">
        <v>216</v>
      </c>
    </row>
    <row r="94" spans="1:14" ht="15" customHeight="1">
      <c r="A94" s="7" t="s">
        <v>726</v>
      </c>
      <c r="B94" s="41">
        <v>24072</v>
      </c>
      <c r="C94" s="12" t="s">
        <v>55</v>
      </c>
      <c r="D94" s="54">
        <v>25.914000000000001</v>
      </c>
      <c r="E94" s="56">
        <v>19.5477683533605</v>
      </c>
      <c r="F94" s="56">
        <v>50.454529095471003</v>
      </c>
      <c r="G94" s="54">
        <v>28.791</v>
      </c>
      <c r="H94" s="56">
        <v>19.585632617989098</v>
      </c>
      <c r="I94" s="56">
        <v>50.462219918906897</v>
      </c>
      <c r="J94" s="9">
        <f t="shared" si="4"/>
        <v>2.8769999999999989</v>
      </c>
      <c r="K94" s="10" t="s">
        <v>487</v>
      </c>
      <c r="L94" s="58" t="s">
        <v>216</v>
      </c>
      <c r="M94" s="23" t="s">
        <v>254</v>
      </c>
      <c r="N94" s="68" t="s">
        <v>216</v>
      </c>
    </row>
    <row r="95" spans="1:14" ht="15" customHeight="1">
      <c r="A95" s="7" t="s">
        <v>727</v>
      </c>
      <c r="B95" s="41">
        <v>24073</v>
      </c>
      <c r="C95" s="12" t="s">
        <v>55</v>
      </c>
      <c r="D95" s="54">
        <v>28.791</v>
      </c>
      <c r="E95" s="56">
        <v>19.585632617989098</v>
      </c>
      <c r="F95" s="56">
        <v>50.462219918906897</v>
      </c>
      <c r="G95" s="54">
        <v>32.182000000000002</v>
      </c>
      <c r="H95" s="56">
        <v>19.630790368026499</v>
      </c>
      <c r="I95" s="56">
        <v>50.471097545366902</v>
      </c>
      <c r="J95" s="9">
        <f t="shared" si="4"/>
        <v>3.3910000000000018</v>
      </c>
      <c r="K95" s="10" t="s">
        <v>488</v>
      </c>
      <c r="L95" s="58" t="s">
        <v>216</v>
      </c>
      <c r="M95" s="23" t="s">
        <v>290</v>
      </c>
      <c r="N95" s="68" t="s">
        <v>216</v>
      </c>
    </row>
    <row r="96" spans="1:14" ht="15" customHeight="1">
      <c r="A96" s="7" t="s">
        <v>728</v>
      </c>
      <c r="B96" s="41">
        <v>24074</v>
      </c>
      <c r="C96" s="12" t="s">
        <v>55</v>
      </c>
      <c r="D96" s="54">
        <v>32.182000000000002</v>
      </c>
      <c r="E96" s="56">
        <v>19.630790368026499</v>
      </c>
      <c r="F96" s="56">
        <v>50.471097545366902</v>
      </c>
      <c r="G96" s="54">
        <v>34.462000000000003</v>
      </c>
      <c r="H96" s="56">
        <v>19.6620115695838</v>
      </c>
      <c r="I96" s="56">
        <v>50.470196371207301</v>
      </c>
      <c r="J96" s="9">
        <f t="shared" si="4"/>
        <v>2.2800000000000011</v>
      </c>
      <c r="K96" s="10" t="s">
        <v>489</v>
      </c>
      <c r="L96" s="58" t="s">
        <v>216</v>
      </c>
      <c r="M96" s="23" t="s">
        <v>291</v>
      </c>
      <c r="N96" s="68" t="s">
        <v>216</v>
      </c>
    </row>
    <row r="97" spans="1:14" ht="15" customHeight="1">
      <c r="A97" s="7"/>
      <c r="B97" s="41"/>
      <c r="C97" s="12"/>
      <c r="D97" s="9"/>
      <c r="E97" s="9"/>
      <c r="F97" s="9"/>
      <c r="G97" s="9"/>
      <c r="H97" s="9"/>
      <c r="I97" s="9"/>
      <c r="J97" s="9">
        <f>SUM(J89:J96)</f>
        <v>24.382000000000001</v>
      </c>
      <c r="K97" s="10"/>
      <c r="L97" s="21"/>
      <c r="M97" s="21"/>
      <c r="N97" s="21"/>
    </row>
    <row r="98" spans="1:14" ht="15" customHeight="1">
      <c r="A98" s="7" t="s">
        <v>729</v>
      </c>
      <c r="B98" s="41">
        <v>24075</v>
      </c>
      <c r="C98" s="12" t="s">
        <v>56</v>
      </c>
      <c r="D98" s="54">
        <v>0</v>
      </c>
      <c r="E98" s="56">
        <v>19.144686489938</v>
      </c>
      <c r="F98" s="56">
        <v>50.705542607495303</v>
      </c>
      <c r="G98" s="54">
        <v>6.3170000000000002</v>
      </c>
      <c r="H98" s="56">
        <v>19.214772172332101</v>
      </c>
      <c r="I98" s="56">
        <v>50.677931054102899</v>
      </c>
      <c r="J98" s="9">
        <f t="shared" ref="J98:J106" si="5">G98-D98</f>
        <v>6.3170000000000002</v>
      </c>
      <c r="K98" s="10" t="s">
        <v>490</v>
      </c>
      <c r="L98" s="58" t="s">
        <v>220</v>
      </c>
      <c r="M98" s="30">
        <v>7326</v>
      </c>
      <c r="N98" s="68" t="s">
        <v>216</v>
      </c>
    </row>
    <row r="99" spans="1:14" ht="15" customHeight="1">
      <c r="A99" s="7" t="s">
        <v>730</v>
      </c>
      <c r="B99" s="41">
        <v>24076</v>
      </c>
      <c r="C99" s="12" t="s">
        <v>56</v>
      </c>
      <c r="D99" s="54">
        <v>6.3170000000000002</v>
      </c>
      <c r="E99" s="56">
        <v>19.214772172332101</v>
      </c>
      <c r="F99" s="56">
        <v>50.677931054102899</v>
      </c>
      <c r="G99" s="54" t="s">
        <v>57</v>
      </c>
      <c r="H99" s="56">
        <v>19.2479790809927</v>
      </c>
      <c r="I99" s="56">
        <v>50.643614104857498</v>
      </c>
      <c r="J99" s="9">
        <f t="shared" si="5"/>
        <v>4.8339999999999996</v>
      </c>
      <c r="K99" s="10" t="s">
        <v>58</v>
      </c>
      <c r="L99" s="58" t="s">
        <v>220</v>
      </c>
      <c r="M99" s="30">
        <v>7552</v>
      </c>
      <c r="N99" s="68" t="s">
        <v>216</v>
      </c>
    </row>
    <row r="100" spans="1:14" ht="15" customHeight="1">
      <c r="A100" s="7" t="s">
        <v>731</v>
      </c>
      <c r="B100" s="41">
        <v>24077</v>
      </c>
      <c r="C100" s="12" t="s">
        <v>56</v>
      </c>
      <c r="D100" s="54" t="s">
        <v>57</v>
      </c>
      <c r="E100" s="56">
        <v>19.2479790809927</v>
      </c>
      <c r="F100" s="56">
        <v>50.643614104857498</v>
      </c>
      <c r="G100" s="54">
        <v>16.042999999999999</v>
      </c>
      <c r="H100" s="56">
        <v>19.274984655687302</v>
      </c>
      <c r="I100" s="56">
        <v>50.604490474647797</v>
      </c>
      <c r="J100" s="9">
        <f t="shared" si="5"/>
        <v>4.8919999999999995</v>
      </c>
      <c r="K100" s="10" t="s">
        <v>59</v>
      </c>
      <c r="L100" s="58" t="s">
        <v>220</v>
      </c>
      <c r="M100" s="30">
        <v>5120</v>
      </c>
      <c r="N100" s="68" t="s">
        <v>216</v>
      </c>
    </row>
    <row r="101" spans="1:14" ht="15" customHeight="1">
      <c r="A101" s="7" t="s">
        <v>732</v>
      </c>
      <c r="B101" s="41">
        <v>24078</v>
      </c>
      <c r="C101" s="12" t="s">
        <v>56</v>
      </c>
      <c r="D101" s="54">
        <v>16.042999999999999</v>
      </c>
      <c r="E101" s="56">
        <v>19.256783501211999</v>
      </c>
      <c r="F101" s="56">
        <v>50.605647384255199</v>
      </c>
      <c r="G101" s="54">
        <v>18.972000000000001</v>
      </c>
      <c r="H101" s="56">
        <v>19.284525846450201</v>
      </c>
      <c r="I101" s="56">
        <v>50.586280103909402</v>
      </c>
      <c r="J101" s="9">
        <f t="shared" si="5"/>
        <v>2.929000000000002</v>
      </c>
      <c r="K101" s="10" t="s">
        <v>60</v>
      </c>
      <c r="L101" s="58" t="s">
        <v>220</v>
      </c>
      <c r="M101" s="30">
        <v>5374</v>
      </c>
      <c r="N101" s="68" t="s">
        <v>216</v>
      </c>
    </row>
    <row r="102" spans="1:14" ht="15" customHeight="1">
      <c r="A102" s="7" t="s">
        <v>733</v>
      </c>
      <c r="B102" s="41">
        <v>24079</v>
      </c>
      <c r="C102" s="12" t="s">
        <v>56</v>
      </c>
      <c r="D102" s="54">
        <v>18.972000000000001</v>
      </c>
      <c r="E102" s="56">
        <v>19.284525846450201</v>
      </c>
      <c r="F102" s="56">
        <v>50.586280103909402</v>
      </c>
      <c r="G102" s="54">
        <v>22.292999999999999</v>
      </c>
      <c r="H102" s="56">
        <v>19.303804056489898</v>
      </c>
      <c r="I102" s="56">
        <v>50.5604223633106</v>
      </c>
      <c r="J102" s="9">
        <f t="shared" si="5"/>
        <v>3.320999999999998</v>
      </c>
      <c r="K102" s="10" t="s">
        <v>61</v>
      </c>
      <c r="L102" s="58" t="s">
        <v>220</v>
      </c>
      <c r="M102" s="30">
        <v>8297</v>
      </c>
      <c r="N102" s="68" t="s">
        <v>216</v>
      </c>
    </row>
    <row r="103" spans="1:14" ht="15" customHeight="1">
      <c r="A103" s="7" t="s">
        <v>734</v>
      </c>
      <c r="B103" s="41">
        <v>24080</v>
      </c>
      <c r="C103" s="12" t="s">
        <v>56</v>
      </c>
      <c r="D103" s="54">
        <v>22.292999999999999</v>
      </c>
      <c r="E103" s="56">
        <v>19.303804056489898</v>
      </c>
      <c r="F103" s="56">
        <v>50.5604223633106</v>
      </c>
      <c r="G103" s="54">
        <v>28.169</v>
      </c>
      <c r="H103" s="56">
        <v>19.3693588852557</v>
      </c>
      <c r="I103" s="56">
        <v>50.533637406559798</v>
      </c>
      <c r="J103" s="9">
        <f t="shared" si="5"/>
        <v>5.8760000000000012</v>
      </c>
      <c r="K103" s="10" t="s">
        <v>62</v>
      </c>
      <c r="L103" s="58" t="s">
        <v>220</v>
      </c>
      <c r="M103" s="30">
        <v>7116</v>
      </c>
      <c r="N103" s="68" t="s">
        <v>216</v>
      </c>
    </row>
    <row r="104" spans="1:14" ht="15" customHeight="1">
      <c r="A104" s="7" t="s">
        <v>735</v>
      </c>
      <c r="B104" s="41">
        <v>24081</v>
      </c>
      <c r="C104" s="12" t="s">
        <v>56</v>
      </c>
      <c r="D104" s="54">
        <v>28.169</v>
      </c>
      <c r="E104" s="56">
        <v>19.3693588852557</v>
      </c>
      <c r="F104" s="56">
        <v>50.533637406559798</v>
      </c>
      <c r="G104" s="54">
        <v>34.567</v>
      </c>
      <c r="H104" s="56">
        <v>19.4141020992394</v>
      </c>
      <c r="I104" s="56">
        <v>50.487735480705901</v>
      </c>
      <c r="J104" s="9">
        <f t="shared" si="5"/>
        <v>6.3979999999999997</v>
      </c>
      <c r="K104" s="10" t="s">
        <v>63</v>
      </c>
      <c r="L104" s="58" t="s">
        <v>220</v>
      </c>
      <c r="M104" s="30">
        <v>5057</v>
      </c>
      <c r="N104" s="68" t="s">
        <v>216</v>
      </c>
    </row>
    <row r="105" spans="1:14" ht="15" customHeight="1">
      <c r="A105" s="7" t="s">
        <v>736</v>
      </c>
      <c r="B105" s="41">
        <v>24082</v>
      </c>
      <c r="C105" s="12" t="s">
        <v>56</v>
      </c>
      <c r="D105" s="54">
        <v>34.567</v>
      </c>
      <c r="E105" s="56">
        <v>19.4141020992394</v>
      </c>
      <c r="F105" s="56">
        <v>50.487735480705901</v>
      </c>
      <c r="G105" s="54">
        <v>39.11</v>
      </c>
      <c r="H105" s="56">
        <v>19.524573238548101</v>
      </c>
      <c r="I105" s="56">
        <v>50.452281780041297</v>
      </c>
      <c r="J105" s="9">
        <f t="shared" si="5"/>
        <v>4.5429999999999993</v>
      </c>
      <c r="K105" s="10" t="s">
        <v>64</v>
      </c>
      <c r="L105" s="58" t="s">
        <v>216</v>
      </c>
      <c r="M105" s="23" t="s">
        <v>292</v>
      </c>
      <c r="N105" s="68" t="s">
        <v>216</v>
      </c>
    </row>
    <row r="106" spans="1:14" ht="15" customHeight="1">
      <c r="A106" s="7" t="s">
        <v>737</v>
      </c>
      <c r="B106" s="41">
        <v>24083</v>
      </c>
      <c r="C106" s="12" t="s">
        <v>56</v>
      </c>
      <c r="D106" s="54">
        <v>39.11</v>
      </c>
      <c r="E106" s="56">
        <v>19.519175108139699</v>
      </c>
      <c r="F106" s="56">
        <v>50.451307740706703</v>
      </c>
      <c r="G106" s="54">
        <v>41.746000000000002</v>
      </c>
      <c r="H106" s="56">
        <v>19.527719980736901</v>
      </c>
      <c r="I106" s="56">
        <v>50.430013142814303</v>
      </c>
      <c r="J106" s="9">
        <f t="shared" si="5"/>
        <v>2.6360000000000028</v>
      </c>
      <c r="K106" s="10" t="s">
        <v>491</v>
      </c>
      <c r="L106" s="58" t="s">
        <v>216</v>
      </c>
      <c r="M106" s="23" t="s">
        <v>293</v>
      </c>
      <c r="N106" s="68" t="s">
        <v>216</v>
      </c>
    </row>
    <row r="107" spans="1:14" ht="15" customHeight="1">
      <c r="A107" s="7"/>
      <c r="B107" s="41"/>
      <c r="C107" s="12"/>
      <c r="D107" s="9"/>
      <c r="E107" s="9"/>
      <c r="F107" s="9"/>
      <c r="G107" s="9"/>
      <c r="H107" s="9"/>
      <c r="I107" s="9"/>
      <c r="J107" s="9">
        <f>SUM(J98:J106)</f>
        <v>41.746000000000002</v>
      </c>
      <c r="K107" s="10"/>
      <c r="L107" s="21"/>
      <c r="M107" s="21"/>
      <c r="N107" s="21"/>
    </row>
    <row r="108" spans="1:14" ht="15" customHeight="1">
      <c r="A108" s="7" t="s">
        <v>738</v>
      </c>
      <c r="B108" s="41">
        <v>24084</v>
      </c>
      <c r="C108" s="12" t="s">
        <v>65</v>
      </c>
      <c r="D108" s="54">
        <v>0</v>
      </c>
      <c r="E108" s="56">
        <v>19.3712581813928</v>
      </c>
      <c r="F108" s="56">
        <v>50.622420332970499</v>
      </c>
      <c r="G108" s="54">
        <v>2.73</v>
      </c>
      <c r="H108" s="56">
        <v>19.399717607833399</v>
      </c>
      <c r="I108" s="56">
        <v>50.608477853072003</v>
      </c>
      <c r="J108" s="9">
        <f>G108-D108</f>
        <v>2.73</v>
      </c>
      <c r="K108" s="10" t="s">
        <v>492</v>
      </c>
      <c r="L108" s="58" t="s">
        <v>217</v>
      </c>
      <c r="M108" s="23" t="s">
        <v>294</v>
      </c>
      <c r="N108" s="25" t="s">
        <v>217</v>
      </c>
    </row>
    <row r="109" spans="1:14" ht="15" customHeight="1">
      <c r="A109" s="7" t="s">
        <v>739</v>
      </c>
      <c r="B109" s="41">
        <v>24085</v>
      </c>
      <c r="C109" s="12" t="s">
        <v>65</v>
      </c>
      <c r="D109" s="54">
        <v>2.73</v>
      </c>
      <c r="E109" s="56">
        <v>19.399717607833399</v>
      </c>
      <c r="F109" s="56">
        <v>50.608477853072003</v>
      </c>
      <c r="G109" s="54">
        <v>7.0519999999999996</v>
      </c>
      <c r="H109" s="56">
        <v>19.452477007210199</v>
      </c>
      <c r="I109" s="56">
        <v>50.5962869387537</v>
      </c>
      <c r="J109" s="9">
        <f>G109-D109</f>
        <v>4.3219999999999992</v>
      </c>
      <c r="K109" s="10" t="s">
        <v>66</v>
      </c>
      <c r="L109" s="58" t="s">
        <v>217</v>
      </c>
      <c r="M109" s="23" t="s">
        <v>295</v>
      </c>
      <c r="N109" s="25" t="s">
        <v>217</v>
      </c>
    </row>
    <row r="110" spans="1:14" ht="15" customHeight="1">
      <c r="A110" s="7" t="s">
        <v>740</v>
      </c>
      <c r="B110" s="41">
        <v>24086</v>
      </c>
      <c r="C110" s="12" t="s">
        <v>65</v>
      </c>
      <c r="D110" s="54">
        <v>7.0519999999999996</v>
      </c>
      <c r="E110" s="56">
        <v>19.452477007210199</v>
      </c>
      <c r="F110" s="56">
        <v>50.5962869387537</v>
      </c>
      <c r="G110" s="54">
        <v>10.551</v>
      </c>
      <c r="H110" s="56">
        <v>19.497023288221499</v>
      </c>
      <c r="I110" s="56">
        <v>50.582697105443998</v>
      </c>
      <c r="J110" s="9">
        <f>G110-D110</f>
        <v>3.4990000000000006</v>
      </c>
      <c r="K110" s="10" t="s">
        <v>67</v>
      </c>
      <c r="L110" s="58" t="s">
        <v>217</v>
      </c>
      <c r="M110" s="23" t="s">
        <v>296</v>
      </c>
      <c r="N110" s="25" t="s">
        <v>217</v>
      </c>
    </row>
    <row r="111" spans="1:14" ht="15" customHeight="1">
      <c r="A111" s="7" t="s">
        <v>741</v>
      </c>
      <c r="B111" s="41">
        <v>24087</v>
      </c>
      <c r="C111" s="12" t="s">
        <v>65</v>
      </c>
      <c r="D111" s="54">
        <v>10.551</v>
      </c>
      <c r="E111" s="56">
        <v>19.497023288221499</v>
      </c>
      <c r="F111" s="56">
        <v>50.582697105443998</v>
      </c>
      <c r="G111" s="54">
        <v>16.478000000000002</v>
      </c>
      <c r="H111" s="56">
        <v>19.5700931288644</v>
      </c>
      <c r="I111" s="56">
        <v>50.561437750944997</v>
      </c>
      <c r="J111" s="9">
        <f>G111-D111</f>
        <v>5.9270000000000014</v>
      </c>
      <c r="K111" s="10" t="s">
        <v>68</v>
      </c>
      <c r="L111" s="58" t="s">
        <v>217</v>
      </c>
      <c r="M111" s="23" t="s">
        <v>297</v>
      </c>
      <c r="N111" s="25" t="s">
        <v>217</v>
      </c>
    </row>
    <row r="112" spans="1:14" ht="15" customHeight="1">
      <c r="A112" s="7"/>
      <c r="B112" s="41"/>
      <c r="C112" s="12"/>
      <c r="D112" s="9"/>
      <c r="E112" s="9"/>
      <c r="F112" s="9"/>
      <c r="G112" s="9"/>
      <c r="H112" s="9"/>
      <c r="I112" s="9"/>
      <c r="J112" s="9">
        <f>SUM(J108:J111)</f>
        <v>16.478000000000002</v>
      </c>
      <c r="K112" s="10"/>
      <c r="L112" s="21"/>
      <c r="M112" s="21"/>
      <c r="N112" s="21"/>
    </row>
    <row r="113" spans="1:14" ht="15" customHeight="1">
      <c r="A113" s="7" t="s">
        <v>742</v>
      </c>
      <c r="B113" s="41">
        <v>24088</v>
      </c>
      <c r="C113" s="12" t="s">
        <v>69</v>
      </c>
      <c r="D113" s="54">
        <v>0</v>
      </c>
      <c r="E113" s="56">
        <v>19.5266845546501</v>
      </c>
      <c r="F113" s="56">
        <v>50.824193789235501</v>
      </c>
      <c r="G113" s="54">
        <v>2.7749999999999999</v>
      </c>
      <c r="H113" s="56">
        <v>19.5275987290015</v>
      </c>
      <c r="I113" s="56">
        <v>50.800211101801501</v>
      </c>
      <c r="J113" s="9">
        <f t="shared" ref="J113:J120" si="6">G113-D113</f>
        <v>2.7749999999999999</v>
      </c>
      <c r="K113" s="10" t="s">
        <v>493</v>
      </c>
      <c r="L113" s="58" t="s">
        <v>217</v>
      </c>
      <c r="M113" s="38" t="s">
        <v>298</v>
      </c>
      <c r="N113" s="39" t="s">
        <v>217</v>
      </c>
    </row>
    <row r="114" spans="1:14" ht="15" customHeight="1">
      <c r="A114" s="7" t="s">
        <v>743</v>
      </c>
      <c r="B114" s="41">
        <v>24089</v>
      </c>
      <c r="C114" s="12" t="s">
        <v>69</v>
      </c>
      <c r="D114" s="54">
        <v>2.7749999999999999</v>
      </c>
      <c r="E114" s="56">
        <v>19.5275987290015</v>
      </c>
      <c r="F114" s="56">
        <v>50.800211101801501</v>
      </c>
      <c r="G114" s="54">
        <v>8.8610000000000007</v>
      </c>
      <c r="H114" s="56">
        <v>19.4708168613925</v>
      </c>
      <c r="I114" s="56">
        <v>50.760809925084899</v>
      </c>
      <c r="J114" s="9">
        <f t="shared" si="6"/>
        <v>6.0860000000000003</v>
      </c>
      <c r="K114" s="10" t="s">
        <v>494</v>
      </c>
      <c r="L114" s="58" t="s">
        <v>217</v>
      </c>
      <c r="M114" s="23" t="s">
        <v>299</v>
      </c>
      <c r="N114" s="25" t="s">
        <v>217</v>
      </c>
    </row>
    <row r="115" spans="1:14" ht="15" customHeight="1">
      <c r="A115" s="7" t="s">
        <v>744</v>
      </c>
      <c r="B115" s="41">
        <v>24090</v>
      </c>
      <c r="C115" s="12" t="s">
        <v>69</v>
      </c>
      <c r="D115" s="54">
        <v>8.8610000000000007</v>
      </c>
      <c r="E115" s="56">
        <v>19.4708168613925</v>
      </c>
      <c r="F115" s="56">
        <v>50.760809925084899</v>
      </c>
      <c r="G115" s="54">
        <v>13.840999999999999</v>
      </c>
      <c r="H115" s="56">
        <v>19.4365909569335</v>
      </c>
      <c r="I115" s="56">
        <v>50.7216978051231</v>
      </c>
      <c r="J115" s="9">
        <f t="shared" si="6"/>
        <v>4.9799999999999986</v>
      </c>
      <c r="K115" s="10" t="s">
        <v>70</v>
      </c>
      <c r="L115" s="58" t="s">
        <v>217</v>
      </c>
      <c r="M115" s="23" t="s">
        <v>300</v>
      </c>
      <c r="N115" s="25" t="s">
        <v>217</v>
      </c>
    </row>
    <row r="116" spans="1:14" ht="15" customHeight="1">
      <c r="A116" s="7" t="s">
        <v>745</v>
      </c>
      <c r="B116" s="41">
        <v>24091</v>
      </c>
      <c r="C116" s="12" t="s">
        <v>69</v>
      </c>
      <c r="D116" s="54">
        <v>13.840999999999999</v>
      </c>
      <c r="E116" s="56">
        <v>19.4367029437397</v>
      </c>
      <c r="F116" s="56">
        <v>50.722032845651299</v>
      </c>
      <c r="G116" s="54">
        <v>26.927</v>
      </c>
      <c r="H116" s="56">
        <v>19.363938648145599</v>
      </c>
      <c r="I116" s="56">
        <v>50.623705622565701</v>
      </c>
      <c r="J116" s="9">
        <f t="shared" si="6"/>
        <v>13.086</v>
      </c>
      <c r="K116" s="10" t="s">
        <v>71</v>
      </c>
      <c r="L116" s="58" t="s">
        <v>216</v>
      </c>
      <c r="M116" s="23" t="s">
        <v>301</v>
      </c>
      <c r="N116" s="25" t="s">
        <v>217</v>
      </c>
    </row>
    <row r="117" spans="1:14" ht="15" customHeight="1">
      <c r="A117" s="7" t="s">
        <v>602</v>
      </c>
      <c r="B117" s="41">
        <v>24092</v>
      </c>
      <c r="C117" s="12" t="s">
        <v>69</v>
      </c>
      <c r="D117" s="54">
        <v>26.927</v>
      </c>
      <c r="E117" s="56">
        <v>19.363349295864499</v>
      </c>
      <c r="F117" s="56">
        <v>50.625057323868099</v>
      </c>
      <c r="G117" s="54">
        <v>34.478999999999999</v>
      </c>
      <c r="H117" s="56">
        <v>19.313635601621499</v>
      </c>
      <c r="I117" s="56">
        <v>50.569827890320603</v>
      </c>
      <c r="J117" s="9">
        <f t="shared" si="6"/>
        <v>7.5519999999999996</v>
      </c>
      <c r="K117" s="10" t="s">
        <v>495</v>
      </c>
      <c r="L117" s="58" t="s">
        <v>220</v>
      </c>
      <c r="M117" s="30">
        <v>10970</v>
      </c>
      <c r="N117" s="25" t="s">
        <v>216</v>
      </c>
    </row>
    <row r="118" spans="1:14" ht="15" customHeight="1">
      <c r="A118" s="7" t="s">
        <v>603</v>
      </c>
      <c r="B118" s="41">
        <v>24093</v>
      </c>
      <c r="C118" s="12" t="s">
        <v>69</v>
      </c>
      <c r="D118" s="54">
        <v>34.478999999999999</v>
      </c>
      <c r="E118" s="56">
        <v>19.313635601621499</v>
      </c>
      <c r="F118" s="56">
        <v>50.569827890320603</v>
      </c>
      <c r="G118" s="54">
        <v>35.738999999999997</v>
      </c>
      <c r="H118" s="56">
        <v>19.303804056489898</v>
      </c>
      <c r="I118" s="56">
        <v>50.5604223633106</v>
      </c>
      <c r="J118" s="9">
        <f t="shared" si="6"/>
        <v>1.259999999999998</v>
      </c>
      <c r="K118" s="10" t="s">
        <v>72</v>
      </c>
      <c r="L118" s="58" t="s">
        <v>220</v>
      </c>
      <c r="M118" s="30">
        <v>9913</v>
      </c>
      <c r="N118" s="25" t="s">
        <v>216</v>
      </c>
    </row>
    <row r="119" spans="1:14" ht="15" customHeight="1">
      <c r="A119" s="7" t="s">
        <v>604</v>
      </c>
      <c r="B119" s="41">
        <v>24246</v>
      </c>
      <c r="C119" s="12" t="s">
        <v>69</v>
      </c>
      <c r="D119" s="54">
        <v>35.738999999999997</v>
      </c>
      <c r="E119" s="56">
        <v>19.303804056489898</v>
      </c>
      <c r="F119" s="56">
        <v>50.5604223633106</v>
      </c>
      <c r="G119" s="54">
        <v>37.353000000000002</v>
      </c>
      <c r="H119" s="56">
        <v>19.292350543549901</v>
      </c>
      <c r="I119" s="56">
        <v>50.547969747994401</v>
      </c>
      <c r="J119" s="9">
        <f t="shared" si="6"/>
        <v>1.6140000000000043</v>
      </c>
      <c r="K119" s="10" t="s">
        <v>73</v>
      </c>
      <c r="L119" s="58" t="s">
        <v>220</v>
      </c>
      <c r="M119" s="30">
        <v>9913</v>
      </c>
      <c r="N119" s="25" t="s">
        <v>216</v>
      </c>
    </row>
    <row r="120" spans="1:14" ht="15" customHeight="1">
      <c r="A120" s="7" t="s">
        <v>605</v>
      </c>
      <c r="B120" s="41">
        <v>24094</v>
      </c>
      <c r="C120" s="12" t="s">
        <v>69</v>
      </c>
      <c r="D120" s="54">
        <v>37.353000000000002</v>
      </c>
      <c r="E120" s="56">
        <v>19.292350543549901</v>
      </c>
      <c r="F120" s="56">
        <v>50.547969747994401</v>
      </c>
      <c r="G120" s="54">
        <v>46.502000000000002</v>
      </c>
      <c r="H120" s="56">
        <v>19.257382824871101</v>
      </c>
      <c r="I120" s="56">
        <v>50.478285702229499</v>
      </c>
      <c r="J120" s="9">
        <f t="shared" si="6"/>
        <v>9.1490000000000009</v>
      </c>
      <c r="K120" s="10" t="s">
        <v>74</v>
      </c>
      <c r="L120" s="58" t="s">
        <v>220</v>
      </c>
      <c r="M120" s="30">
        <v>6841</v>
      </c>
      <c r="N120" s="25" t="s">
        <v>216</v>
      </c>
    </row>
    <row r="121" spans="1:14" ht="15" customHeight="1">
      <c r="A121" s="7"/>
      <c r="B121" s="41"/>
      <c r="C121" s="12"/>
      <c r="D121" s="9"/>
      <c r="E121" s="9"/>
      <c r="F121" s="9"/>
      <c r="G121" s="9"/>
      <c r="H121" s="9"/>
      <c r="I121" s="9"/>
      <c r="J121" s="9">
        <f>SUM(J113:J120)</f>
        <v>46.502000000000002</v>
      </c>
      <c r="K121" s="10"/>
      <c r="L121" s="21"/>
      <c r="M121" s="21"/>
      <c r="N121" s="21"/>
    </row>
    <row r="122" spans="1:14" ht="15" customHeight="1">
      <c r="A122" s="7" t="s">
        <v>606</v>
      </c>
      <c r="B122" s="41">
        <v>24095</v>
      </c>
      <c r="C122" s="12" t="s">
        <v>75</v>
      </c>
      <c r="D122" s="54">
        <v>0</v>
      </c>
      <c r="E122" s="56">
        <v>19.672606641592498</v>
      </c>
      <c r="F122" s="56">
        <v>50.777163792649198</v>
      </c>
      <c r="G122" s="54">
        <v>4.4080000000000004</v>
      </c>
      <c r="H122" s="56">
        <v>19.648103184963201</v>
      </c>
      <c r="I122" s="56">
        <v>50.745430222901199</v>
      </c>
      <c r="J122" s="9">
        <f t="shared" ref="J122:J130" si="7">G122-D122</f>
        <v>4.4080000000000004</v>
      </c>
      <c r="K122" s="10" t="s">
        <v>564</v>
      </c>
      <c r="L122" s="58" t="s">
        <v>216</v>
      </c>
      <c r="M122" s="23" t="s">
        <v>302</v>
      </c>
      <c r="N122" s="68" t="s">
        <v>217</v>
      </c>
    </row>
    <row r="123" spans="1:14" ht="15" customHeight="1">
      <c r="A123" s="7" t="s">
        <v>607</v>
      </c>
      <c r="B123" s="41">
        <v>24096</v>
      </c>
      <c r="C123" s="12" t="s">
        <v>75</v>
      </c>
      <c r="D123" s="54">
        <v>4.4080000000000004</v>
      </c>
      <c r="E123" s="56">
        <v>19.648103184963201</v>
      </c>
      <c r="F123" s="56">
        <v>50.745430222901199</v>
      </c>
      <c r="G123" s="54">
        <v>11.503</v>
      </c>
      <c r="H123" s="56">
        <v>19.623536940067702</v>
      </c>
      <c r="I123" s="56">
        <v>50.684622148134103</v>
      </c>
      <c r="J123" s="9">
        <f t="shared" si="7"/>
        <v>7.0949999999999998</v>
      </c>
      <c r="K123" s="10" t="s">
        <v>496</v>
      </c>
      <c r="L123" s="58" t="s">
        <v>217</v>
      </c>
      <c r="M123" s="23" t="s">
        <v>303</v>
      </c>
      <c r="N123" s="68" t="s">
        <v>217</v>
      </c>
    </row>
    <row r="124" spans="1:14" ht="15" customHeight="1">
      <c r="A124" s="7" t="s">
        <v>608</v>
      </c>
      <c r="B124" s="41">
        <v>24097</v>
      </c>
      <c r="C124" s="12" t="s">
        <v>75</v>
      </c>
      <c r="D124" s="54">
        <v>11.503</v>
      </c>
      <c r="E124" s="56">
        <v>19.623536940067702</v>
      </c>
      <c r="F124" s="56">
        <v>50.684622148134103</v>
      </c>
      <c r="G124" s="54">
        <v>18.088999999999999</v>
      </c>
      <c r="H124" s="56">
        <v>19.632816532575902</v>
      </c>
      <c r="I124" s="56">
        <v>50.628597912290402</v>
      </c>
      <c r="J124" s="9">
        <f t="shared" si="7"/>
        <v>6.5859999999999985</v>
      </c>
      <c r="K124" s="10" t="s">
        <v>565</v>
      </c>
      <c r="L124" s="58" t="s">
        <v>217</v>
      </c>
      <c r="M124" s="23" t="s">
        <v>304</v>
      </c>
      <c r="N124" s="68" t="s">
        <v>217</v>
      </c>
    </row>
    <row r="125" spans="1:14" ht="15" customHeight="1">
      <c r="A125" s="7" t="s">
        <v>609</v>
      </c>
      <c r="B125" s="41">
        <v>24098</v>
      </c>
      <c r="C125" s="12" t="s">
        <v>75</v>
      </c>
      <c r="D125" s="54">
        <v>18.088999999999999</v>
      </c>
      <c r="E125" s="56">
        <v>19.632816532575902</v>
      </c>
      <c r="F125" s="56">
        <v>50.628597912290402</v>
      </c>
      <c r="G125" s="54">
        <v>24.97</v>
      </c>
      <c r="H125" s="56">
        <v>19.644151595021299</v>
      </c>
      <c r="I125" s="56">
        <v>50.570894449705001</v>
      </c>
      <c r="J125" s="9">
        <f t="shared" si="7"/>
        <v>6.8810000000000002</v>
      </c>
      <c r="K125" s="10" t="s">
        <v>566</v>
      </c>
      <c r="L125" s="58" t="s">
        <v>217</v>
      </c>
      <c r="M125" s="23" t="s">
        <v>305</v>
      </c>
      <c r="N125" s="68" t="s">
        <v>217</v>
      </c>
    </row>
    <row r="126" spans="1:14" ht="15" customHeight="1">
      <c r="A126" s="7" t="s">
        <v>610</v>
      </c>
      <c r="B126" s="41">
        <v>24099</v>
      </c>
      <c r="C126" s="12" t="s">
        <v>75</v>
      </c>
      <c r="D126" s="54">
        <v>24.97</v>
      </c>
      <c r="E126" s="56">
        <v>19.648175217862001</v>
      </c>
      <c r="F126" s="56">
        <v>50.571380054065401</v>
      </c>
      <c r="G126" s="54">
        <v>32.225000000000001</v>
      </c>
      <c r="H126" s="56">
        <v>19.655832174596799</v>
      </c>
      <c r="I126" s="56">
        <v>50.508699913046001</v>
      </c>
      <c r="J126" s="9">
        <f t="shared" si="7"/>
        <v>7.2550000000000026</v>
      </c>
      <c r="K126" s="10" t="s">
        <v>497</v>
      </c>
      <c r="L126" s="58" t="s">
        <v>217</v>
      </c>
      <c r="M126" s="23" t="s">
        <v>306</v>
      </c>
      <c r="N126" s="68" t="s">
        <v>217</v>
      </c>
    </row>
    <row r="127" spans="1:14" ht="15" customHeight="1">
      <c r="A127" s="7" t="s">
        <v>611</v>
      </c>
      <c r="B127" s="41">
        <v>24100</v>
      </c>
      <c r="C127" s="12" t="s">
        <v>75</v>
      </c>
      <c r="D127" s="54">
        <v>32.225000000000001</v>
      </c>
      <c r="E127" s="56">
        <v>19.655832174596799</v>
      </c>
      <c r="F127" s="56">
        <v>50.508699913046001</v>
      </c>
      <c r="G127" s="54">
        <v>34.338000000000001</v>
      </c>
      <c r="H127" s="56">
        <v>19.657584455376998</v>
      </c>
      <c r="I127" s="56">
        <v>50.4899440672637</v>
      </c>
      <c r="J127" s="9">
        <f t="shared" si="7"/>
        <v>2.1129999999999995</v>
      </c>
      <c r="K127" s="10" t="s">
        <v>498</v>
      </c>
      <c r="L127" s="58" t="s">
        <v>217</v>
      </c>
      <c r="M127" s="23" t="s">
        <v>307</v>
      </c>
      <c r="N127" s="68" t="s">
        <v>217</v>
      </c>
    </row>
    <row r="128" spans="1:14" ht="15" customHeight="1">
      <c r="A128" s="7" t="s">
        <v>612</v>
      </c>
      <c r="B128" s="41">
        <v>24101</v>
      </c>
      <c r="C128" s="12" t="s">
        <v>75</v>
      </c>
      <c r="D128" s="54">
        <v>34.338000000000001</v>
      </c>
      <c r="E128" s="56">
        <v>19.657584455376998</v>
      </c>
      <c r="F128" s="56">
        <v>50.4899440672637</v>
      </c>
      <c r="G128" s="54">
        <v>36.813000000000002</v>
      </c>
      <c r="H128" s="56">
        <v>19.6620115695838</v>
      </c>
      <c r="I128" s="56">
        <v>50.470196371207301</v>
      </c>
      <c r="J128" s="9">
        <f t="shared" si="7"/>
        <v>2.4750000000000014</v>
      </c>
      <c r="K128" s="10" t="s">
        <v>499</v>
      </c>
      <c r="L128" s="58" t="s">
        <v>217</v>
      </c>
      <c r="M128" s="23" t="s">
        <v>308</v>
      </c>
      <c r="N128" s="68" t="s">
        <v>217</v>
      </c>
    </row>
    <row r="129" spans="1:14" ht="15" customHeight="1">
      <c r="A129" s="7" t="s">
        <v>746</v>
      </c>
      <c r="B129" s="41">
        <v>24102</v>
      </c>
      <c r="C129" s="12" t="s">
        <v>75</v>
      </c>
      <c r="D129" s="54">
        <v>36.813000000000002</v>
      </c>
      <c r="E129" s="56">
        <v>19.6620115695838</v>
      </c>
      <c r="F129" s="56">
        <v>50.470196371207301</v>
      </c>
      <c r="G129" s="54">
        <v>37.991999999999997</v>
      </c>
      <c r="H129" s="56">
        <v>19.657886264143901</v>
      </c>
      <c r="I129" s="56">
        <v>50.463531713912403</v>
      </c>
      <c r="J129" s="9">
        <f t="shared" si="7"/>
        <v>1.1789999999999949</v>
      </c>
      <c r="K129" s="10" t="s">
        <v>212</v>
      </c>
      <c r="L129" s="58" t="s">
        <v>216</v>
      </c>
      <c r="M129" s="23" t="s">
        <v>309</v>
      </c>
      <c r="N129" s="68" t="s">
        <v>217</v>
      </c>
    </row>
    <row r="130" spans="1:14" ht="15" customHeight="1">
      <c r="A130" s="7" t="s">
        <v>747</v>
      </c>
      <c r="B130" s="41">
        <v>24103</v>
      </c>
      <c r="C130" s="12" t="s">
        <v>75</v>
      </c>
      <c r="D130" s="54">
        <v>37.991999999999997</v>
      </c>
      <c r="E130" s="56">
        <v>19.657886264143901</v>
      </c>
      <c r="F130" s="56">
        <v>50.463531713912403</v>
      </c>
      <c r="G130" s="54">
        <v>47.206000000000003</v>
      </c>
      <c r="H130" s="32">
        <v>19.694603104203999</v>
      </c>
      <c r="I130" s="32">
        <v>50.435401822191402</v>
      </c>
      <c r="J130" s="9">
        <f t="shared" si="7"/>
        <v>9.2140000000000057</v>
      </c>
      <c r="K130" s="10" t="s">
        <v>500</v>
      </c>
      <c r="L130" s="58" t="s">
        <v>217</v>
      </c>
      <c r="M130" s="23" t="s">
        <v>310</v>
      </c>
      <c r="N130" s="68" t="s">
        <v>217</v>
      </c>
    </row>
    <row r="131" spans="1:14" ht="15" customHeight="1">
      <c r="A131" s="7"/>
      <c r="B131" s="41"/>
      <c r="C131" s="12"/>
      <c r="D131" s="9"/>
      <c r="E131" s="9"/>
      <c r="F131" s="9"/>
      <c r="G131" s="9"/>
      <c r="H131" s="9"/>
      <c r="I131" s="9"/>
      <c r="J131" s="9">
        <f>SUM(J122:J130)</f>
        <v>47.206000000000003</v>
      </c>
      <c r="K131" s="10"/>
      <c r="L131" s="21"/>
      <c r="M131" s="21"/>
      <c r="N131" s="21"/>
    </row>
    <row r="132" spans="1:14" ht="15" customHeight="1">
      <c r="A132" s="7" t="s">
        <v>748</v>
      </c>
      <c r="B132" s="41">
        <v>24104</v>
      </c>
      <c r="C132" s="12" t="s">
        <v>76</v>
      </c>
      <c r="D132" s="54">
        <v>7.03</v>
      </c>
      <c r="E132" s="56">
        <v>19.816823123073501</v>
      </c>
      <c r="F132" s="56">
        <v>50.707398980568001</v>
      </c>
      <c r="G132" s="54">
        <v>17.111999999999998</v>
      </c>
      <c r="H132" s="32">
        <v>19.825485720844799</v>
      </c>
      <c r="I132" s="32">
        <v>50.627565738590199</v>
      </c>
      <c r="J132" s="9">
        <f>G132-D132</f>
        <v>10.081999999999997</v>
      </c>
      <c r="K132" s="10" t="s">
        <v>77</v>
      </c>
      <c r="L132" s="58" t="s">
        <v>217</v>
      </c>
      <c r="M132" s="23" t="s">
        <v>311</v>
      </c>
      <c r="N132" s="68" t="s">
        <v>217</v>
      </c>
    </row>
    <row r="133" spans="1:14" ht="15" customHeight="1">
      <c r="A133" s="7"/>
      <c r="B133" s="41"/>
      <c r="C133" s="12"/>
      <c r="D133" s="9"/>
      <c r="E133" s="9"/>
      <c r="F133" s="9"/>
      <c r="G133" s="9"/>
      <c r="H133" s="9"/>
      <c r="I133" s="9"/>
      <c r="J133" s="9">
        <f>J132</f>
        <v>10.081999999999997</v>
      </c>
      <c r="K133" s="10"/>
      <c r="L133" s="21"/>
      <c r="M133" s="21"/>
      <c r="N133" s="21"/>
    </row>
    <row r="134" spans="1:14" ht="15" customHeight="1">
      <c r="A134" s="7" t="s">
        <v>749</v>
      </c>
      <c r="B134" s="41">
        <v>24105</v>
      </c>
      <c r="C134" s="12" t="s">
        <v>78</v>
      </c>
      <c r="D134" s="54">
        <v>0</v>
      </c>
      <c r="E134" s="56">
        <v>19.4165550675079</v>
      </c>
      <c r="F134" s="56">
        <v>50.4877739341836</v>
      </c>
      <c r="G134" s="54">
        <v>6.06</v>
      </c>
      <c r="H134" s="56">
        <v>19.364190748646099</v>
      </c>
      <c r="I134" s="56">
        <v>50.446680661539602</v>
      </c>
      <c r="J134" s="9">
        <f>G134-D134</f>
        <v>6.06</v>
      </c>
      <c r="K134" s="10" t="s">
        <v>79</v>
      </c>
      <c r="L134" s="58" t="s">
        <v>216</v>
      </c>
      <c r="M134" s="23" t="s">
        <v>312</v>
      </c>
      <c r="N134" s="68" t="s">
        <v>216</v>
      </c>
    </row>
    <row r="135" spans="1:14" ht="15" customHeight="1">
      <c r="A135" s="7" t="s">
        <v>750</v>
      </c>
      <c r="B135" s="41">
        <v>24106</v>
      </c>
      <c r="C135" s="12" t="s">
        <v>78</v>
      </c>
      <c r="D135" s="54">
        <v>6.06</v>
      </c>
      <c r="E135" s="56">
        <v>19.364190748646099</v>
      </c>
      <c r="F135" s="56">
        <v>50.446680661539602</v>
      </c>
      <c r="G135" s="54">
        <v>12.882</v>
      </c>
      <c r="H135" s="56">
        <v>19.327307579083499</v>
      </c>
      <c r="I135" s="56">
        <v>50.395873356079399</v>
      </c>
      <c r="J135" s="9">
        <f>G135-D135</f>
        <v>6.8220000000000001</v>
      </c>
      <c r="K135" s="10" t="s">
        <v>501</v>
      </c>
      <c r="L135" s="58" t="s">
        <v>216</v>
      </c>
      <c r="M135" s="23" t="s">
        <v>313</v>
      </c>
      <c r="N135" s="68" t="s">
        <v>216</v>
      </c>
    </row>
    <row r="136" spans="1:14" ht="15" customHeight="1">
      <c r="A136" s="7"/>
      <c r="B136" s="41"/>
      <c r="C136" s="12"/>
      <c r="D136" s="9"/>
      <c r="E136" s="9"/>
      <c r="F136" s="9"/>
      <c r="G136" s="9"/>
      <c r="H136" s="9"/>
      <c r="I136" s="9"/>
      <c r="J136" s="9">
        <f>SUM(J134:J135)</f>
        <v>12.882</v>
      </c>
      <c r="K136" s="10"/>
      <c r="L136" s="21"/>
      <c r="M136" s="21"/>
      <c r="N136" s="21"/>
    </row>
    <row r="137" spans="1:14" ht="15" customHeight="1">
      <c r="A137" s="7" t="s">
        <v>751</v>
      </c>
      <c r="B137" s="41">
        <v>24107</v>
      </c>
      <c r="C137" s="12" t="s">
        <v>80</v>
      </c>
      <c r="D137" s="54">
        <v>41.744</v>
      </c>
      <c r="E137" s="56">
        <v>18.570825877672501</v>
      </c>
      <c r="F137" s="56">
        <v>50.547171666574698</v>
      </c>
      <c r="G137" s="54">
        <v>45.158000000000001</v>
      </c>
      <c r="H137" s="56">
        <v>18.605162928750801</v>
      </c>
      <c r="I137" s="56">
        <v>50.5260514354054</v>
      </c>
      <c r="J137" s="9">
        <f>G137-D137</f>
        <v>3.4140000000000015</v>
      </c>
      <c r="K137" s="10" t="s">
        <v>81</v>
      </c>
      <c r="L137" s="58" t="s">
        <v>217</v>
      </c>
      <c r="M137" s="23" t="s">
        <v>314</v>
      </c>
      <c r="N137" s="25" t="s">
        <v>218</v>
      </c>
    </row>
    <row r="138" spans="1:14" ht="15" customHeight="1">
      <c r="A138" s="7" t="s">
        <v>752</v>
      </c>
      <c r="B138" s="41">
        <v>24108</v>
      </c>
      <c r="C138" s="12" t="s">
        <v>80</v>
      </c>
      <c r="D138" s="54">
        <v>45.158000000000001</v>
      </c>
      <c r="E138" s="56">
        <v>18.605162928750801</v>
      </c>
      <c r="F138" s="56">
        <v>50.5260514354054</v>
      </c>
      <c r="G138" s="54">
        <v>47.643999999999998</v>
      </c>
      <c r="H138" s="56">
        <v>18.604683245945701</v>
      </c>
      <c r="I138" s="56">
        <v>50.503649825486498</v>
      </c>
      <c r="J138" s="9">
        <f>G138-D138</f>
        <v>2.4859999999999971</v>
      </c>
      <c r="K138" s="10" t="s">
        <v>82</v>
      </c>
      <c r="L138" s="58" t="s">
        <v>217</v>
      </c>
      <c r="M138" s="23" t="s">
        <v>315</v>
      </c>
      <c r="N138" s="25" t="s">
        <v>218</v>
      </c>
    </row>
    <row r="139" spans="1:14" ht="15" customHeight="1">
      <c r="A139" s="7" t="s">
        <v>753</v>
      </c>
      <c r="B139" s="41">
        <v>24109</v>
      </c>
      <c r="C139" s="12" t="s">
        <v>80</v>
      </c>
      <c r="D139" s="54">
        <v>47.643999999999998</v>
      </c>
      <c r="E139" s="56">
        <v>18.604683245945701</v>
      </c>
      <c r="F139" s="56">
        <v>50.503649825486498</v>
      </c>
      <c r="G139" s="54">
        <v>59.539000000000001</v>
      </c>
      <c r="H139" s="56">
        <v>18.615486046938699</v>
      </c>
      <c r="I139" s="56">
        <v>50.399160212619101</v>
      </c>
      <c r="J139" s="9">
        <f>G139-D139</f>
        <v>11.895000000000003</v>
      </c>
      <c r="K139" s="10" t="s">
        <v>83</v>
      </c>
      <c r="L139" s="58" t="s">
        <v>217</v>
      </c>
      <c r="M139" s="23" t="s">
        <v>316</v>
      </c>
      <c r="N139" s="25" t="s">
        <v>218</v>
      </c>
    </row>
    <row r="140" spans="1:14" ht="15" customHeight="1">
      <c r="A140" s="7" t="s">
        <v>754</v>
      </c>
      <c r="B140" s="41">
        <v>24110</v>
      </c>
      <c r="C140" s="12" t="s">
        <v>80</v>
      </c>
      <c r="D140" s="54">
        <v>59.539000000000001</v>
      </c>
      <c r="E140" s="56">
        <v>18.615486046938699</v>
      </c>
      <c r="F140" s="56">
        <v>50.399160212619101</v>
      </c>
      <c r="G140" s="54">
        <v>62.191000000000003</v>
      </c>
      <c r="H140" s="56">
        <v>18.634925613063398</v>
      </c>
      <c r="I140" s="56">
        <v>50.371688047172199</v>
      </c>
      <c r="J140" s="9">
        <f>G140-D140</f>
        <v>2.652000000000001</v>
      </c>
      <c r="K140" s="10" t="s">
        <v>84</v>
      </c>
      <c r="L140" s="58" t="s">
        <v>216</v>
      </c>
      <c r="M140" s="23" t="s">
        <v>317</v>
      </c>
      <c r="N140" s="25" t="s">
        <v>216</v>
      </c>
    </row>
    <row r="141" spans="1:14" ht="15" customHeight="1">
      <c r="A141" s="7"/>
      <c r="B141" s="41"/>
      <c r="C141" s="12"/>
      <c r="D141" s="9"/>
      <c r="E141" s="9"/>
      <c r="F141" s="9"/>
      <c r="G141" s="9"/>
      <c r="H141" s="9"/>
      <c r="I141" s="9"/>
      <c r="J141" s="9">
        <f>SUM(J137:J140)</f>
        <v>20.447000000000003</v>
      </c>
      <c r="K141" s="10"/>
      <c r="L141" s="21"/>
      <c r="M141" s="21"/>
      <c r="N141" s="21"/>
    </row>
    <row r="142" spans="1:14" ht="15" customHeight="1">
      <c r="A142" s="7" t="s">
        <v>755</v>
      </c>
      <c r="B142" s="41">
        <v>24111</v>
      </c>
      <c r="C142" s="12" t="s">
        <v>85</v>
      </c>
      <c r="D142" s="54">
        <v>0</v>
      </c>
      <c r="E142" s="56">
        <v>18.950991203727</v>
      </c>
      <c r="F142" s="56">
        <v>50.768463069262602</v>
      </c>
      <c r="G142" s="54">
        <v>6.3650000000000002</v>
      </c>
      <c r="H142" s="56">
        <v>19.007956248497099</v>
      </c>
      <c r="I142" s="56">
        <v>50.726838187170202</v>
      </c>
      <c r="J142" s="9">
        <f>G142-D142</f>
        <v>6.3650000000000002</v>
      </c>
      <c r="K142" s="10" t="s">
        <v>86</v>
      </c>
      <c r="L142" s="58" t="s">
        <v>216</v>
      </c>
      <c r="M142" s="23" t="s">
        <v>318</v>
      </c>
      <c r="N142" s="25" t="s">
        <v>218</v>
      </c>
    </row>
    <row r="143" spans="1:14" ht="15" customHeight="1">
      <c r="A143" s="7" t="s">
        <v>756</v>
      </c>
      <c r="B143" s="41">
        <v>24112</v>
      </c>
      <c r="C143" s="12" t="s">
        <v>85</v>
      </c>
      <c r="D143" s="54">
        <v>6.3650000000000002</v>
      </c>
      <c r="E143" s="56">
        <v>19.007956248497099</v>
      </c>
      <c r="F143" s="56">
        <v>50.726838187170202</v>
      </c>
      <c r="G143" s="54">
        <v>9.6180000000000003</v>
      </c>
      <c r="H143" s="56">
        <v>19.0343441031279</v>
      </c>
      <c r="I143" s="56">
        <v>50.703577440770403</v>
      </c>
      <c r="J143" s="9">
        <f>G143-D143</f>
        <v>3.2530000000000001</v>
      </c>
      <c r="K143" s="10" t="s">
        <v>87</v>
      </c>
      <c r="L143" s="58" t="s">
        <v>216</v>
      </c>
      <c r="M143" s="23" t="s">
        <v>319</v>
      </c>
      <c r="N143" s="25" t="s">
        <v>218</v>
      </c>
    </row>
    <row r="144" spans="1:14" ht="15" customHeight="1">
      <c r="A144" s="7" t="s">
        <v>757</v>
      </c>
      <c r="B144" s="41">
        <v>24113</v>
      </c>
      <c r="C144" s="12" t="s">
        <v>85</v>
      </c>
      <c r="D144" s="54">
        <v>9.6180000000000003</v>
      </c>
      <c r="E144" s="56">
        <v>19.0343441031279</v>
      </c>
      <c r="F144" s="56">
        <v>50.703577440770403</v>
      </c>
      <c r="G144" s="54">
        <v>12.391999999999999</v>
      </c>
      <c r="H144" s="56">
        <v>19.071476537291399</v>
      </c>
      <c r="I144" s="56">
        <v>50.708929640172101</v>
      </c>
      <c r="J144" s="9">
        <f>G144-D144</f>
        <v>2.7739999999999991</v>
      </c>
      <c r="K144" s="10" t="s">
        <v>88</v>
      </c>
      <c r="L144" s="58" t="s">
        <v>216</v>
      </c>
      <c r="M144" s="23" t="s">
        <v>320</v>
      </c>
      <c r="N144" s="25" t="s">
        <v>218</v>
      </c>
    </row>
    <row r="145" spans="1:14" ht="15" customHeight="1">
      <c r="A145" s="7" t="s">
        <v>758</v>
      </c>
      <c r="B145" s="41">
        <v>24114</v>
      </c>
      <c r="C145" s="12" t="s">
        <v>85</v>
      </c>
      <c r="D145" s="54">
        <v>12.391999999999999</v>
      </c>
      <c r="E145" s="56">
        <v>19.071476537291399</v>
      </c>
      <c r="F145" s="56">
        <v>50.708929640172101</v>
      </c>
      <c r="G145" s="54">
        <v>17.698</v>
      </c>
      <c r="H145" s="56">
        <v>19.144686489938</v>
      </c>
      <c r="I145" s="56">
        <v>50.705542607495303</v>
      </c>
      <c r="J145" s="9">
        <f>G145-D145</f>
        <v>5.3060000000000009</v>
      </c>
      <c r="K145" s="10" t="s">
        <v>820</v>
      </c>
      <c r="L145" s="58" t="s">
        <v>216</v>
      </c>
      <c r="M145" s="23" t="s">
        <v>321</v>
      </c>
      <c r="N145" s="68" t="s">
        <v>218</v>
      </c>
    </row>
    <row r="146" spans="1:14" ht="15" customHeight="1">
      <c r="A146" s="7"/>
      <c r="B146" s="41"/>
      <c r="C146" s="12"/>
      <c r="D146" s="11"/>
      <c r="E146" s="11"/>
      <c r="F146" s="11"/>
      <c r="G146" s="11"/>
      <c r="H146" s="11"/>
      <c r="I146" s="11"/>
      <c r="J146" s="11">
        <f>SUM(J142:J145)</f>
        <v>17.698</v>
      </c>
      <c r="K146" s="6"/>
      <c r="L146" s="21"/>
      <c r="M146" s="21"/>
      <c r="N146" s="21"/>
    </row>
    <row r="147" spans="1:14" ht="15" customHeight="1">
      <c r="A147" s="7" t="s">
        <v>613</v>
      </c>
      <c r="B147" s="41">
        <v>24115</v>
      </c>
      <c r="C147" s="12" t="s">
        <v>89</v>
      </c>
      <c r="D147" s="54">
        <v>0</v>
      </c>
      <c r="E147" s="56">
        <v>18.8774359744523</v>
      </c>
      <c r="F147" s="56">
        <v>50.7472179663717</v>
      </c>
      <c r="G147" s="54">
        <v>8.7650000000000006</v>
      </c>
      <c r="H147" s="56">
        <v>18.907273844377698</v>
      </c>
      <c r="I147" s="56">
        <v>50.676579629003101</v>
      </c>
      <c r="J147" s="9">
        <f>G147-D147</f>
        <v>8.7650000000000006</v>
      </c>
      <c r="K147" s="10" t="s">
        <v>90</v>
      </c>
      <c r="L147" s="58" t="s">
        <v>216</v>
      </c>
      <c r="M147" s="23" t="s">
        <v>322</v>
      </c>
      <c r="N147" s="68" t="s">
        <v>217</v>
      </c>
    </row>
    <row r="148" spans="1:14" ht="15" customHeight="1">
      <c r="A148" s="7" t="s">
        <v>614</v>
      </c>
      <c r="B148" s="41">
        <v>24116</v>
      </c>
      <c r="C148" s="12" t="s">
        <v>89</v>
      </c>
      <c r="D148" s="54">
        <v>8.7650000000000006</v>
      </c>
      <c r="E148" s="56">
        <v>18.907273844377698</v>
      </c>
      <c r="F148" s="56">
        <v>50.676579629003101</v>
      </c>
      <c r="G148" s="54">
        <v>15.129</v>
      </c>
      <c r="H148" s="56">
        <v>18.954957993107602</v>
      </c>
      <c r="I148" s="56">
        <v>50.631587577428697</v>
      </c>
      <c r="J148" s="9">
        <f>G148-D148</f>
        <v>6.363999999999999</v>
      </c>
      <c r="K148" s="10" t="s">
        <v>91</v>
      </c>
      <c r="L148" s="58" t="s">
        <v>216</v>
      </c>
      <c r="M148" s="23" t="s">
        <v>323</v>
      </c>
      <c r="N148" s="68" t="s">
        <v>217</v>
      </c>
    </row>
    <row r="149" spans="1:14" ht="15" customHeight="1">
      <c r="A149" s="7" t="s">
        <v>615</v>
      </c>
      <c r="B149" s="41">
        <v>24117</v>
      </c>
      <c r="C149" s="12" t="s">
        <v>89</v>
      </c>
      <c r="D149" s="54">
        <v>15.129</v>
      </c>
      <c r="E149" s="56">
        <v>18.954957993107602</v>
      </c>
      <c r="F149" s="56">
        <v>50.631587577428697</v>
      </c>
      <c r="G149" s="54">
        <v>18.565000000000001</v>
      </c>
      <c r="H149" s="56">
        <v>18.9552353059903</v>
      </c>
      <c r="I149" s="56">
        <v>50.601319039718398</v>
      </c>
      <c r="J149" s="9">
        <f>G149-D149</f>
        <v>3.4360000000000017</v>
      </c>
      <c r="K149" s="10" t="s">
        <v>502</v>
      </c>
      <c r="L149" s="58" t="s">
        <v>217</v>
      </c>
      <c r="M149" s="23" t="s">
        <v>324</v>
      </c>
      <c r="N149" s="68" t="s">
        <v>217</v>
      </c>
    </row>
    <row r="150" spans="1:14" ht="15" customHeight="1">
      <c r="A150" s="7"/>
      <c r="B150" s="41"/>
      <c r="C150" s="12"/>
      <c r="D150" s="9"/>
      <c r="E150" s="9"/>
      <c r="F150" s="9"/>
      <c r="G150" s="9"/>
      <c r="H150" s="9"/>
      <c r="I150" s="9"/>
      <c r="J150" s="9">
        <f>SUM(J147:J149)</f>
        <v>18.565000000000001</v>
      </c>
      <c r="K150" s="10"/>
      <c r="L150" s="21"/>
      <c r="M150" s="21"/>
      <c r="N150" s="21"/>
    </row>
    <row r="151" spans="1:14" ht="15" customHeight="1">
      <c r="A151" s="7" t="s">
        <v>616</v>
      </c>
      <c r="B151" s="41">
        <v>24247</v>
      </c>
      <c r="C151" s="12" t="s">
        <v>92</v>
      </c>
      <c r="D151" s="54">
        <v>0</v>
      </c>
      <c r="E151" s="56">
        <v>18.649261801397401</v>
      </c>
      <c r="F151" s="56">
        <v>50.674187540960098</v>
      </c>
      <c r="G151" s="54">
        <v>2.0070000000000001</v>
      </c>
      <c r="H151" s="56">
        <v>18.674373393956898</v>
      </c>
      <c r="I151" s="56">
        <v>50.667435172357202</v>
      </c>
      <c r="J151" s="9">
        <f t="shared" ref="J151:J158" si="8">G151-D151</f>
        <v>2.0070000000000001</v>
      </c>
      <c r="K151" s="10" t="s">
        <v>503</v>
      </c>
      <c r="L151" s="58" t="s">
        <v>216</v>
      </c>
      <c r="M151" s="23" t="s">
        <v>330</v>
      </c>
      <c r="N151" s="68" t="s">
        <v>216</v>
      </c>
    </row>
    <row r="152" spans="1:14" ht="15" customHeight="1">
      <c r="A152" s="7" t="s">
        <v>617</v>
      </c>
      <c r="B152" s="41">
        <v>24248</v>
      </c>
      <c r="C152" s="12" t="s">
        <v>92</v>
      </c>
      <c r="D152" s="54">
        <v>2.0070000000000001</v>
      </c>
      <c r="E152" s="56">
        <v>18.674373393956898</v>
      </c>
      <c r="F152" s="56">
        <v>50.667435172357202</v>
      </c>
      <c r="G152" s="54">
        <v>2.355</v>
      </c>
      <c r="H152" s="56">
        <v>18.679075737170901</v>
      </c>
      <c r="I152" s="56">
        <v>50.668124174152801</v>
      </c>
      <c r="J152" s="9">
        <f t="shared" si="8"/>
        <v>0.34799999999999986</v>
      </c>
      <c r="K152" s="10" t="s">
        <v>504</v>
      </c>
      <c r="L152" s="58" t="s">
        <v>216</v>
      </c>
      <c r="M152" s="23" t="s">
        <v>331</v>
      </c>
      <c r="N152" s="68" t="s">
        <v>216</v>
      </c>
    </row>
    <row r="153" spans="1:14" ht="15" customHeight="1">
      <c r="A153" s="7" t="s">
        <v>618</v>
      </c>
      <c r="B153" s="41">
        <v>24253</v>
      </c>
      <c r="C153" s="12" t="s">
        <v>92</v>
      </c>
      <c r="D153" s="54">
        <v>2.355</v>
      </c>
      <c r="E153" s="56">
        <v>18.679075737170901</v>
      </c>
      <c r="F153" s="56">
        <v>50.668124174152801</v>
      </c>
      <c r="G153" s="54">
        <v>2.855</v>
      </c>
      <c r="H153" s="56">
        <v>18.6857472026864</v>
      </c>
      <c r="I153" s="56">
        <v>50.668910921198098</v>
      </c>
      <c r="J153" s="9">
        <f t="shared" si="8"/>
        <v>0.5</v>
      </c>
      <c r="K153" s="10" t="s">
        <v>96</v>
      </c>
      <c r="L153" s="58" t="s">
        <v>216</v>
      </c>
      <c r="M153" s="23" t="s">
        <v>332</v>
      </c>
      <c r="N153" s="68" t="s">
        <v>216</v>
      </c>
    </row>
    <row r="154" spans="1:14" ht="15" customHeight="1">
      <c r="A154" s="7" t="s">
        <v>619</v>
      </c>
      <c r="B154" s="41">
        <v>24118</v>
      </c>
      <c r="C154" s="12" t="s">
        <v>92</v>
      </c>
      <c r="D154" s="54">
        <v>2.855</v>
      </c>
      <c r="E154" s="56">
        <v>18.685747623801898</v>
      </c>
      <c r="F154" s="56">
        <v>50.668917755652799</v>
      </c>
      <c r="G154" s="54">
        <v>5.6790000000000003</v>
      </c>
      <c r="H154" s="56">
        <v>18.724489122136799</v>
      </c>
      <c r="I154" s="56">
        <v>50.670969917975299</v>
      </c>
      <c r="J154" s="9">
        <f t="shared" si="8"/>
        <v>2.8240000000000003</v>
      </c>
      <c r="K154" s="10" t="s">
        <v>93</v>
      </c>
      <c r="L154" s="58" t="s">
        <v>216</v>
      </c>
      <c r="M154" s="23" t="s">
        <v>325</v>
      </c>
      <c r="N154" s="68" t="s">
        <v>216</v>
      </c>
    </row>
    <row r="155" spans="1:14" ht="15" customHeight="1">
      <c r="A155" s="7" t="s">
        <v>620</v>
      </c>
      <c r="B155" s="41">
        <v>24119</v>
      </c>
      <c r="C155" s="12" t="s">
        <v>92</v>
      </c>
      <c r="D155" s="54">
        <v>5.6790000000000003</v>
      </c>
      <c r="E155" s="56">
        <v>18.724489122136799</v>
      </c>
      <c r="F155" s="56">
        <v>50.670969917975299</v>
      </c>
      <c r="G155" s="54">
        <v>8.3740000000000006</v>
      </c>
      <c r="H155" s="56">
        <v>18.7618271264807</v>
      </c>
      <c r="I155" s="56">
        <v>50.669395926209297</v>
      </c>
      <c r="J155" s="9">
        <f t="shared" si="8"/>
        <v>2.6950000000000003</v>
      </c>
      <c r="K155" s="10" t="s">
        <v>94</v>
      </c>
      <c r="L155" s="58" t="s">
        <v>216</v>
      </c>
      <c r="M155" s="23" t="s">
        <v>326</v>
      </c>
      <c r="N155" s="68" t="s">
        <v>216</v>
      </c>
    </row>
    <row r="156" spans="1:14" ht="15" customHeight="1">
      <c r="A156" s="7" t="s">
        <v>621</v>
      </c>
      <c r="B156" s="41">
        <v>24120</v>
      </c>
      <c r="C156" s="12" t="s">
        <v>92</v>
      </c>
      <c r="D156" s="54">
        <v>8.3740000000000006</v>
      </c>
      <c r="E156" s="56">
        <v>18.7618271264807</v>
      </c>
      <c r="F156" s="56">
        <v>50.669395926209297</v>
      </c>
      <c r="G156" s="54">
        <v>15.446999999999999</v>
      </c>
      <c r="H156" s="56">
        <v>18.846739978730501</v>
      </c>
      <c r="I156" s="56">
        <v>50.637838277583199</v>
      </c>
      <c r="J156" s="9">
        <f t="shared" si="8"/>
        <v>7.0729999999999986</v>
      </c>
      <c r="K156" s="10" t="s">
        <v>95</v>
      </c>
      <c r="L156" s="58" t="s">
        <v>216</v>
      </c>
      <c r="M156" s="23" t="s">
        <v>327</v>
      </c>
      <c r="N156" s="68" t="s">
        <v>216</v>
      </c>
    </row>
    <row r="157" spans="1:14" ht="15" customHeight="1">
      <c r="A157" s="7" t="s">
        <v>622</v>
      </c>
      <c r="B157" s="41">
        <v>24121</v>
      </c>
      <c r="C157" s="12" t="s">
        <v>92</v>
      </c>
      <c r="D157" s="54">
        <v>15.446999999999999</v>
      </c>
      <c r="E157" s="56">
        <v>18.846739978730501</v>
      </c>
      <c r="F157" s="56">
        <v>50.637838277583199</v>
      </c>
      <c r="G157" s="54">
        <v>24.379000000000001</v>
      </c>
      <c r="H157" s="56">
        <v>18.9552353059903</v>
      </c>
      <c r="I157" s="56">
        <v>50.601319039718398</v>
      </c>
      <c r="J157" s="9">
        <f t="shared" si="8"/>
        <v>8.9320000000000022</v>
      </c>
      <c r="K157" s="10" t="s">
        <v>505</v>
      </c>
      <c r="L157" s="58" t="s">
        <v>216</v>
      </c>
      <c r="M157" s="23" t="s">
        <v>328</v>
      </c>
      <c r="N157" s="68" t="s">
        <v>216</v>
      </c>
    </row>
    <row r="158" spans="1:14" ht="15" customHeight="1">
      <c r="A158" s="7" t="s">
        <v>623</v>
      </c>
      <c r="B158" s="41">
        <v>24122</v>
      </c>
      <c r="C158" s="12" t="s">
        <v>92</v>
      </c>
      <c r="D158" s="54">
        <v>24.379000000000001</v>
      </c>
      <c r="E158" s="56">
        <v>18.9552353059903</v>
      </c>
      <c r="F158" s="56">
        <v>50.601319039718398</v>
      </c>
      <c r="G158" s="54">
        <v>25.553999999999998</v>
      </c>
      <c r="H158" s="56">
        <v>18.967493899395699</v>
      </c>
      <c r="I158" s="56">
        <v>50.594504827234999</v>
      </c>
      <c r="J158" s="9">
        <f t="shared" si="8"/>
        <v>1.1749999999999972</v>
      </c>
      <c r="K158" s="10" t="s">
        <v>821</v>
      </c>
      <c r="L158" s="58" t="s">
        <v>216</v>
      </c>
      <c r="M158" s="23" t="s">
        <v>329</v>
      </c>
      <c r="N158" s="68" t="s">
        <v>216</v>
      </c>
    </row>
    <row r="159" spans="1:14" ht="15" customHeight="1">
      <c r="A159" s="7"/>
      <c r="B159" s="41"/>
      <c r="C159" s="12"/>
      <c r="D159" s="9"/>
      <c r="E159" s="9"/>
      <c r="F159" s="9"/>
      <c r="G159" s="9"/>
      <c r="H159" s="9"/>
      <c r="I159" s="9"/>
      <c r="J159" s="9">
        <f>SUM(J151:J158)</f>
        <v>25.553999999999998</v>
      </c>
      <c r="K159" s="10"/>
      <c r="L159" s="21"/>
      <c r="M159" s="21"/>
      <c r="N159" s="21"/>
    </row>
    <row r="160" spans="1:14" ht="15" customHeight="1">
      <c r="A160" s="7" t="s">
        <v>624</v>
      </c>
      <c r="B160" s="41">
        <v>24123</v>
      </c>
      <c r="C160" s="12" t="s">
        <v>97</v>
      </c>
      <c r="D160" s="54">
        <v>0</v>
      </c>
      <c r="E160" s="56">
        <v>19.038681246567599</v>
      </c>
      <c r="F160" s="56">
        <v>50.741239893045403</v>
      </c>
      <c r="G160" s="54">
        <v>2.7530000000000001</v>
      </c>
      <c r="H160" s="56">
        <v>19.007956248497099</v>
      </c>
      <c r="I160" s="56">
        <v>50.726838187170202</v>
      </c>
      <c r="J160" s="9">
        <f t="shared" ref="J160:J168" si="9">G160-D160</f>
        <v>2.7530000000000001</v>
      </c>
      <c r="K160" s="10" t="s">
        <v>98</v>
      </c>
      <c r="L160" s="58" t="s">
        <v>216</v>
      </c>
      <c r="M160" s="23" t="s">
        <v>333</v>
      </c>
      <c r="N160" s="68" t="s">
        <v>216</v>
      </c>
    </row>
    <row r="161" spans="1:14" ht="15" customHeight="1">
      <c r="A161" s="7" t="s">
        <v>625</v>
      </c>
      <c r="B161" s="41">
        <v>24124</v>
      </c>
      <c r="C161" s="12" t="s">
        <v>97</v>
      </c>
      <c r="D161" s="54">
        <v>2.7530000000000001</v>
      </c>
      <c r="E161" s="56">
        <v>19.008681847555302</v>
      </c>
      <c r="F161" s="56">
        <v>50.726085850568701</v>
      </c>
      <c r="G161" s="54">
        <v>11.977</v>
      </c>
      <c r="H161" s="56">
        <v>18.907273844377698</v>
      </c>
      <c r="I161" s="56">
        <v>50.676579629003101</v>
      </c>
      <c r="J161" s="9">
        <f t="shared" si="9"/>
        <v>9.2240000000000002</v>
      </c>
      <c r="K161" s="10" t="s">
        <v>99</v>
      </c>
      <c r="L161" s="58" t="s">
        <v>217</v>
      </c>
      <c r="M161" s="23" t="s">
        <v>334</v>
      </c>
      <c r="N161" s="68" t="s">
        <v>218</v>
      </c>
    </row>
    <row r="162" spans="1:14" ht="15" customHeight="1">
      <c r="A162" s="7" t="s">
        <v>626</v>
      </c>
      <c r="B162" s="41">
        <v>24125</v>
      </c>
      <c r="C162" s="12" t="s">
        <v>97</v>
      </c>
      <c r="D162" s="54">
        <v>11.977</v>
      </c>
      <c r="E162" s="56">
        <v>18.9068148936414</v>
      </c>
      <c r="F162" s="56">
        <v>50.674140496545597</v>
      </c>
      <c r="G162" s="54">
        <v>18.260999999999999</v>
      </c>
      <c r="H162" s="56">
        <v>18.840991261126401</v>
      </c>
      <c r="I162" s="56">
        <v>50.637790923772798</v>
      </c>
      <c r="J162" s="9">
        <f t="shared" si="9"/>
        <v>6.2839999999999989</v>
      </c>
      <c r="K162" s="10" t="s">
        <v>100</v>
      </c>
      <c r="L162" s="58" t="s">
        <v>216</v>
      </c>
      <c r="M162" s="23" t="s">
        <v>335</v>
      </c>
      <c r="N162" s="68" t="s">
        <v>218</v>
      </c>
    </row>
    <row r="163" spans="1:14" ht="15" customHeight="1">
      <c r="A163" s="7" t="s">
        <v>627</v>
      </c>
      <c r="B163" s="41">
        <v>24126</v>
      </c>
      <c r="C163" s="12" t="s">
        <v>97</v>
      </c>
      <c r="D163" s="54">
        <v>18.260999999999999</v>
      </c>
      <c r="E163" s="56">
        <v>18.840991261126401</v>
      </c>
      <c r="F163" s="56">
        <v>50.637790923772798</v>
      </c>
      <c r="G163" s="54">
        <v>25.713999999999999</v>
      </c>
      <c r="H163" s="56">
        <v>18.807198520212399</v>
      </c>
      <c r="I163" s="56">
        <v>50.5800402219554</v>
      </c>
      <c r="J163" s="9">
        <f t="shared" si="9"/>
        <v>7.4529999999999994</v>
      </c>
      <c r="K163" s="10" t="s">
        <v>101</v>
      </c>
      <c r="L163" s="58" t="s">
        <v>216</v>
      </c>
      <c r="M163" s="23" t="s">
        <v>336</v>
      </c>
      <c r="N163" s="68" t="s">
        <v>218</v>
      </c>
    </row>
    <row r="164" spans="1:14" ht="15" customHeight="1">
      <c r="A164" s="7" t="s">
        <v>628</v>
      </c>
      <c r="B164" s="41">
        <v>24127</v>
      </c>
      <c r="C164" s="12" t="s">
        <v>97</v>
      </c>
      <c r="D164" s="54">
        <v>25.713999999999999</v>
      </c>
      <c r="E164" s="56">
        <v>18.807198520212399</v>
      </c>
      <c r="F164" s="56">
        <v>50.5800402219554</v>
      </c>
      <c r="G164" s="54">
        <v>34.292999999999999</v>
      </c>
      <c r="H164" s="56">
        <v>18.716013194246202</v>
      </c>
      <c r="I164" s="56">
        <v>50.529967350372601</v>
      </c>
      <c r="J164" s="9">
        <f t="shared" si="9"/>
        <v>8.5790000000000006</v>
      </c>
      <c r="K164" s="10" t="s">
        <v>102</v>
      </c>
      <c r="L164" s="58" t="s">
        <v>217</v>
      </c>
      <c r="M164" s="23" t="s">
        <v>337</v>
      </c>
      <c r="N164" s="68" t="s">
        <v>217</v>
      </c>
    </row>
    <row r="165" spans="1:14" ht="15" customHeight="1">
      <c r="A165" s="7" t="s">
        <v>568</v>
      </c>
      <c r="B165" s="41">
        <v>24128</v>
      </c>
      <c r="C165" s="12" t="s">
        <v>97</v>
      </c>
      <c r="D165" s="54">
        <v>34.292999999999999</v>
      </c>
      <c r="E165" s="56">
        <v>18.7148855258731</v>
      </c>
      <c r="F165" s="56">
        <v>50.531544836547297</v>
      </c>
      <c r="G165" s="54">
        <v>42.095999999999997</v>
      </c>
      <c r="H165" s="56">
        <v>18.605162928750801</v>
      </c>
      <c r="I165" s="56">
        <v>50.5260514354054</v>
      </c>
      <c r="J165" s="9">
        <f t="shared" si="9"/>
        <v>7.8029999999999973</v>
      </c>
      <c r="K165" s="10" t="s">
        <v>103</v>
      </c>
      <c r="L165" s="58" t="s">
        <v>217</v>
      </c>
      <c r="M165" s="23" t="s">
        <v>338</v>
      </c>
      <c r="N165" s="68" t="s">
        <v>217</v>
      </c>
    </row>
    <row r="166" spans="1:14" ht="15" customHeight="1">
      <c r="A166" s="7" t="s">
        <v>629</v>
      </c>
      <c r="B166" s="41">
        <v>24129</v>
      </c>
      <c r="C166" s="12" t="s">
        <v>97</v>
      </c>
      <c r="D166" s="54">
        <v>42.095999999999997</v>
      </c>
      <c r="E166" s="56">
        <v>18.605162928750801</v>
      </c>
      <c r="F166" s="56">
        <v>50.5260514354054</v>
      </c>
      <c r="G166" s="54">
        <v>45.917000000000002</v>
      </c>
      <c r="H166" s="56">
        <v>18.560955596128299</v>
      </c>
      <c r="I166" s="56">
        <v>50.484986007411599</v>
      </c>
      <c r="J166" s="9">
        <f t="shared" si="9"/>
        <v>3.8210000000000051</v>
      </c>
      <c r="K166" s="10" t="s">
        <v>506</v>
      </c>
      <c r="L166" s="58" t="s">
        <v>217</v>
      </c>
      <c r="M166" s="23" t="s">
        <v>339</v>
      </c>
      <c r="N166" s="68" t="s">
        <v>217</v>
      </c>
    </row>
    <row r="167" spans="1:14" ht="15" customHeight="1">
      <c r="A167" s="7" t="s">
        <v>630</v>
      </c>
      <c r="B167" s="41">
        <v>24130</v>
      </c>
      <c r="C167" s="12" t="s">
        <v>97</v>
      </c>
      <c r="D167" s="54">
        <v>45.917000000000002</v>
      </c>
      <c r="E167" s="56">
        <v>18.560955596128299</v>
      </c>
      <c r="F167" s="56">
        <v>50.484986007411599</v>
      </c>
      <c r="G167" s="54">
        <v>50.557000000000002</v>
      </c>
      <c r="H167" s="56">
        <v>18.521905763506101</v>
      </c>
      <c r="I167" s="56">
        <v>50.454419507756697</v>
      </c>
      <c r="J167" s="9">
        <f t="shared" si="9"/>
        <v>4.6400000000000006</v>
      </c>
      <c r="K167" s="10" t="s">
        <v>507</v>
      </c>
      <c r="L167" s="58" t="s">
        <v>217</v>
      </c>
      <c r="M167" s="23" t="s">
        <v>340</v>
      </c>
      <c r="N167" s="68" t="s">
        <v>217</v>
      </c>
    </row>
    <row r="168" spans="1:14" ht="15" customHeight="1">
      <c r="A168" s="7" t="s">
        <v>631</v>
      </c>
      <c r="B168" s="41">
        <v>24131</v>
      </c>
      <c r="C168" s="12" t="s">
        <v>97</v>
      </c>
      <c r="D168" s="54">
        <v>50.557000000000002</v>
      </c>
      <c r="E168" s="56">
        <v>18.517252444734101</v>
      </c>
      <c r="F168" s="56">
        <v>50.454129832013599</v>
      </c>
      <c r="G168" s="54">
        <v>57.206000000000003</v>
      </c>
      <c r="H168" s="56">
        <v>18.491697336447999</v>
      </c>
      <c r="I168" s="56">
        <v>50.400139159422103</v>
      </c>
      <c r="J168" s="9">
        <f t="shared" si="9"/>
        <v>6.6490000000000009</v>
      </c>
      <c r="K168" s="10" t="s">
        <v>104</v>
      </c>
      <c r="L168" s="58" t="s">
        <v>217</v>
      </c>
      <c r="M168" s="23" t="s">
        <v>341</v>
      </c>
      <c r="N168" s="68" t="s">
        <v>217</v>
      </c>
    </row>
    <row r="169" spans="1:14" ht="15" customHeight="1">
      <c r="A169" s="7"/>
      <c r="B169" s="41"/>
      <c r="C169" s="12"/>
      <c r="D169" s="9"/>
      <c r="E169" s="9"/>
      <c r="F169" s="9"/>
      <c r="G169" s="9"/>
      <c r="H169" s="9"/>
      <c r="I169" s="9"/>
      <c r="J169" s="9">
        <f>SUM(J160:J168)</f>
        <v>57.206000000000003</v>
      </c>
      <c r="K169" s="10"/>
      <c r="L169" s="21"/>
      <c r="M169" s="21"/>
      <c r="N169" s="21"/>
    </row>
    <row r="170" spans="1:14" ht="15" customHeight="1">
      <c r="A170" s="7" t="s">
        <v>632</v>
      </c>
      <c r="B170" s="41">
        <v>24132</v>
      </c>
      <c r="C170" s="12" t="s">
        <v>105</v>
      </c>
      <c r="D170" s="54">
        <v>7.4359999999999999</v>
      </c>
      <c r="E170" s="56">
        <v>19.042503230146</v>
      </c>
      <c r="F170" s="56">
        <v>50.7447865283442</v>
      </c>
      <c r="G170" s="54">
        <v>7.9119999999999999</v>
      </c>
      <c r="H170" s="56">
        <v>19.038681246567599</v>
      </c>
      <c r="I170" s="56">
        <v>50.741239893045403</v>
      </c>
      <c r="J170" s="9">
        <f t="shared" ref="J170:J176" si="10">G170-D170</f>
        <v>0.47599999999999998</v>
      </c>
      <c r="K170" s="10" t="s">
        <v>194</v>
      </c>
      <c r="L170" s="58" t="s">
        <v>216</v>
      </c>
      <c r="M170" s="23" t="s">
        <v>342</v>
      </c>
      <c r="N170" s="68" t="s">
        <v>216</v>
      </c>
    </row>
    <row r="171" spans="1:14" ht="15" customHeight="1">
      <c r="A171" s="7" t="s">
        <v>633</v>
      </c>
      <c r="B171" s="41">
        <v>24133</v>
      </c>
      <c r="C171" s="12" t="s">
        <v>105</v>
      </c>
      <c r="D171" s="54">
        <v>7.9119999999999999</v>
      </c>
      <c r="E171" s="56">
        <v>19.038681246567599</v>
      </c>
      <c r="F171" s="56">
        <v>50.741239893045403</v>
      </c>
      <c r="G171" s="54">
        <v>12.484999999999999</v>
      </c>
      <c r="H171" s="56">
        <v>19.0343441031279</v>
      </c>
      <c r="I171" s="56">
        <v>50.703577440770403</v>
      </c>
      <c r="J171" s="9">
        <f t="shared" si="10"/>
        <v>4.5729999999999995</v>
      </c>
      <c r="K171" s="10" t="s">
        <v>106</v>
      </c>
      <c r="L171" s="58" t="s">
        <v>216</v>
      </c>
      <c r="M171" s="23" t="s">
        <v>311</v>
      </c>
      <c r="N171" s="68" t="s">
        <v>218</v>
      </c>
    </row>
    <row r="172" spans="1:14" ht="15" customHeight="1">
      <c r="A172" s="7" t="s">
        <v>634</v>
      </c>
      <c r="B172" s="44">
        <v>24134</v>
      </c>
      <c r="C172" s="12" t="s">
        <v>105</v>
      </c>
      <c r="D172" s="54">
        <v>12.484999999999999</v>
      </c>
      <c r="E172" s="56">
        <v>19.0343441031279</v>
      </c>
      <c r="F172" s="56">
        <v>50.703577440770403</v>
      </c>
      <c r="G172" s="54">
        <v>21.550999999999998</v>
      </c>
      <c r="H172" s="56">
        <v>18.992644104111498</v>
      </c>
      <c r="I172" s="56">
        <v>50.634440968446498</v>
      </c>
      <c r="J172" s="9">
        <f t="shared" si="10"/>
        <v>9.0659999999999989</v>
      </c>
      <c r="K172" s="10" t="s">
        <v>508</v>
      </c>
      <c r="L172" s="58" t="s">
        <v>216</v>
      </c>
      <c r="M172" s="23" t="s">
        <v>343</v>
      </c>
      <c r="N172" s="68" t="s">
        <v>218</v>
      </c>
    </row>
    <row r="173" spans="1:14" ht="15" customHeight="1">
      <c r="A173" s="7" t="s">
        <v>635</v>
      </c>
      <c r="B173" s="41">
        <v>24135</v>
      </c>
      <c r="C173" s="12" t="s">
        <v>105</v>
      </c>
      <c r="D173" s="54">
        <v>21.550999999999998</v>
      </c>
      <c r="E173" s="56">
        <v>18.992644104111498</v>
      </c>
      <c r="F173" s="56">
        <v>50.634440968446498</v>
      </c>
      <c r="G173" s="54">
        <v>27.85</v>
      </c>
      <c r="H173" s="56">
        <v>18.967493899395699</v>
      </c>
      <c r="I173" s="56">
        <v>50.594504827234999</v>
      </c>
      <c r="J173" s="9">
        <f t="shared" si="10"/>
        <v>6.299000000000003</v>
      </c>
      <c r="K173" s="10" t="s">
        <v>509</v>
      </c>
      <c r="L173" s="58" t="s">
        <v>216</v>
      </c>
      <c r="M173" s="23" t="s">
        <v>344</v>
      </c>
      <c r="N173" s="68" t="s">
        <v>218</v>
      </c>
    </row>
    <row r="174" spans="1:14" ht="15" customHeight="1">
      <c r="A174" s="7" t="s">
        <v>759</v>
      </c>
      <c r="B174" s="41">
        <v>24136</v>
      </c>
      <c r="C174" s="12" t="s">
        <v>105</v>
      </c>
      <c r="D174" s="54">
        <v>27.85</v>
      </c>
      <c r="E174" s="56">
        <v>18.967493899395699</v>
      </c>
      <c r="F174" s="56">
        <v>50.594504827234999</v>
      </c>
      <c r="G174" s="54">
        <v>29.875</v>
      </c>
      <c r="H174" s="56">
        <v>18.9691348262471</v>
      </c>
      <c r="I174" s="56">
        <v>50.576305057658402</v>
      </c>
      <c r="J174" s="9">
        <f t="shared" si="10"/>
        <v>2.0249999999999986</v>
      </c>
      <c r="K174" s="10" t="s">
        <v>107</v>
      </c>
      <c r="L174" s="58" t="s">
        <v>216</v>
      </c>
      <c r="M174" s="23" t="s">
        <v>345</v>
      </c>
      <c r="N174" s="68" t="s">
        <v>216</v>
      </c>
    </row>
    <row r="175" spans="1:14" ht="15" customHeight="1">
      <c r="A175" s="7" t="s">
        <v>760</v>
      </c>
      <c r="B175" s="41">
        <v>24137</v>
      </c>
      <c r="C175" s="12" t="s">
        <v>105</v>
      </c>
      <c r="D175" s="54">
        <v>29.875</v>
      </c>
      <c r="E175" s="56">
        <v>18.9671523025292</v>
      </c>
      <c r="F175" s="56">
        <v>50.572428622735202</v>
      </c>
      <c r="G175" s="54">
        <v>38.064</v>
      </c>
      <c r="H175" s="56">
        <v>18.9395614438628</v>
      </c>
      <c r="I175" s="56">
        <v>50.501951162262301</v>
      </c>
      <c r="J175" s="9">
        <f t="shared" si="10"/>
        <v>8.1890000000000001</v>
      </c>
      <c r="K175" s="10" t="s">
        <v>510</v>
      </c>
      <c r="L175" s="58" t="s">
        <v>216</v>
      </c>
      <c r="M175" s="23" t="s">
        <v>346</v>
      </c>
      <c r="N175" s="68" t="s">
        <v>216</v>
      </c>
    </row>
    <row r="176" spans="1:14" ht="15" customHeight="1">
      <c r="A176" s="7" t="s">
        <v>761</v>
      </c>
      <c r="B176" s="41">
        <v>24138</v>
      </c>
      <c r="C176" s="12" t="s">
        <v>105</v>
      </c>
      <c r="D176" s="54">
        <v>38.064</v>
      </c>
      <c r="E176" s="56">
        <v>18.9395614438628</v>
      </c>
      <c r="F176" s="56">
        <v>50.501951162262301</v>
      </c>
      <c r="G176" s="54">
        <v>46.320999999999998</v>
      </c>
      <c r="H176" s="56">
        <v>18.8821839771824</v>
      </c>
      <c r="I176" s="56">
        <v>50.441920043506101</v>
      </c>
      <c r="J176" s="9">
        <f t="shared" si="10"/>
        <v>8.2569999999999979</v>
      </c>
      <c r="K176" s="10" t="s">
        <v>511</v>
      </c>
      <c r="L176" s="58" t="s">
        <v>216</v>
      </c>
      <c r="M176" s="23" t="s">
        <v>347</v>
      </c>
      <c r="N176" s="68" t="s">
        <v>216</v>
      </c>
    </row>
    <row r="177" spans="1:14" ht="15" customHeight="1">
      <c r="A177" s="7"/>
      <c r="B177" s="41"/>
      <c r="C177" s="12"/>
      <c r="D177" s="9"/>
      <c r="E177" s="9"/>
      <c r="F177" s="9"/>
      <c r="G177" s="9"/>
      <c r="H177" s="9"/>
      <c r="I177" s="9"/>
      <c r="J177" s="9">
        <f>SUM(J170:J176)</f>
        <v>38.884999999999998</v>
      </c>
      <c r="K177" s="10"/>
      <c r="L177" s="21"/>
      <c r="M177" s="21"/>
      <c r="N177" s="21"/>
    </row>
    <row r="178" spans="1:14" ht="15" customHeight="1">
      <c r="A178" s="7" t="s">
        <v>762</v>
      </c>
      <c r="B178" s="41">
        <v>24139</v>
      </c>
      <c r="C178" s="12" t="s">
        <v>108</v>
      </c>
      <c r="D178" s="54">
        <v>5.8000000000000003E-2</v>
      </c>
      <c r="E178" s="56">
        <v>19.107541542906599</v>
      </c>
      <c r="F178" s="56">
        <v>50.323064587485597</v>
      </c>
      <c r="G178" s="54">
        <v>1.538</v>
      </c>
      <c r="H178" s="56">
        <v>19.127427529417599</v>
      </c>
      <c r="I178" s="56">
        <v>50.326139805728999</v>
      </c>
      <c r="J178" s="9">
        <f>G178-D178</f>
        <v>1.48</v>
      </c>
      <c r="K178" s="10" t="s">
        <v>109</v>
      </c>
      <c r="L178" s="58" t="s">
        <v>216</v>
      </c>
      <c r="M178" s="23" t="s">
        <v>348</v>
      </c>
      <c r="N178" s="68" t="s">
        <v>216</v>
      </c>
    </row>
    <row r="179" spans="1:14" ht="15" customHeight="1">
      <c r="A179" s="7" t="s">
        <v>763</v>
      </c>
      <c r="B179" s="41">
        <v>24140</v>
      </c>
      <c r="C179" s="12" t="s">
        <v>108</v>
      </c>
      <c r="D179" s="54">
        <v>1.538</v>
      </c>
      <c r="E179" s="56">
        <v>19.127427529417599</v>
      </c>
      <c r="F179" s="56">
        <v>50.326139805728999</v>
      </c>
      <c r="G179" s="54">
        <v>4.1120000000000001</v>
      </c>
      <c r="H179" s="56">
        <v>19.1625417367358</v>
      </c>
      <c r="I179" s="56">
        <v>50.322106934719898</v>
      </c>
      <c r="J179" s="9">
        <f>G179-D179</f>
        <v>2.5739999999999998</v>
      </c>
      <c r="K179" s="10" t="s">
        <v>110</v>
      </c>
      <c r="L179" s="58" t="s">
        <v>216</v>
      </c>
      <c r="M179" s="23" t="s">
        <v>349</v>
      </c>
      <c r="N179" s="68" t="s">
        <v>216</v>
      </c>
    </row>
    <row r="180" spans="1:14" ht="15" customHeight="1">
      <c r="A180" s="7" t="s">
        <v>764</v>
      </c>
      <c r="B180" s="41">
        <v>24140</v>
      </c>
      <c r="C180" s="12">
        <v>910</v>
      </c>
      <c r="D180" s="54">
        <v>1.085</v>
      </c>
      <c r="E180" s="56">
        <v>19.120685827496601</v>
      </c>
      <c r="F180" s="56">
        <v>50.325235687408998</v>
      </c>
      <c r="G180" s="54">
        <v>4.3280000000000003</v>
      </c>
      <c r="H180" s="56">
        <v>19.1623892695278</v>
      </c>
      <c r="I180" s="56">
        <v>50.3222680097698</v>
      </c>
      <c r="J180" s="9">
        <f>G180-D180</f>
        <v>3.2430000000000003</v>
      </c>
      <c r="K180" s="10" t="s">
        <v>110</v>
      </c>
      <c r="L180" s="58" t="s">
        <v>216</v>
      </c>
      <c r="M180" s="23" t="s">
        <v>350</v>
      </c>
      <c r="N180" s="68" t="s">
        <v>216</v>
      </c>
    </row>
    <row r="181" spans="1:14" ht="15" customHeight="1">
      <c r="A181" s="7"/>
      <c r="B181" s="41"/>
      <c r="C181" s="12"/>
      <c r="D181" s="9"/>
      <c r="E181" s="9"/>
      <c r="F181" s="9"/>
      <c r="G181" s="9"/>
      <c r="H181" s="9"/>
      <c r="I181" s="9"/>
      <c r="J181" s="9">
        <f>SUM(J178:J180)</f>
        <v>7.2970000000000006</v>
      </c>
      <c r="K181" s="10"/>
      <c r="L181" s="21"/>
      <c r="M181" s="21"/>
      <c r="N181" s="21"/>
    </row>
    <row r="182" spans="1:14" ht="15" customHeight="1">
      <c r="A182" s="7" t="s">
        <v>765</v>
      </c>
      <c r="B182" s="41">
        <v>24142</v>
      </c>
      <c r="C182" s="12" t="s">
        <v>111</v>
      </c>
      <c r="D182" s="54">
        <v>0</v>
      </c>
      <c r="E182" s="56">
        <v>18.927156052866</v>
      </c>
      <c r="F182" s="56">
        <v>50.437759363042197</v>
      </c>
      <c r="G182" s="54">
        <v>2.9140000000000001</v>
      </c>
      <c r="H182" s="56">
        <v>18.920921494406201</v>
      </c>
      <c r="I182" s="56">
        <v>50.4120909430155</v>
      </c>
      <c r="J182" s="9">
        <f>G182-D182</f>
        <v>2.9140000000000001</v>
      </c>
      <c r="K182" s="10" t="s">
        <v>112</v>
      </c>
      <c r="L182" s="58" t="s">
        <v>216</v>
      </c>
      <c r="M182" s="23" t="s">
        <v>351</v>
      </c>
      <c r="N182" s="25" t="s">
        <v>216</v>
      </c>
    </row>
    <row r="183" spans="1:14" ht="15" customHeight="1">
      <c r="A183" s="7"/>
      <c r="B183" s="41"/>
      <c r="C183" s="12"/>
      <c r="D183" s="9"/>
      <c r="E183" s="9"/>
      <c r="F183" s="9"/>
      <c r="G183" s="9"/>
      <c r="H183" s="9"/>
      <c r="I183" s="9"/>
      <c r="J183" s="9">
        <f>J182</f>
        <v>2.9140000000000001</v>
      </c>
      <c r="K183" s="10"/>
      <c r="L183" s="21"/>
      <c r="M183" s="21"/>
      <c r="N183" s="21"/>
    </row>
    <row r="184" spans="1:14" ht="15" customHeight="1">
      <c r="A184" s="7" t="s">
        <v>766</v>
      </c>
      <c r="B184" s="41">
        <v>24143</v>
      </c>
      <c r="C184" s="12" t="s">
        <v>113</v>
      </c>
      <c r="D184" s="54">
        <v>0</v>
      </c>
      <c r="E184" s="56">
        <v>18.9395614438628</v>
      </c>
      <c r="F184" s="56">
        <v>50.501951162262301</v>
      </c>
      <c r="G184" s="54">
        <v>6.2629999999999999</v>
      </c>
      <c r="H184" s="56">
        <v>18.966007033941299</v>
      </c>
      <c r="I184" s="56">
        <v>50.449529490912397</v>
      </c>
      <c r="J184" s="9">
        <f>G184-D184</f>
        <v>6.2629999999999999</v>
      </c>
      <c r="K184" s="10" t="s">
        <v>114</v>
      </c>
      <c r="L184" s="58" t="s">
        <v>216</v>
      </c>
      <c r="M184" s="23" t="s">
        <v>352</v>
      </c>
      <c r="N184" s="25" t="s">
        <v>217</v>
      </c>
    </row>
    <row r="185" spans="1:14" ht="15" customHeight="1">
      <c r="A185" s="7"/>
      <c r="B185" s="41"/>
      <c r="C185" s="12"/>
      <c r="D185" s="9"/>
      <c r="E185" s="9"/>
      <c r="F185" s="9"/>
      <c r="G185" s="9"/>
      <c r="H185" s="9"/>
      <c r="I185" s="9"/>
      <c r="J185" s="9">
        <f>J184</f>
        <v>6.2629999999999999</v>
      </c>
      <c r="K185" s="10"/>
      <c r="L185" s="21"/>
      <c r="M185" s="21"/>
      <c r="N185" s="21"/>
    </row>
    <row r="186" spans="1:14" ht="15" customHeight="1">
      <c r="A186" s="7" t="s">
        <v>767</v>
      </c>
      <c r="B186" s="41">
        <v>24144</v>
      </c>
      <c r="C186" s="12" t="s">
        <v>115</v>
      </c>
      <c r="D186" s="54">
        <v>0</v>
      </c>
      <c r="E186" s="56">
        <v>19.082580009432</v>
      </c>
      <c r="F186" s="56">
        <v>50.468729995665697</v>
      </c>
      <c r="G186" s="54">
        <v>1.798</v>
      </c>
      <c r="H186" s="56">
        <v>19.081742452433101</v>
      </c>
      <c r="I186" s="56">
        <v>50.452928730945999</v>
      </c>
      <c r="J186" s="9">
        <f>G186-D186</f>
        <v>1.798</v>
      </c>
      <c r="K186" s="10" t="s">
        <v>822</v>
      </c>
      <c r="L186" s="58" t="s">
        <v>216</v>
      </c>
      <c r="M186" s="23" t="s">
        <v>353</v>
      </c>
      <c r="N186" s="25" t="s">
        <v>216</v>
      </c>
    </row>
    <row r="187" spans="1:14" ht="15" customHeight="1">
      <c r="A187" s="7" t="s">
        <v>768</v>
      </c>
      <c r="B187" s="41">
        <v>24145</v>
      </c>
      <c r="C187" s="12" t="s">
        <v>115</v>
      </c>
      <c r="D187" s="54">
        <v>1.798</v>
      </c>
      <c r="E187" s="56">
        <v>19.081742452433101</v>
      </c>
      <c r="F187" s="56">
        <v>50.452928730945999</v>
      </c>
      <c r="G187" s="54">
        <v>6.3719999999999999</v>
      </c>
      <c r="H187" s="56">
        <v>19.047291135905901</v>
      </c>
      <c r="I187" s="56">
        <v>50.411540477034897</v>
      </c>
      <c r="J187" s="9">
        <f>G187-D187</f>
        <v>4.5739999999999998</v>
      </c>
      <c r="K187" s="10" t="s">
        <v>512</v>
      </c>
      <c r="L187" s="58" t="s">
        <v>220</v>
      </c>
      <c r="M187" s="30">
        <v>7253</v>
      </c>
      <c r="N187" s="25" t="s">
        <v>216</v>
      </c>
    </row>
    <row r="188" spans="1:14" ht="15" customHeight="1">
      <c r="A188" s="7" t="s">
        <v>769</v>
      </c>
      <c r="B188" s="41">
        <v>24146</v>
      </c>
      <c r="C188" s="12" t="s">
        <v>115</v>
      </c>
      <c r="D188" s="54">
        <v>6.3719999999999999</v>
      </c>
      <c r="E188" s="56">
        <v>19.047291135905901</v>
      </c>
      <c r="F188" s="56">
        <v>50.411540477034897</v>
      </c>
      <c r="G188" s="54">
        <v>10.471</v>
      </c>
      <c r="H188" s="56">
        <v>19.080766787466001</v>
      </c>
      <c r="I188" s="56">
        <v>50.3873440829503</v>
      </c>
      <c r="J188" s="9">
        <f>G188-D188</f>
        <v>4.0990000000000002</v>
      </c>
      <c r="K188" s="10" t="s">
        <v>116</v>
      </c>
      <c r="L188" s="58" t="s">
        <v>220</v>
      </c>
      <c r="M188" s="30">
        <v>6602</v>
      </c>
      <c r="N188" s="25" t="s">
        <v>216</v>
      </c>
    </row>
    <row r="189" spans="1:14" ht="15" customHeight="1">
      <c r="A189" s="7" t="s">
        <v>770</v>
      </c>
      <c r="B189" s="41">
        <v>24147</v>
      </c>
      <c r="C189" s="12" t="s">
        <v>115</v>
      </c>
      <c r="D189" s="54">
        <v>10.471</v>
      </c>
      <c r="E189" s="56">
        <v>19.080766787466001</v>
      </c>
      <c r="F189" s="56">
        <v>50.3873440829503</v>
      </c>
      <c r="G189" s="54">
        <v>14.997</v>
      </c>
      <c r="H189" s="56">
        <v>19.1199583743233</v>
      </c>
      <c r="I189" s="56">
        <v>50.356119501155597</v>
      </c>
      <c r="J189" s="9">
        <f>G189-D189</f>
        <v>4.5259999999999998</v>
      </c>
      <c r="K189" s="10" t="s">
        <v>513</v>
      </c>
      <c r="L189" s="58" t="s">
        <v>220</v>
      </c>
      <c r="M189" s="30">
        <v>12897</v>
      </c>
      <c r="N189" s="25" t="s">
        <v>216</v>
      </c>
    </row>
    <row r="190" spans="1:14" ht="15" customHeight="1">
      <c r="A190" s="7"/>
      <c r="B190" s="41"/>
      <c r="C190" s="12"/>
      <c r="D190" s="9"/>
      <c r="E190" s="9"/>
      <c r="F190" s="9"/>
      <c r="G190" s="9"/>
      <c r="H190" s="9"/>
      <c r="I190" s="9"/>
      <c r="J190" s="9">
        <f>SUM(J186:J189)</f>
        <v>14.997</v>
      </c>
      <c r="K190" s="10"/>
      <c r="L190" s="21"/>
      <c r="M190" s="21"/>
      <c r="N190" s="21"/>
    </row>
    <row r="191" spans="1:14" ht="15" customHeight="1">
      <c r="A191" s="7" t="s">
        <v>771</v>
      </c>
      <c r="B191" s="41">
        <v>24148</v>
      </c>
      <c r="C191" s="12" t="s">
        <v>117</v>
      </c>
      <c r="D191" s="54">
        <v>0</v>
      </c>
      <c r="E191" s="56">
        <v>18.266316557658701</v>
      </c>
      <c r="F191" s="56">
        <v>50.161142819815403</v>
      </c>
      <c r="G191" s="54">
        <v>6.3250000000000002</v>
      </c>
      <c r="H191" s="56">
        <v>18.244908728695599</v>
      </c>
      <c r="I191" s="56">
        <v>50.112159546638601</v>
      </c>
      <c r="J191" s="9">
        <f>G191-D191</f>
        <v>6.3250000000000002</v>
      </c>
      <c r="K191" s="10" t="s">
        <v>514</v>
      </c>
      <c r="L191" s="58" t="s">
        <v>217</v>
      </c>
      <c r="M191" s="23" t="s">
        <v>354</v>
      </c>
      <c r="N191" s="25" t="s">
        <v>219</v>
      </c>
    </row>
    <row r="192" spans="1:14" ht="15" customHeight="1">
      <c r="A192" s="7"/>
      <c r="B192" s="41"/>
      <c r="C192" s="12"/>
      <c r="D192" s="9"/>
      <c r="E192" s="9"/>
      <c r="F192" s="9"/>
      <c r="G192" s="9"/>
      <c r="H192" s="9"/>
      <c r="I192" s="9"/>
      <c r="J192" s="9">
        <f>J191</f>
        <v>6.3250000000000002</v>
      </c>
      <c r="K192" s="10"/>
      <c r="L192" s="21"/>
      <c r="M192" s="21"/>
      <c r="N192" s="21"/>
    </row>
    <row r="193" spans="1:14" ht="15" customHeight="1">
      <c r="A193" s="7" t="s">
        <v>772</v>
      </c>
      <c r="B193" s="41">
        <v>24149</v>
      </c>
      <c r="C193" s="12" t="s">
        <v>118</v>
      </c>
      <c r="D193" s="54">
        <v>0</v>
      </c>
      <c r="E193" s="56">
        <v>18.266316557658701</v>
      </c>
      <c r="F193" s="56">
        <v>50.161142819815403</v>
      </c>
      <c r="G193" s="54">
        <v>3.8580000000000001</v>
      </c>
      <c r="H193" s="56">
        <v>18.144713704701999</v>
      </c>
      <c r="I193" s="56">
        <v>50.066764022162801</v>
      </c>
      <c r="J193" s="9">
        <f>G193-D193</f>
        <v>3.8580000000000001</v>
      </c>
      <c r="K193" s="10" t="s">
        <v>515</v>
      </c>
      <c r="L193" s="58" t="s">
        <v>216</v>
      </c>
      <c r="M193" s="23" t="s">
        <v>355</v>
      </c>
      <c r="N193" s="25" t="s">
        <v>216</v>
      </c>
    </row>
    <row r="194" spans="1:14" ht="15" customHeight="1">
      <c r="A194" s="7" t="s">
        <v>773</v>
      </c>
      <c r="B194" s="41">
        <v>24150</v>
      </c>
      <c r="C194" s="12" t="s">
        <v>118</v>
      </c>
      <c r="D194" s="54">
        <v>3.8580000000000001</v>
      </c>
      <c r="E194" s="56">
        <v>18.144713704701999</v>
      </c>
      <c r="F194" s="56">
        <v>50.066764022162801</v>
      </c>
      <c r="G194" s="54">
        <v>8.875</v>
      </c>
      <c r="H194" s="56">
        <v>18.0894002840569</v>
      </c>
      <c r="I194" s="56">
        <v>50.042864823978597</v>
      </c>
      <c r="J194" s="9">
        <f>G194-D194</f>
        <v>5.0169999999999995</v>
      </c>
      <c r="K194" s="10" t="s">
        <v>119</v>
      </c>
      <c r="L194" s="58" t="s">
        <v>217</v>
      </c>
      <c r="M194" s="23" t="s">
        <v>356</v>
      </c>
      <c r="N194" s="25" t="s">
        <v>216</v>
      </c>
    </row>
    <row r="195" spans="1:14" ht="15" customHeight="1">
      <c r="A195" s="7"/>
      <c r="B195" s="41"/>
      <c r="C195" s="12"/>
      <c r="D195" s="9"/>
      <c r="E195" s="9"/>
      <c r="F195" s="9"/>
      <c r="G195" s="9"/>
      <c r="H195" s="9"/>
      <c r="I195" s="9"/>
      <c r="J195" s="9">
        <f>SUM(J193:J194)</f>
        <v>8.875</v>
      </c>
      <c r="K195" s="10"/>
      <c r="L195" s="21"/>
      <c r="M195" s="21"/>
      <c r="N195" s="21"/>
    </row>
    <row r="196" spans="1:14" ht="15" customHeight="1">
      <c r="A196" s="7" t="s">
        <v>774</v>
      </c>
      <c r="B196" s="41">
        <v>24151</v>
      </c>
      <c r="C196" s="12" t="s">
        <v>120</v>
      </c>
      <c r="D196" s="54">
        <v>0</v>
      </c>
      <c r="E196" s="56">
        <v>18.193427172671399</v>
      </c>
      <c r="F196" s="56">
        <v>50.054075090660398</v>
      </c>
      <c r="G196" s="54">
        <v>6.4660000000000002</v>
      </c>
      <c r="H196" s="56">
        <v>18.1288145924171</v>
      </c>
      <c r="I196" s="56">
        <v>50.021510733869697</v>
      </c>
      <c r="J196" s="9">
        <f>G196-D196</f>
        <v>6.4660000000000002</v>
      </c>
      <c r="K196" s="10" t="s">
        <v>516</v>
      </c>
      <c r="L196" s="58" t="s">
        <v>216</v>
      </c>
      <c r="M196" s="23" t="s">
        <v>357</v>
      </c>
      <c r="N196" s="60" t="s">
        <v>217</v>
      </c>
    </row>
    <row r="197" spans="1:14" ht="15" customHeight="1">
      <c r="A197" s="7" t="s">
        <v>775</v>
      </c>
      <c r="B197" s="41">
        <v>24152</v>
      </c>
      <c r="C197" s="12" t="s">
        <v>120</v>
      </c>
      <c r="D197" s="54">
        <v>6.4660000000000002</v>
      </c>
      <c r="E197" s="56">
        <v>18.1288145924171</v>
      </c>
      <c r="F197" s="56">
        <v>50.021510733869697</v>
      </c>
      <c r="G197" s="54">
        <v>9.766</v>
      </c>
      <c r="H197" s="56">
        <v>18.120753116614299</v>
      </c>
      <c r="I197" s="56">
        <v>49.994501077369797</v>
      </c>
      <c r="J197" s="9">
        <f>G197-D197</f>
        <v>3.3</v>
      </c>
      <c r="K197" s="10" t="s">
        <v>121</v>
      </c>
      <c r="L197" s="58" t="s">
        <v>217</v>
      </c>
      <c r="M197" s="23" t="s">
        <v>358</v>
      </c>
      <c r="N197" s="60" t="s">
        <v>217</v>
      </c>
    </row>
    <row r="198" spans="1:14" ht="15" customHeight="1">
      <c r="A198" s="7"/>
      <c r="B198" s="41"/>
      <c r="C198" s="12"/>
      <c r="D198" s="9"/>
      <c r="E198" s="9"/>
      <c r="F198" s="9"/>
      <c r="G198" s="9"/>
      <c r="H198" s="9"/>
      <c r="I198" s="9"/>
      <c r="J198" s="9">
        <f>SUM(J196:J197)</f>
        <v>9.766</v>
      </c>
      <c r="K198" s="10"/>
      <c r="L198" s="21"/>
      <c r="M198" s="21"/>
      <c r="N198" s="21"/>
    </row>
    <row r="199" spans="1:14" ht="15" customHeight="1">
      <c r="A199" s="7" t="s">
        <v>776</v>
      </c>
      <c r="B199" s="41">
        <v>24283</v>
      </c>
      <c r="C199" s="12" t="s">
        <v>122</v>
      </c>
      <c r="D199" s="54">
        <v>0</v>
      </c>
      <c r="E199" s="56">
        <v>18.2385165072156</v>
      </c>
      <c r="F199" s="56">
        <v>50.108301425183797</v>
      </c>
      <c r="G199" s="54">
        <v>0.63100000000000001</v>
      </c>
      <c r="H199" s="56">
        <v>18.244908728695599</v>
      </c>
      <c r="I199" s="56">
        <v>50.112159546638601</v>
      </c>
      <c r="J199" s="9">
        <f t="shared" ref="J199:J205" si="11">G199-D199</f>
        <v>0.63100000000000001</v>
      </c>
      <c r="K199" s="10" t="s">
        <v>823</v>
      </c>
      <c r="L199" s="58" t="s">
        <v>216</v>
      </c>
      <c r="M199" s="23" t="s">
        <v>359</v>
      </c>
      <c r="N199" s="25" t="s">
        <v>216</v>
      </c>
    </row>
    <row r="200" spans="1:14" ht="15" customHeight="1">
      <c r="A200" s="7" t="s">
        <v>777</v>
      </c>
      <c r="B200" s="41">
        <v>24154</v>
      </c>
      <c r="C200" s="12" t="s">
        <v>122</v>
      </c>
      <c r="D200" s="54">
        <v>0.63100000000000001</v>
      </c>
      <c r="E200" s="56">
        <v>18.244908728695599</v>
      </c>
      <c r="F200" s="56">
        <v>50.112159546638601</v>
      </c>
      <c r="G200" s="54">
        <v>3.7309999999999999</v>
      </c>
      <c r="H200" s="56">
        <v>18.277841544544899</v>
      </c>
      <c r="I200" s="56">
        <v>50.116620540355598</v>
      </c>
      <c r="J200" s="9">
        <f t="shared" si="11"/>
        <v>3.0999999999999996</v>
      </c>
      <c r="K200" s="10" t="s">
        <v>824</v>
      </c>
      <c r="L200" s="58" t="s">
        <v>216</v>
      </c>
      <c r="M200" s="23" t="s">
        <v>360</v>
      </c>
      <c r="N200" s="25" t="s">
        <v>216</v>
      </c>
    </row>
    <row r="201" spans="1:14" ht="15" customHeight="1">
      <c r="A201" s="7" t="s">
        <v>778</v>
      </c>
      <c r="B201" s="41">
        <v>24155</v>
      </c>
      <c r="C201" s="12" t="s">
        <v>122</v>
      </c>
      <c r="D201" s="54">
        <v>3.7309999999999999</v>
      </c>
      <c r="E201" s="56">
        <v>18.277841544544899</v>
      </c>
      <c r="F201" s="56">
        <v>50.116620540355598</v>
      </c>
      <c r="G201" s="54">
        <v>7.9420000000000002</v>
      </c>
      <c r="H201" s="56">
        <v>18.300987006502599</v>
      </c>
      <c r="I201" s="56">
        <v>50.150885888896703</v>
      </c>
      <c r="J201" s="9">
        <f t="shared" si="11"/>
        <v>4.2110000000000003</v>
      </c>
      <c r="K201" s="10" t="s">
        <v>517</v>
      </c>
      <c r="L201" s="58" t="s">
        <v>216</v>
      </c>
      <c r="M201" s="23" t="s">
        <v>361</v>
      </c>
      <c r="N201" s="25" t="s">
        <v>216</v>
      </c>
    </row>
    <row r="202" spans="1:14" ht="15" customHeight="1">
      <c r="A202" s="7" t="s">
        <v>779</v>
      </c>
      <c r="B202" s="41">
        <v>24156</v>
      </c>
      <c r="C202" s="12" t="s">
        <v>122</v>
      </c>
      <c r="D202" s="54">
        <v>7.9420000000000002</v>
      </c>
      <c r="E202" s="56">
        <v>18.300987006502599</v>
      </c>
      <c r="F202" s="56">
        <v>50.150885888896703</v>
      </c>
      <c r="G202" s="54">
        <v>20.454000000000001</v>
      </c>
      <c r="H202" s="56">
        <v>18.448251760287199</v>
      </c>
      <c r="I202" s="56">
        <v>50.192563894858303</v>
      </c>
      <c r="J202" s="9">
        <f t="shared" si="11"/>
        <v>12.512</v>
      </c>
      <c r="K202" s="10" t="s">
        <v>123</v>
      </c>
      <c r="L202" s="58" t="s">
        <v>216</v>
      </c>
      <c r="M202" s="23" t="s">
        <v>362</v>
      </c>
      <c r="N202" s="25" t="s">
        <v>216</v>
      </c>
    </row>
    <row r="203" spans="1:14" ht="15" customHeight="1">
      <c r="A203" s="7" t="s">
        <v>780</v>
      </c>
      <c r="B203" s="41">
        <v>24157</v>
      </c>
      <c r="C203" s="12" t="s">
        <v>122</v>
      </c>
      <c r="D203" s="54">
        <v>20.454000000000001</v>
      </c>
      <c r="E203" s="56">
        <v>18.448251760287199</v>
      </c>
      <c r="F203" s="56">
        <v>50.192563894858303</v>
      </c>
      <c r="G203" s="54">
        <v>21.048999999999999</v>
      </c>
      <c r="H203" s="56">
        <v>18.454814971561799</v>
      </c>
      <c r="I203" s="56">
        <v>50.189518357473403</v>
      </c>
      <c r="J203" s="9">
        <f t="shared" si="11"/>
        <v>0.59499999999999886</v>
      </c>
      <c r="K203" s="10" t="s">
        <v>825</v>
      </c>
      <c r="L203" s="58" t="s">
        <v>216</v>
      </c>
      <c r="M203" s="23" t="s">
        <v>363</v>
      </c>
      <c r="N203" s="25" t="s">
        <v>216</v>
      </c>
    </row>
    <row r="204" spans="1:14" ht="15" customHeight="1">
      <c r="A204" s="7" t="s">
        <v>781</v>
      </c>
      <c r="B204" s="41">
        <v>24158</v>
      </c>
      <c r="C204" s="12" t="s">
        <v>122</v>
      </c>
      <c r="D204" s="54">
        <v>21.048999999999999</v>
      </c>
      <c r="E204" s="56">
        <v>18.454814971561799</v>
      </c>
      <c r="F204" s="56">
        <v>50.189518357473403</v>
      </c>
      <c r="G204" s="54">
        <v>23.53</v>
      </c>
      <c r="H204" s="56">
        <v>18.4590039734485</v>
      </c>
      <c r="I204" s="56">
        <v>50.209399525698103</v>
      </c>
      <c r="J204" s="9">
        <f t="shared" si="11"/>
        <v>2.4810000000000016</v>
      </c>
      <c r="K204" s="10" t="s">
        <v>124</v>
      </c>
      <c r="L204" s="58" t="s">
        <v>216</v>
      </c>
      <c r="M204" s="23" t="s">
        <v>364</v>
      </c>
      <c r="N204" s="25" t="s">
        <v>216</v>
      </c>
    </row>
    <row r="205" spans="1:14" ht="15" customHeight="1">
      <c r="A205" s="7" t="s">
        <v>636</v>
      </c>
      <c r="B205" s="41">
        <v>24159</v>
      </c>
      <c r="C205" s="12" t="s">
        <v>122</v>
      </c>
      <c r="D205" s="54">
        <v>23.53</v>
      </c>
      <c r="E205" s="56">
        <v>18.4590039734485</v>
      </c>
      <c r="F205" s="56">
        <v>50.209399525698103</v>
      </c>
      <c r="G205" s="54">
        <v>32.354999999999997</v>
      </c>
      <c r="H205" s="56">
        <v>18.529886236278699</v>
      </c>
      <c r="I205" s="56">
        <v>50.272283225280397</v>
      </c>
      <c r="J205" s="9">
        <f t="shared" si="11"/>
        <v>8.8249999999999957</v>
      </c>
      <c r="K205" s="10" t="s">
        <v>125</v>
      </c>
      <c r="L205" s="58" t="s">
        <v>216</v>
      </c>
      <c r="M205" s="23" t="s">
        <v>365</v>
      </c>
      <c r="N205" s="25" t="s">
        <v>216</v>
      </c>
    </row>
    <row r="206" spans="1:14" ht="15" customHeight="1">
      <c r="A206" s="7"/>
      <c r="B206" s="41"/>
      <c r="C206" s="12"/>
      <c r="D206" s="9"/>
      <c r="E206" s="9"/>
      <c r="F206" s="9"/>
      <c r="G206" s="9"/>
      <c r="H206" s="9"/>
      <c r="I206" s="9"/>
      <c r="J206" s="9">
        <f>SUM(J199:J205)</f>
        <v>32.354999999999997</v>
      </c>
      <c r="K206" s="10"/>
      <c r="L206" s="21"/>
      <c r="M206" s="21"/>
      <c r="N206" s="21"/>
    </row>
    <row r="207" spans="1:14" ht="15" customHeight="1">
      <c r="A207" s="7" t="s">
        <v>637</v>
      </c>
      <c r="B207" s="41">
        <v>24160</v>
      </c>
      <c r="C207" s="12" t="s">
        <v>126</v>
      </c>
      <c r="D207" s="54">
        <v>0</v>
      </c>
      <c r="E207" s="56">
        <v>18.454814971561799</v>
      </c>
      <c r="F207" s="56">
        <v>50.189518357473403</v>
      </c>
      <c r="G207" s="54">
        <v>2.5819999999999999</v>
      </c>
      <c r="H207" s="56">
        <v>18.4762028609655</v>
      </c>
      <c r="I207" s="56">
        <v>50.173092325681203</v>
      </c>
      <c r="J207" s="9">
        <f>G207-D207</f>
        <v>2.5819999999999999</v>
      </c>
      <c r="K207" s="10" t="s">
        <v>127</v>
      </c>
      <c r="L207" s="58" t="s">
        <v>216</v>
      </c>
      <c r="M207" s="23" t="s">
        <v>366</v>
      </c>
      <c r="N207" s="25" t="s">
        <v>218</v>
      </c>
    </row>
    <row r="208" spans="1:14" ht="15" customHeight="1">
      <c r="A208" s="7"/>
      <c r="B208" s="41"/>
      <c r="C208" s="12"/>
      <c r="D208" s="9"/>
      <c r="E208" s="9"/>
      <c r="F208" s="9"/>
      <c r="G208" s="9"/>
      <c r="H208" s="9"/>
      <c r="I208" s="9"/>
      <c r="J208" s="9">
        <f>J207</f>
        <v>2.5819999999999999</v>
      </c>
      <c r="K208" s="10"/>
      <c r="L208" s="21"/>
      <c r="M208" s="21"/>
      <c r="N208" s="21"/>
    </row>
    <row r="209" spans="1:14" ht="15" customHeight="1">
      <c r="A209" s="7" t="s">
        <v>638</v>
      </c>
      <c r="B209" s="41">
        <v>24161</v>
      </c>
      <c r="C209" s="12" t="s">
        <v>128</v>
      </c>
      <c r="D209" s="54">
        <v>0</v>
      </c>
      <c r="E209" s="56">
        <v>18.4590039734485</v>
      </c>
      <c r="F209" s="56">
        <v>50.209399525698103</v>
      </c>
      <c r="G209" s="54">
        <v>7.7919999999999998</v>
      </c>
      <c r="H209" s="56">
        <v>18.562459109042599</v>
      </c>
      <c r="I209" s="56">
        <v>50.214658628002397</v>
      </c>
      <c r="J209" s="9">
        <f t="shared" ref="J209:J217" si="12">G209-D209</f>
        <v>7.7919999999999998</v>
      </c>
      <c r="K209" s="10" t="s">
        <v>129</v>
      </c>
      <c r="L209" s="58" t="s">
        <v>217</v>
      </c>
      <c r="M209" s="23" t="s">
        <v>367</v>
      </c>
      <c r="N209" s="25" t="s">
        <v>218</v>
      </c>
    </row>
    <row r="210" spans="1:14" ht="15" customHeight="1">
      <c r="A210" s="7" t="s">
        <v>639</v>
      </c>
      <c r="B210" s="41">
        <v>24162</v>
      </c>
      <c r="C210" s="12" t="s">
        <v>128</v>
      </c>
      <c r="D210" s="54">
        <v>7.7919999999999998</v>
      </c>
      <c r="E210" s="56">
        <v>18.562459109042599</v>
      </c>
      <c r="F210" s="56">
        <v>50.214658628002397</v>
      </c>
      <c r="G210" s="54">
        <v>10.77</v>
      </c>
      <c r="H210" s="56">
        <v>18.6006043156777</v>
      </c>
      <c r="I210" s="56">
        <v>50.215417079152502</v>
      </c>
      <c r="J210" s="9">
        <f t="shared" si="12"/>
        <v>2.9779999999999998</v>
      </c>
      <c r="K210" s="10" t="s">
        <v>827</v>
      </c>
      <c r="L210" s="58" t="s">
        <v>216</v>
      </c>
      <c r="M210" s="23" t="s">
        <v>368</v>
      </c>
      <c r="N210" s="25" t="s">
        <v>218</v>
      </c>
    </row>
    <row r="211" spans="1:14" ht="15" customHeight="1">
      <c r="A211" s="7" t="s">
        <v>640</v>
      </c>
      <c r="B211" s="41">
        <v>24163</v>
      </c>
      <c r="C211" s="12" t="s">
        <v>128</v>
      </c>
      <c r="D211" s="54">
        <v>10.77</v>
      </c>
      <c r="E211" s="56">
        <v>18.6006043156777</v>
      </c>
      <c r="F211" s="56">
        <v>50.215417079152502</v>
      </c>
      <c r="G211" s="54">
        <v>12.648</v>
      </c>
      <c r="H211" s="56">
        <v>18.626163087721199</v>
      </c>
      <c r="I211" s="56">
        <v>50.213378858267397</v>
      </c>
      <c r="J211" s="9">
        <f t="shared" si="12"/>
        <v>1.8780000000000001</v>
      </c>
      <c r="K211" s="10" t="s">
        <v>826</v>
      </c>
      <c r="L211" s="58" t="s">
        <v>216</v>
      </c>
      <c r="M211" s="23" t="s">
        <v>369</v>
      </c>
      <c r="N211" s="25" t="s">
        <v>218</v>
      </c>
    </row>
    <row r="212" spans="1:14" ht="15" customHeight="1">
      <c r="A212" s="7" t="s">
        <v>641</v>
      </c>
      <c r="B212" s="41">
        <v>24164</v>
      </c>
      <c r="C212" s="12" t="s">
        <v>128</v>
      </c>
      <c r="D212" s="54">
        <v>12.648</v>
      </c>
      <c r="E212" s="56">
        <v>18.626163087721199</v>
      </c>
      <c r="F212" s="56">
        <v>50.213378858267397</v>
      </c>
      <c r="G212" s="54">
        <v>16.085999999999999</v>
      </c>
      <c r="H212" s="56">
        <v>18.6706908869965</v>
      </c>
      <c r="I212" s="56">
        <v>50.221817348584203</v>
      </c>
      <c r="J212" s="9">
        <f t="shared" si="12"/>
        <v>3.4379999999999988</v>
      </c>
      <c r="K212" s="10" t="s">
        <v>828</v>
      </c>
      <c r="L212" s="58" t="s">
        <v>216</v>
      </c>
      <c r="M212" s="23" t="s">
        <v>370</v>
      </c>
      <c r="N212" s="25" t="s">
        <v>218</v>
      </c>
    </row>
    <row r="213" spans="1:14" ht="15" customHeight="1">
      <c r="A213" s="7" t="s">
        <v>642</v>
      </c>
      <c r="B213" s="41">
        <v>24264</v>
      </c>
      <c r="C213" s="12" t="s">
        <v>128</v>
      </c>
      <c r="D213" s="54">
        <v>16.085999999999999</v>
      </c>
      <c r="E213" s="56">
        <v>18.6706908869965</v>
      </c>
      <c r="F213" s="56">
        <v>50.221817348584203</v>
      </c>
      <c r="G213" s="54">
        <v>17.158000000000001</v>
      </c>
      <c r="H213" s="56">
        <v>18.684807711855701</v>
      </c>
      <c r="I213" s="56">
        <v>50.218559526089102</v>
      </c>
      <c r="J213" s="9">
        <f t="shared" si="12"/>
        <v>1.0720000000000027</v>
      </c>
      <c r="K213" s="10" t="s">
        <v>556</v>
      </c>
      <c r="L213" s="58" t="s">
        <v>216</v>
      </c>
      <c r="M213" s="23" t="s">
        <v>371</v>
      </c>
      <c r="N213" s="25" t="s">
        <v>216</v>
      </c>
    </row>
    <row r="214" spans="1:14" ht="15" customHeight="1">
      <c r="A214" s="7" t="s">
        <v>643</v>
      </c>
      <c r="B214" s="41">
        <v>24265</v>
      </c>
      <c r="C214" s="12" t="s">
        <v>128</v>
      </c>
      <c r="D214" s="54">
        <v>17.158000000000001</v>
      </c>
      <c r="E214" s="56">
        <v>18.684807711855701</v>
      </c>
      <c r="F214" s="56">
        <v>50.218559526089102</v>
      </c>
      <c r="G214" s="54">
        <v>20.901</v>
      </c>
      <c r="H214" s="56">
        <v>18.734936943149499</v>
      </c>
      <c r="I214" s="56">
        <v>50.224323958206099</v>
      </c>
      <c r="J214" s="9">
        <f t="shared" si="12"/>
        <v>3.7429999999999986</v>
      </c>
      <c r="K214" s="10" t="s">
        <v>829</v>
      </c>
      <c r="L214" s="58" t="s">
        <v>216</v>
      </c>
      <c r="M214" s="23" t="s">
        <v>372</v>
      </c>
      <c r="N214" s="25" t="s">
        <v>216</v>
      </c>
    </row>
    <row r="215" spans="1:14" ht="15" customHeight="1">
      <c r="A215" s="7" t="s">
        <v>644</v>
      </c>
      <c r="B215" s="41">
        <v>24166</v>
      </c>
      <c r="C215" s="12" t="s">
        <v>128</v>
      </c>
      <c r="D215" s="54">
        <v>20.901</v>
      </c>
      <c r="E215" s="56">
        <v>18.734936943149499</v>
      </c>
      <c r="F215" s="56">
        <v>50.224323958206099</v>
      </c>
      <c r="G215" s="54">
        <v>23.614999999999998</v>
      </c>
      <c r="H215" s="56">
        <v>18.744010574606801</v>
      </c>
      <c r="I215" s="56">
        <v>50.245120565619899</v>
      </c>
      <c r="J215" s="9">
        <f t="shared" si="12"/>
        <v>2.7139999999999986</v>
      </c>
      <c r="K215" s="10" t="s">
        <v>130</v>
      </c>
      <c r="L215" s="58" t="s">
        <v>216</v>
      </c>
      <c r="M215" s="23" t="s">
        <v>373</v>
      </c>
      <c r="N215" s="25" t="s">
        <v>218</v>
      </c>
    </row>
    <row r="216" spans="1:14" ht="15" customHeight="1">
      <c r="A216" s="7" t="s">
        <v>645</v>
      </c>
      <c r="B216" s="41">
        <v>24167</v>
      </c>
      <c r="C216" s="12" t="s">
        <v>128</v>
      </c>
      <c r="D216" s="54">
        <v>23.614999999999998</v>
      </c>
      <c r="E216" s="56">
        <v>18.744010574606801</v>
      </c>
      <c r="F216" s="56">
        <v>50.245120565619899</v>
      </c>
      <c r="G216" s="54">
        <v>23.972000000000001</v>
      </c>
      <c r="H216" s="56">
        <v>18.746037411593999</v>
      </c>
      <c r="I216" s="56">
        <v>50.248056716878203</v>
      </c>
      <c r="J216" s="9">
        <f t="shared" si="12"/>
        <v>0.35700000000000287</v>
      </c>
      <c r="K216" s="10" t="s">
        <v>131</v>
      </c>
      <c r="L216" s="58" t="s">
        <v>216</v>
      </c>
      <c r="M216" s="23" t="s">
        <v>374</v>
      </c>
      <c r="N216" s="25" t="s">
        <v>218</v>
      </c>
    </row>
    <row r="217" spans="1:14" ht="15" customHeight="1">
      <c r="A217" s="7" t="s">
        <v>646</v>
      </c>
      <c r="B217" s="41">
        <v>24168</v>
      </c>
      <c r="C217" s="12" t="s">
        <v>128</v>
      </c>
      <c r="D217" s="54">
        <v>23.972000000000001</v>
      </c>
      <c r="E217" s="56">
        <v>18.746037411593999</v>
      </c>
      <c r="F217" s="56">
        <v>50.248056716878203</v>
      </c>
      <c r="G217" s="54">
        <v>25.204000000000001</v>
      </c>
      <c r="H217" s="56">
        <v>18.755606577344398</v>
      </c>
      <c r="I217" s="56">
        <v>50.257268966627599</v>
      </c>
      <c r="J217" s="9">
        <f t="shared" si="12"/>
        <v>1.2319999999999993</v>
      </c>
      <c r="K217" s="10" t="s">
        <v>132</v>
      </c>
      <c r="L217" s="58" t="s">
        <v>216</v>
      </c>
      <c r="M217" s="23" t="s">
        <v>375</v>
      </c>
      <c r="N217" s="25" t="s">
        <v>218</v>
      </c>
    </row>
    <row r="218" spans="1:14" ht="15" customHeight="1">
      <c r="A218" s="7"/>
      <c r="B218" s="41"/>
      <c r="C218" s="12"/>
      <c r="D218" s="9"/>
      <c r="E218" s="9"/>
      <c r="F218" s="9"/>
      <c r="G218" s="9"/>
      <c r="H218" s="9"/>
      <c r="I218" s="9"/>
      <c r="J218" s="9">
        <f>SUM(J209:J217)</f>
        <v>25.204000000000001</v>
      </c>
      <c r="K218" s="10"/>
      <c r="L218" s="21"/>
      <c r="M218" s="21"/>
      <c r="N218" s="21"/>
    </row>
    <row r="219" spans="1:14" ht="15" customHeight="1">
      <c r="A219" s="7" t="s">
        <v>647</v>
      </c>
      <c r="B219" s="41">
        <v>24169</v>
      </c>
      <c r="C219" s="12" t="s">
        <v>133</v>
      </c>
      <c r="D219" s="54">
        <v>0</v>
      </c>
      <c r="E219" s="56">
        <v>18.311607706127202</v>
      </c>
      <c r="F219" s="56">
        <v>50.200037012505597</v>
      </c>
      <c r="G219" s="54">
        <v>4.4610000000000003</v>
      </c>
      <c r="H219" s="56">
        <v>18.310923882022699</v>
      </c>
      <c r="I219" s="56">
        <v>50.160719139017402</v>
      </c>
      <c r="J219" s="9">
        <f>G219-D219</f>
        <v>4.4610000000000003</v>
      </c>
      <c r="K219" s="10" t="s">
        <v>134</v>
      </c>
      <c r="L219" s="58" t="s">
        <v>217</v>
      </c>
      <c r="M219" s="23" t="s">
        <v>376</v>
      </c>
      <c r="N219" s="25" t="s">
        <v>218</v>
      </c>
    </row>
    <row r="220" spans="1:14" ht="15" customHeight="1">
      <c r="A220" s="7" t="s">
        <v>648</v>
      </c>
      <c r="B220" s="41">
        <v>24170</v>
      </c>
      <c r="C220" s="12" t="s">
        <v>133</v>
      </c>
      <c r="D220" s="54">
        <v>4.4610000000000003</v>
      </c>
      <c r="E220" s="56">
        <v>18.310923882022699</v>
      </c>
      <c r="F220" s="56">
        <v>50.160719139017402</v>
      </c>
      <c r="G220" s="54">
        <v>5.8609999999999998</v>
      </c>
      <c r="H220" s="56">
        <v>18.300987006502599</v>
      </c>
      <c r="I220" s="56">
        <v>50.150885888896703</v>
      </c>
      <c r="J220" s="9">
        <f>G220-D220</f>
        <v>1.3999999999999995</v>
      </c>
      <c r="K220" s="10" t="s">
        <v>830</v>
      </c>
      <c r="L220" s="58" t="s">
        <v>216</v>
      </c>
      <c r="M220" s="23" t="s">
        <v>377</v>
      </c>
      <c r="N220" s="25" t="s">
        <v>218</v>
      </c>
    </row>
    <row r="221" spans="1:14" ht="15" customHeight="1">
      <c r="A221" s="7"/>
      <c r="B221" s="41"/>
      <c r="C221" s="12"/>
      <c r="D221" s="9"/>
      <c r="E221" s="9"/>
      <c r="F221" s="9"/>
      <c r="G221" s="9"/>
      <c r="H221" s="9"/>
      <c r="I221" s="9"/>
      <c r="J221" s="9">
        <f>SUM(J219:J220)</f>
        <v>5.8609999999999998</v>
      </c>
      <c r="K221" s="10"/>
      <c r="L221" s="21"/>
      <c r="M221" s="21"/>
      <c r="N221" s="21"/>
    </row>
    <row r="222" spans="1:14" ht="15" customHeight="1">
      <c r="A222" s="15" t="s">
        <v>649</v>
      </c>
      <c r="B222" s="42">
        <v>24171</v>
      </c>
      <c r="C222" s="12" t="s">
        <v>135</v>
      </c>
      <c r="D222" s="54">
        <v>0</v>
      </c>
      <c r="E222" s="56">
        <v>18.277841544544899</v>
      </c>
      <c r="F222" s="56">
        <v>50.116620540355598</v>
      </c>
      <c r="G222" s="54">
        <v>6.6429999999999998</v>
      </c>
      <c r="H222" s="56">
        <v>18.354096542261999</v>
      </c>
      <c r="I222" s="56">
        <v>50.116030078817602</v>
      </c>
      <c r="J222" s="16">
        <f>G222-D222</f>
        <v>6.6429999999999998</v>
      </c>
      <c r="K222" s="17" t="s">
        <v>518</v>
      </c>
      <c r="L222" s="58" t="s">
        <v>220</v>
      </c>
      <c r="M222" s="30">
        <v>3274</v>
      </c>
      <c r="N222" s="27" t="s">
        <v>219</v>
      </c>
    </row>
    <row r="223" spans="1:14" s="46" customFormat="1" ht="15" customHeight="1">
      <c r="A223" s="15" t="s">
        <v>650</v>
      </c>
      <c r="B223" s="42">
        <v>24172</v>
      </c>
      <c r="C223" s="12" t="s">
        <v>135</v>
      </c>
      <c r="D223" s="54">
        <v>6.6429999999999998</v>
      </c>
      <c r="E223" s="56">
        <v>18.354096542261999</v>
      </c>
      <c r="F223" s="56">
        <v>50.116030078817602</v>
      </c>
      <c r="G223" s="54">
        <v>12.055999999999999</v>
      </c>
      <c r="H223" s="56">
        <v>18.373639054531701</v>
      </c>
      <c r="I223" s="56">
        <v>50.072761606945498</v>
      </c>
      <c r="J223" s="16">
        <f>G223-D223</f>
        <v>5.4129999999999994</v>
      </c>
      <c r="K223" s="17" t="s">
        <v>136</v>
      </c>
      <c r="L223" s="58" t="s">
        <v>220</v>
      </c>
      <c r="M223" s="26" t="s">
        <v>378</v>
      </c>
      <c r="N223" s="27" t="s">
        <v>219</v>
      </c>
    </row>
    <row r="224" spans="1:14" ht="15" customHeight="1">
      <c r="A224" s="7"/>
      <c r="B224" s="41"/>
      <c r="C224" s="12"/>
      <c r="D224" s="9"/>
      <c r="E224" s="9"/>
      <c r="F224" s="9"/>
      <c r="G224" s="9"/>
      <c r="H224" s="9"/>
      <c r="I224" s="9"/>
      <c r="J224" s="9">
        <f>SUM(J222:J223)</f>
        <v>12.055999999999999</v>
      </c>
      <c r="K224" s="10"/>
      <c r="L224" s="21"/>
      <c r="M224" s="21"/>
      <c r="N224" s="21"/>
    </row>
    <row r="225" spans="1:14" ht="15" customHeight="1">
      <c r="A225" s="7" t="s">
        <v>651</v>
      </c>
      <c r="B225" s="41">
        <v>24173</v>
      </c>
      <c r="C225" s="12" t="s">
        <v>137</v>
      </c>
      <c r="D225" s="54">
        <v>0</v>
      </c>
      <c r="E225" s="56">
        <v>18.626163087721199</v>
      </c>
      <c r="F225" s="56">
        <v>50.213378858267397</v>
      </c>
      <c r="G225" s="54">
        <v>2.411</v>
      </c>
      <c r="H225" s="56">
        <v>18.647746367521201</v>
      </c>
      <c r="I225" s="56">
        <v>50.197719672908697</v>
      </c>
      <c r="J225" s="9">
        <f>G225-D225</f>
        <v>2.411</v>
      </c>
      <c r="K225" s="10" t="s">
        <v>831</v>
      </c>
      <c r="L225" s="58" t="s">
        <v>222</v>
      </c>
      <c r="M225" s="23" t="s">
        <v>379</v>
      </c>
      <c r="N225" s="68" t="s">
        <v>218</v>
      </c>
    </row>
    <row r="226" spans="1:14" ht="15" customHeight="1">
      <c r="A226" s="7" t="s">
        <v>652</v>
      </c>
      <c r="B226" s="41">
        <v>24174</v>
      </c>
      <c r="C226" s="12" t="s">
        <v>137</v>
      </c>
      <c r="D226" s="54">
        <v>2.411</v>
      </c>
      <c r="E226" s="56">
        <v>18.647746367521201</v>
      </c>
      <c r="F226" s="56">
        <v>50.197719672908697</v>
      </c>
      <c r="G226" s="54">
        <v>7.2779999999999996</v>
      </c>
      <c r="H226" s="56">
        <v>18.663586208113301</v>
      </c>
      <c r="I226" s="56">
        <v>50.158993409975999</v>
      </c>
      <c r="J226" s="9">
        <f>G226-D226</f>
        <v>4.8669999999999991</v>
      </c>
      <c r="K226" s="10" t="s">
        <v>519</v>
      </c>
      <c r="L226" s="58" t="s">
        <v>216</v>
      </c>
      <c r="M226" s="23" t="s">
        <v>380</v>
      </c>
      <c r="N226" s="68" t="s">
        <v>218</v>
      </c>
    </row>
    <row r="227" spans="1:14" ht="15" customHeight="1">
      <c r="A227" s="7" t="s">
        <v>653</v>
      </c>
      <c r="B227" s="41">
        <v>24175</v>
      </c>
      <c r="C227" s="12" t="s">
        <v>137</v>
      </c>
      <c r="D227" s="54">
        <v>7.2779999999999996</v>
      </c>
      <c r="E227" s="56">
        <v>18.663586208113301</v>
      </c>
      <c r="F227" s="56">
        <v>50.158993409975999</v>
      </c>
      <c r="G227" s="54">
        <v>11.541</v>
      </c>
      <c r="H227" s="56">
        <v>18.673424529943901</v>
      </c>
      <c r="I227" s="56">
        <v>50.129685278533799</v>
      </c>
      <c r="J227" s="9">
        <f>G227-D227</f>
        <v>4.2630000000000008</v>
      </c>
      <c r="K227" s="10" t="s">
        <v>195</v>
      </c>
      <c r="L227" s="58" t="s">
        <v>216</v>
      </c>
      <c r="M227" s="23" t="s">
        <v>381</v>
      </c>
      <c r="N227" s="68" t="s">
        <v>216</v>
      </c>
    </row>
    <row r="228" spans="1:14" ht="15" customHeight="1">
      <c r="A228" s="7" t="s">
        <v>782</v>
      </c>
      <c r="B228" s="41">
        <v>24176</v>
      </c>
      <c r="C228" s="12" t="s">
        <v>137</v>
      </c>
      <c r="D228" s="54">
        <v>11.541</v>
      </c>
      <c r="E228" s="56">
        <v>18.673424529943901</v>
      </c>
      <c r="F228" s="56">
        <v>50.129685278533799</v>
      </c>
      <c r="G228" s="54">
        <v>18.236999999999998</v>
      </c>
      <c r="H228" s="56">
        <v>18.6857975042793</v>
      </c>
      <c r="I228" s="56">
        <v>50.072900470317897</v>
      </c>
      <c r="J228" s="9">
        <f>G228-D228</f>
        <v>6.695999999999998</v>
      </c>
      <c r="K228" s="10" t="s">
        <v>138</v>
      </c>
      <c r="L228" s="58" t="s">
        <v>216</v>
      </c>
      <c r="M228" s="23" t="s">
        <v>382</v>
      </c>
      <c r="N228" s="68" t="s">
        <v>216</v>
      </c>
    </row>
    <row r="229" spans="1:14" ht="15" customHeight="1">
      <c r="A229" s="7"/>
      <c r="B229" s="41"/>
      <c r="C229" s="12"/>
      <c r="D229" s="9"/>
      <c r="E229" s="9"/>
      <c r="F229" s="9"/>
      <c r="G229" s="9"/>
      <c r="H229" s="9"/>
      <c r="I229" s="9"/>
      <c r="J229" s="9">
        <f>SUM(J225:J228)</f>
        <v>18.236999999999998</v>
      </c>
      <c r="K229" s="10"/>
      <c r="L229" s="21"/>
      <c r="M229" s="21"/>
      <c r="N229" s="21"/>
    </row>
    <row r="230" spans="1:14" ht="15" customHeight="1">
      <c r="A230" s="7" t="s">
        <v>654</v>
      </c>
      <c r="B230" s="41">
        <v>24177</v>
      </c>
      <c r="C230" s="12" t="s">
        <v>139</v>
      </c>
      <c r="D230" s="54">
        <v>14.375</v>
      </c>
      <c r="E230" s="56">
        <v>18.8329949241738</v>
      </c>
      <c r="F230" s="56">
        <v>50.233733000278797</v>
      </c>
      <c r="G230" s="54">
        <v>15.948</v>
      </c>
      <c r="H230" s="56">
        <v>18.8269383261241</v>
      </c>
      <c r="I230" s="56">
        <v>50.220603641316998</v>
      </c>
      <c r="J230" s="9">
        <f t="shared" ref="J230:J236" si="13">G230-D230</f>
        <v>1.5730000000000004</v>
      </c>
      <c r="K230" s="10" t="s">
        <v>520</v>
      </c>
      <c r="L230" s="58" t="s">
        <v>216</v>
      </c>
      <c r="M230" s="23" t="s">
        <v>383</v>
      </c>
      <c r="N230" s="68" t="s">
        <v>216</v>
      </c>
    </row>
    <row r="231" spans="1:14" ht="15" customHeight="1">
      <c r="A231" s="7" t="s">
        <v>655</v>
      </c>
      <c r="B231" s="41">
        <v>24178</v>
      </c>
      <c r="C231" s="12" t="s">
        <v>139</v>
      </c>
      <c r="D231" s="54">
        <v>15.948</v>
      </c>
      <c r="E231" s="56">
        <v>18.8269383261241</v>
      </c>
      <c r="F231" s="56">
        <v>50.220603641316998</v>
      </c>
      <c r="G231" s="54">
        <v>20.329999999999998</v>
      </c>
      <c r="H231" s="56">
        <v>18.801022644733902</v>
      </c>
      <c r="I231" s="56">
        <v>50.186592493885897</v>
      </c>
      <c r="J231" s="9">
        <f t="shared" si="13"/>
        <v>4.3819999999999979</v>
      </c>
      <c r="K231" s="10" t="s">
        <v>832</v>
      </c>
      <c r="L231" s="58" t="s">
        <v>216</v>
      </c>
      <c r="M231" s="23" t="s">
        <v>384</v>
      </c>
      <c r="N231" s="68" t="s">
        <v>216</v>
      </c>
    </row>
    <row r="232" spans="1:14" ht="15" customHeight="1">
      <c r="A232" s="7" t="s">
        <v>783</v>
      </c>
      <c r="B232" s="41">
        <v>24179</v>
      </c>
      <c r="C232" s="12" t="s">
        <v>139</v>
      </c>
      <c r="D232" s="54">
        <v>20.329999999999998</v>
      </c>
      <c r="E232" s="56">
        <v>18.801022644733902</v>
      </c>
      <c r="F232" s="56">
        <v>50.186592493885897</v>
      </c>
      <c r="G232" s="54">
        <v>23.760999999999999</v>
      </c>
      <c r="H232" s="56">
        <v>18.777894080943</v>
      </c>
      <c r="I232" s="56">
        <v>50.161579353952298</v>
      </c>
      <c r="J232" s="9">
        <f t="shared" si="13"/>
        <v>3.4310000000000009</v>
      </c>
      <c r="K232" s="10" t="s">
        <v>521</v>
      </c>
      <c r="L232" s="58" t="s">
        <v>216</v>
      </c>
      <c r="M232" s="23" t="s">
        <v>385</v>
      </c>
      <c r="N232" s="68" t="s">
        <v>216</v>
      </c>
    </row>
    <row r="233" spans="1:14" ht="15" customHeight="1">
      <c r="A233" s="7" t="s">
        <v>784</v>
      </c>
      <c r="B233" s="41">
        <v>24180</v>
      </c>
      <c r="C233" s="12" t="s">
        <v>139</v>
      </c>
      <c r="D233" s="54">
        <v>23.760999999999999</v>
      </c>
      <c r="E233" s="56">
        <v>18.777894080943</v>
      </c>
      <c r="F233" s="56">
        <v>50.161579353952298</v>
      </c>
      <c r="G233" s="54">
        <v>25.942</v>
      </c>
      <c r="H233" s="56">
        <v>18.775476737081998</v>
      </c>
      <c r="I233" s="56">
        <v>50.143346307849697</v>
      </c>
      <c r="J233" s="9">
        <f t="shared" si="13"/>
        <v>2.1810000000000009</v>
      </c>
      <c r="K233" s="10" t="s">
        <v>140</v>
      </c>
      <c r="L233" s="58" t="s">
        <v>216</v>
      </c>
      <c r="M233" s="23" t="s">
        <v>386</v>
      </c>
      <c r="N233" s="68" t="s">
        <v>216</v>
      </c>
    </row>
    <row r="234" spans="1:14" ht="15" customHeight="1">
      <c r="A234" s="7" t="s">
        <v>785</v>
      </c>
      <c r="B234" s="41">
        <v>24266</v>
      </c>
      <c r="C234" s="12" t="s">
        <v>139</v>
      </c>
      <c r="D234" s="54">
        <v>25.942</v>
      </c>
      <c r="E234" s="56">
        <v>18.775476737081998</v>
      </c>
      <c r="F234" s="56">
        <v>50.143346307849697</v>
      </c>
      <c r="G234" s="54">
        <v>33.155999999999999</v>
      </c>
      <c r="H234" s="56">
        <v>18.683020574346699</v>
      </c>
      <c r="I234" s="56">
        <v>50.130623750748299</v>
      </c>
      <c r="J234" s="9">
        <f t="shared" si="13"/>
        <v>7.2139999999999986</v>
      </c>
      <c r="K234" s="10" t="s">
        <v>833</v>
      </c>
      <c r="L234" s="58" t="s">
        <v>216</v>
      </c>
      <c r="M234" s="23" t="s">
        <v>387</v>
      </c>
      <c r="N234" s="68" t="s">
        <v>216</v>
      </c>
    </row>
    <row r="235" spans="1:14" ht="15" customHeight="1">
      <c r="A235" s="7" t="s">
        <v>786</v>
      </c>
      <c r="B235" s="41">
        <v>24267</v>
      </c>
      <c r="C235" s="12" t="s">
        <v>139</v>
      </c>
      <c r="D235" s="54">
        <v>33.155999999999999</v>
      </c>
      <c r="E235" s="56">
        <v>18.683020574346699</v>
      </c>
      <c r="F235" s="56">
        <v>50.130623750748299</v>
      </c>
      <c r="G235" s="54">
        <v>33.862000000000002</v>
      </c>
      <c r="H235" s="56">
        <v>18.673424529943901</v>
      </c>
      <c r="I235" s="56">
        <v>50.129685278533799</v>
      </c>
      <c r="J235" s="9">
        <f t="shared" si="13"/>
        <v>0.70600000000000307</v>
      </c>
      <c r="K235" s="10" t="s">
        <v>834</v>
      </c>
      <c r="L235" s="58" t="s">
        <v>216</v>
      </c>
      <c r="M235" s="23" t="s">
        <v>388</v>
      </c>
      <c r="N235" s="68" t="s">
        <v>216</v>
      </c>
    </row>
    <row r="236" spans="1:14" ht="15" customHeight="1">
      <c r="A236" s="7" t="s">
        <v>787</v>
      </c>
      <c r="B236" s="41">
        <v>24182</v>
      </c>
      <c r="C236" s="12" t="s">
        <v>139</v>
      </c>
      <c r="D236" s="54">
        <v>33.862000000000002</v>
      </c>
      <c r="E236" s="56">
        <v>18.673424529943901</v>
      </c>
      <c r="F236" s="56">
        <v>50.129685278533799</v>
      </c>
      <c r="G236" s="54">
        <v>38.328000000000003</v>
      </c>
      <c r="H236" s="56">
        <v>18.6138698357503</v>
      </c>
      <c r="I236" s="56">
        <v>50.1209390287706</v>
      </c>
      <c r="J236" s="9">
        <f t="shared" si="13"/>
        <v>4.4660000000000011</v>
      </c>
      <c r="K236" s="10" t="s">
        <v>141</v>
      </c>
      <c r="L236" s="58" t="s">
        <v>216</v>
      </c>
      <c r="M236" s="23" t="s">
        <v>389</v>
      </c>
      <c r="N236" s="68" t="s">
        <v>216</v>
      </c>
    </row>
    <row r="237" spans="1:14" ht="15" customHeight="1">
      <c r="A237" s="7"/>
      <c r="B237" s="41"/>
      <c r="C237" s="12"/>
      <c r="D237" s="9"/>
      <c r="E237" s="9"/>
      <c r="F237" s="9"/>
      <c r="G237" s="9"/>
      <c r="H237" s="9"/>
      <c r="I237" s="9"/>
      <c r="J237" s="9">
        <f>SUM(J230:J236)</f>
        <v>23.953000000000003</v>
      </c>
      <c r="K237" s="10"/>
      <c r="L237" s="21"/>
      <c r="M237" s="21"/>
      <c r="N237" s="21"/>
    </row>
    <row r="238" spans="1:14" ht="15" customHeight="1">
      <c r="A238" s="7" t="s">
        <v>788</v>
      </c>
      <c r="B238" s="41">
        <v>24183</v>
      </c>
      <c r="C238" s="12" t="s">
        <v>142</v>
      </c>
      <c r="D238" s="54">
        <v>0</v>
      </c>
      <c r="E238" s="56">
        <v>18.775476737081998</v>
      </c>
      <c r="F238" s="56">
        <v>50.143346307849697</v>
      </c>
      <c r="G238" s="54">
        <v>3.7770000000000001</v>
      </c>
      <c r="H238" s="56">
        <v>18.813598906414398</v>
      </c>
      <c r="I238" s="56">
        <v>50.1208783829547</v>
      </c>
      <c r="J238" s="9">
        <f>G238-D238</f>
        <v>3.7770000000000001</v>
      </c>
      <c r="K238" s="10" t="s">
        <v>835</v>
      </c>
      <c r="L238" s="58" t="s">
        <v>216</v>
      </c>
      <c r="M238" s="23" t="s">
        <v>390</v>
      </c>
      <c r="N238" s="68" t="s">
        <v>216</v>
      </c>
    </row>
    <row r="239" spans="1:14" ht="15" customHeight="1">
      <c r="A239" s="7"/>
      <c r="B239" s="41"/>
      <c r="C239" s="12"/>
      <c r="D239" s="9"/>
      <c r="E239" s="9"/>
      <c r="F239" s="9"/>
      <c r="G239" s="9"/>
      <c r="H239" s="9"/>
      <c r="I239" s="9"/>
      <c r="J239" s="9">
        <f>J238</f>
        <v>3.7770000000000001</v>
      </c>
      <c r="K239" s="10"/>
      <c r="L239" s="21"/>
      <c r="M239" s="21"/>
      <c r="N239" s="21"/>
    </row>
    <row r="240" spans="1:14" ht="15" customHeight="1">
      <c r="A240" s="7" t="s">
        <v>789</v>
      </c>
      <c r="B240" s="41">
        <v>24185</v>
      </c>
      <c r="C240" s="12" t="s">
        <v>143</v>
      </c>
      <c r="D240" s="54">
        <v>0</v>
      </c>
      <c r="E240" s="56">
        <v>18.8697399636266</v>
      </c>
      <c r="F240" s="56">
        <v>50.191586513121401</v>
      </c>
      <c r="G240" s="54">
        <v>2.1960000000000002</v>
      </c>
      <c r="H240" s="56">
        <v>18.8654640328112</v>
      </c>
      <c r="I240" s="56">
        <v>50.172896290940002</v>
      </c>
      <c r="J240" s="9">
        <f>G240-D240</f>
        <v>2.1960000000000002</v>
      </c>
      <c r="K240" s="10" t="s">
        <v>836</v>
      </c>
      <c r="L240" s="58" t="s">
        <v>217</v>
      </c>
      <c r="M240" s="23" t="s">
        <v>391</v>
      </c>
      <c r="N240" s="68" t="s">
        <v>216</v>
      </c>
    </row>
    <row r="241" spans="1:14" ht="15" customHeight="1">
      <c r="A241" s="7" t="s">
        <v>790</v>
      </c>
      <c r="B241" s="41">
        <v>24184</v>
      </c>
      <c r="C241" s="12" t="s">
        <v>143</v>
      </c>
      <c r="D241" s="54">
        <v>2.1960000000000002</v>
      </c>
      <c r="E241" s="56">
        <v>18.8654640328112</v>
      </c>
      <c r="F241" s="56">
        <v>50.172896290940002</v>
      </c>
      <c r="G241" s="54">
        <v>2.6349999999999998</v>
      </c>
      <c r="H241" s="56">
        <v>18.8714175865952</v>
      </c>
      <c r="I241" s="56">
        <v>50.171938016499901</v>
      </c>
      <c r="J241" s="9">
        <f>G241-D241</f>
        <v>0.43899999999999961</v>
      </c>
      <c r="K241" s="10" t="s">
        <v>837</v>
      </c>
      <c r="L241" s="58" t="s">
        <v>222</v>
      </c>
      <c r="M241" s="23" t="s">
        <v>392</v>
      </c>
      <c r="N241" s="68" t="s">
        <v>216</v>
      </c>
    </row>
    <row r="242" spans="1:14" ht="15" customHeight="1">
      <c r="A242" s="7"/>
      <c r="B242" s="41"/>
      <c r="C242" s="12"/>
      <c r="D242" s="9"/>
      <c r="E242" s="9"/>
      <c r="F242" s="9"/>
      <c r="G242" s="9"/>
      <c r="H242" s="9"/>
      <c r="I242" s="9"/>
      <c r="J242" s="9">
        <f>SUM(J240:J241)</f>
        <v>2.6349999999999998</v>
      </c>
      <c r="K242" s="10"/>
      <c r="L242" s="21"/>
      <c r="M242" s="21"/>
      <c r="N242" s="21"/>
    </row>
    <row r="243" spans="1:14" ht="15" customHeight="1">
      <c r="A243" s="7" t="s">
        <v>791</v>
      </c>
      <c r="B243" s="41">
        <v>24186</v>
      </c>
      <c r="C243" s="12" t="s">
        <v>144</v>
      </c>
      <c r="D243" s="54">
        <v>0</v>
      </c>
      <c r="E243" s="56">
        <v>18.917031609142199</v>
      </c>
      <c r="F243" s="56">
        <v>50.163055656588298</v>
      </c>
      <c r="G243" s="54">
        <v>1.488</v>
      </c>
      <c r="H243" s="56">
        <v>18.9013780375595</v>
      </c>
      <c r="I243" s="56">
        <v>50.155486113258199</v>
      </c>
      <c r="J243" s="9">
        <f>G243-D243</f>
        <v>1.488</v>
      </c>
      <c r="K243" s="10" t="s">
        <v>838</v>
      </c>
      <c r="L243" s="58" t="s">
        <v>216</v>
      </c>
      <c r="M243" s="23" t="s">
        <v>393</v>
      </c>
      <c r="N243" s="68" t="s">
        <v>216</v>
      </c>
    </row>
    <row r="244" spans="1:14" ht="15" customHeight="1">
      <c r="A244" s="7" t="s">
        <v>792</v>
      </c>
      <c r="B244" s="41">
        <v>24187</v>
      </c>
      <c r="C244" s="12" t="s">
        <v>144</v>
      </c>
      <c r="D244" s="54">
        <v>1.488</v>
      </c>
      <c r="E244" s="56">
        <v>18.9013780375595</v>
      </c>
      <c r="F244" s="56">
        <v>50.155486113258199</v>
      </c>
      <c r="G244" s="54">
        <v>6.6340000000000003</v>
      </c>
      <c r="H244" s="56">
        <v>18.8818287363579</v>
      </c>
      <c r="I244" s="56">
        <v>50.1121100656135</v>
      </c>
      <c r="J244" s="9">
        <f>G244-D244</f>
        <v>5.1460000000000008</v>
      </c>
      <c r="K244" s="10" t="s">
        <v>145</v>
      </c>
      <c r="L244" s="58" t="s">
        <v>216</v>
      </c>
      <c r="M244" s="23" t="s">
        <v>394</v>
      </c>
      <c r="N244" s="68" t="s">
        <v>216</v>
      </c>
    </row>
    <row r="245" spans="1:14" ht="15" customHeight="1">
      <c r="A245" s="7" t="s">
        <v>793</v>
      </c>
      <c r="B245" s="41">
        <v>24188</v>
      </c>
      <c r="C245" s="12" t="s">
        <v>144</v>
      </c>
      <c r="D245" s="54">
        <v>6.6340000000000003</v>
      </c>
      <c r="E245" s="56">
        <v>18.8818287363579</v>
      </c>
      <c r="F245" s="56">
        <v>50.1121100656135</v>
      </c>
      <c r="G245" s="54">
        <v>14.114000000000001</v>
      </c>
      <c r="H245" s="56">
        <v>18.934930673192301</v>
      </c>
      <c r="I245" s="56">
        <v>50.059712880676202</v>
      </c>
      <c r="J245" s="9">
        <f>G245-D245</f>
        <v>7.48</v>
      </c>
      <c r="K245" s="10" t="s">
        <v>196</v>
      </c>
      <c r="L245" s="58" t="s">
        <v>216</v>
      </c>
      <c r="M245" s="23" t="s">
        <v>395</v>
      </c>
      <c r="N245" s="68" t="s">
        <v>216</v>
      </c>
    </row>
    <row r="246" spans="1:14" ht="15" customHeight="1">
      <c r="A246" s="7" t="s">
        <v>794</v>
      </c>
      <c r="B246" s="41">
        <v>24189</v>
      </c>
      <c r="C246" s="12" t="s">
        <v>144</v>
      </c>
      <c r="D246" s="54">
        <v>14.114000000000001</v>
      </c>
      <c r="E246" s="56">
        <v>18.934930673192301</v>
      </c>
      <c r="F246" s="56">
        <v>50.059712880676202</v>
      </c>
      <c r="G246" s="54">
        <v>15.526999999999999</v>
      </c>
      <c r="H246" s="56">
        <v>18.943300529141698</v>
      </c>
      <c r="I246" s="56">
        <v>50.048691199103096</v>
      </c>
      <c r="J246" s="9">
        <f>G246-D246</f>
        <v>1.4129999999999985</v>
      </c>
      <c r="K246" s="10" t="s">
        <v>839</v>
      </c>
      <c r="L246" s="58" t="s">
        <v>216</v>
      </c>
      <c r="M246" s="23" t="s">
        <v>396</v>
      </c>
      <c r="N246" s="68" t="s">
        <v>216</v>
      </c>
    </row>
    <row r="247" spans="1:14" ht="15" customHeight="1">
      <c r="A247" s="7"/>
      <c r="B247" s="41"/>
      <c r="C247" s="12"/>
      <c r="D247" s="9"/>
      <c r="E247" s="9"/>
      <c r="F247" s="9"/>
      <c r="G247" s="9"/>
      <c r="H247" s="9"/>
      <c r="I247" s="9"/>
      <c r="J247" s="9">
        <f>SUM(J243:J246)</f>
        <v>15.526999999999999</v>
      </c>
      <c r="K247" s="10"/>
      <c r="L247" s="21"/>
      <c r="M247" s="21"/>
      <c r="N247" s="21"/>
    </row>
    <row r="248" spans="1:14" ht="15" customHeight="1">
      <c r="A248" s="7" t="s">
        <v>795</v>
      </c>
      <c r="B248" s="41">
        <v>24190</v>
      </c>
      <c r="C248" s="12" t="s">
        <v>146</v>
      </c>
      <c r="D248" s="54">
        <v>6.17</v>
      </c>
      <c r="E248" s="56">
        <v>18.557919126948601</v>
      </c>
      <c r="F248" s="56">
        <v>50.056931336033401</v>
      </c>
      <c r="G248" s="54">
        <v>10.244</v>
      </c>
      <c r="H248" s="56">
        <v>18.590460569012698</v>
      </c>
      <c r="I248" s="56">
        <v>50.027587955961103</v>
      </c>
      <c r="J248" s="9">
        <f>G248-D248</f>
        <v>4.0739999999999998</v>
      </c>
      <c r="K248" s="10" t="s">
        <v>147</v>
      </c>
      <c r="L248" s="58" t="s">
        <v>220</v>
      </c>
      <c r="M248" s="30">
        <v>9464</v>
      </c>
      <c r="N248" s="25" t="s">
        <v>216</v>
      </c>
    </row>
    <row r="249" spans="1:14" ht="15" customHeight="1">
      <c r="A249" s="7"/>
      <c r="B249" s="41"/>
      <c r="C249" s="12"/>
      <c r="D249" s="9"/>
      <c r="E249" s="9"/>
      <c r="F249" s="9"/>
      <c r="G249" s="9"/>
      <c r="H249" s="9"/>
      <c r="I249" s="9"/>
      <c r="J249" s="9">
        <f>J248</f>
        <v>4.0739999999999998</v>
      </c>
      <c r="K249" s="10"/>
      <c r="L249" s="21"/>
      <c r="M249" s="21"/>
      <c r="N249" s="21"/>
    </row>
    <row r="250" spans="1:14" ht="15" customHeight="1">
      <c r="A250" s="7" t="s">
        <v>796</v>
      </c>
      <c r="B250" s="41">
        <v>24191</v>
      </c>
      <c r="C250" s="12" t="s">
        <v>148</v>
      </c>
      <c r="D250" s="54">
        <v>0</v>
      </c>
      <c r="E250" s="56">
        <v>18.576994014220599</v>
      </c>
      <c r="F250" s="56">
        <v>50.018428815645102</v>
      </c>
      <c r="G250" s="54">
        <v>6.6539999999999999</v>
      </c>
      <c r="H250" s="56">
        <v>18.546230393971399</v>
      </c>
      <c r="I250" s="56">
        <v>49.9667171265341</v>
      </c>
      <c r="J250" s="9">
        <f>G250-D250</f>
        <v>6.6539999999999999</v>
      </c>
      <c r="K250" s="10" t="s">
        <v>522</v>
      </c>
      <c r="L250" s="58" t="s">
        <v>220</v>
      </c>
      <c r="M250" s="30">
        <v>5390</v>
      </c>
      <c r="N250" s="68" t="s">
        <v>216</v>
      </c>
    </row>
    <row r="251" spans="1:14" ht="15" customHeight="1">
      <c r="A251" s="7"/>
      <c r="B251" s="41"/>
      <c r="C251" s="12"/>
      <c r="D251" s="9"/>
      <c r="E251" s="9"/>
      <c r="F251" s="9"/>
      <c r="G251" s="9"/>
      <c r="H251" s="9"/>
      <c r="I251" s="9"/>
      <c r="J251" s="9">
        <f>J250</f>
        <v>6.6539999999999999</v>
      </c>
      <c r="K251" s="10"/>
      <c r="L251" s="21"/>
      <c r="M251" s="21"/>
      <c r="N251" s="21"/>
    </row>
    <row r="252" spans="1:14" ht="15" customHeight="1">
      <c r="A252" s="7" t="s">
        <v>797</v>
      </c>
      <c r="B252" s="41">
        <v>24192</v>
      </c>
      <c r="C252" s="12" t="s">
        <v>149</v>
      </c>
      <c r="D252" s="54">
        <v>0</v>
      </c>
      <c r="E252" s="56">
        <v>19.1344471310017</v>
      </c>
      <c r="F252" s="56">
        <v>50.083687475157099</v>
      </c>
      <c r="G252" s="54">
        <v>6.4050000000000002</v>
      </c>
      <c r="H252" s="56">
        <v>19.079949284339701</v>
      </c>
      <c r="I252" s="56">
        <v>50.0385563912658</v>
      </c>
      <c r="J252" s="9">
        <f>G252-D252</f>
        <v>6.4050000000000002</v>
      </c>
      <c r="K252" s="10" t="s">
        <v>523</v>
      </c>
      <c r="L252" s="58" t="s">
        <v>216</v>
      </c>
      <c r="M252" s="23" t="s">
        <v>397</v>
      </c>
      <c r="N252" s="68" t="s">
        <v>216</v>
      </c>
    </row>
    <row r="253" spans="1:14" ht="15" customHeight="1">
      <c r="A253" s="7" t="s">
        <v>798</v>
      </c>
      <c r="B253" s="41">
        <v>24193</v>
      </c>
      <c r="C253" s="12" t="s">
        <v>149</v>
      </c>
      <c r="D253" s="54">
        <v>6.4050000000000002</v>
      </c>
      <c r="E253" s="56">
        <v>19.079949284339701</v>
      </c>
      <c r="F253" s="56">
        <v>50.0385563912658</v>
      </c>
      <c r="G253" s="54">
        <v>17.463999999999999</v>
      </c>
      <c r="H253" s="56">
        <v>18.953652539016801</v>
      </c>
      <c r="I253" s="56">
        <v>49.989288054343099</v>
      </c>
      <c r="J253" s="9">
        <f>G253-D253</f>
        <v>11.058999999999997</v>
      </c>
      <c r="K253" s="10" t="s">
        <v>524</v>
      </c>
      <c r="L253" s="58" t="s">
        <v>216</v>
      </c>
      <c r="M253" s="23" t="s">
        <v>398</v>
      </c>
      <c r="N253" s="68" t="s">
        <v>216</v>
      </c>
    </row>
    <row r="254" spans="1:14" ht="15" customHeight="1">
      <c r="A254" s="7"/>
      <c r="B254" s="41"/>
      <c r="C254" s="12"/>
      <c r="D254" s="9"/>
      <c r="E254" s="9"/>
      <c r="F254" s="9"/>
      <c r="G254" s="9"/>
      <c r="H254" s="9"/>
      <c r="I254" s="9"/>
      <c r="J254" s="9">
        <f>SUM(J252:J253)</f>
        <v>17.463999999999999</v>
      </c>
      <c r="K254" s="10"/>
      <c r="L254" s="21"/>
      <c r="M254" s="21"/>
      <c r="N254" s="21"/>
    </row>
    <row r="255" spans="1:14" ht="15" customHeight="1">
      <c r="A255" s="7" t="s">
        <v>799</v>
      </c>
      <c r="B255" s="41">
        <v>24194</v>
      </c>
      <c r="C255" s="12" t="s">
        <v>150</v>
      </c>
      <c r="D255" s="54">
        <v>0</v>
      </c>
      <c r="E255" s="56">
        <v>18.4780812000993</v>
      </c>
      <c r="F255" s="56">
        <v>50.001541746954601</v>
      </c>
      <c r="G255" s="54">
        <v>8.6620000000000008</v>
      </c>
      <c r="H255" s="56">
        <v>18.576994014220599</v>
      </c>
      <c r="I255" s="56">
        <v>50.018428815645102</v>
      </c>
      <c r="J255" s="9">
        <f>G255-D255</f>
        <v>8.6620000000000008</v>
      </c>
      <c r="K255" s="10" t="s">
        <v>198</v>
      </c>
      <c r="L255" s="58" t="s">
        <v>220</v>
      </c>
      <c r="M255" s="30">
        <v>6901</v>
      </c>
      <c r="N255" s="25" t="s">
        <v>216</v>
      </c>
    </row>
    <row r="256" spans="1:14" ht="15" customHeight="1">
      <c r="A256" s="7" t="s">
        <v>800</v>
      </c>
      <c r="B256" s="41">
        <v>24195</v>
      </c>
      <c r="C256" s="12" t="s">
        <v>150</v>
      </c>
      <c r="D256" s="54">
        <v>8.6620000000000008</v>
      </c>
      <c r="E256" s="56">
        <v>18.576994014220599</v>
      </c>
      <c r="F256" s="56">
        <v>50.018428815645102</v>
      </c>
      <c r="G256" s="54">
        <v>10.074999999999999</v>
      </c>
      <c r="H256" s="56">
        <v>18.590460569012698</v>
      </c>
      <c r="I256" s="56">
        <v>50.027587955961103</v>
      </c>
      <c r="J256" s="9">
        <f>G256-D256</f>
        <v>1.4129999999999985</v>
      </c>
      <c r="K256" s="10" t="s">
        <v>197</v>
      </c>
      <c r="L256" s="58" t="s">
        <v>220</v>
      </c>
      <c r="M256" s="30">
        <v>14147</v>
      </c>
      <c r="N256" s="25" t="s">
        <v>216</v>
      </c>
    </row>
    <row r="257" spans="1:14" ht="15" customHeight="1">
      <c r="A257" s="7" t="s">
        <v>801</v>
      </c>
      <c r="B257" s="41">
        <v>24196</v>
      </c>
      <c r="C257" s="12" t="s">
        <v>150</v>
      </c>
      <c r="D257" s="54">
        <v>10.074999999999999</v>
      </c>
      <c r="E257" s="56">
        <v>18.590460569012698</v>
      </c>
      <c r="F257" s="56">
        <v>50.027587955961103</v>
      </c>
      <c r="G257" s="54">
        <v>11.03</v>
      </c>
      <c r="H257" s="56">
        <v>18.602382583614499</v>
      </c>
      <c r="I257" s="56">
        <v>50.031157600161499</v>
      </c>
      <c r="J257" s="9">
        <f>G257-D257</f>
        <v>0.95500000000000007</v>
      </c>
      <c r="K257" s="10" t="s">
        <v>843</v>
      </c>
      <c r="L257" s="58" t="s">
        <v>220</v>
      </c>
      <c r="M257" s="30">
        <v>13645</v>
      </c>
      <c r="N257" s="25" t="s">
        <v>216</v>
      </c>
    </row>
    <row r="258" spans="1:14" ht="15" customHeight="1">
      <c r="A258" s="7"/>
      <c r="B258" s="41"/>
      <c r="C258" s="12"/>
      <c r="D258" s="9"/>
      <c r="E258" s="9"/>
      <c r="F258" s="9"/>
      <c r="G258" s="9"/>
      <c r="H258" s="9"/>
      <c r="I258" s="9"/>
      <c r="J258" s="9">
        <f>SUM(J255:J257)</f>
        <v>11.03</v>
      </c>
      <c r="K258" s="10"/>
      <c r="L258" s="21"/>
      <c r="M258" s="21"/>
      <c r="N258" s="21"/>
    </row>
    <row r="259" spans="1:14" ht="15" customHeight="1">
      <c r="A259" s="7" t="s">
        <v>802</v>
      </c>
      <c r="B259" s="41">
        <v>24197</v>
      </c>
      <c r="C259" s="12" t="s">
        <v>151</v>
      </c>
      <c r="D259" s="54">
        <v>0</v>
      </c>
      <c r="E259" s="56">
        <v>18.3507726297407</v>
      </c>
      <c r="F259" s="56">
        <v>50.068857895179697</v>
      </c>
      <c r="G259" s="54">
        <v>2.7639999999999998</v>
      </c>
      <c r="H259" s="56">
        <v>18.379587162380201</v>
      </c>
      <c r="I259" s="56">
        <v>50.053082338790198</v>
      </c>
      <c r="J259" s="9">
        <f t="shared" ref="J259:J273" si="14">G259-D259</f>
        <v>2.7639999999999998</v>
      </c>
      <c r="K259" s="10" t="s">
        <v>152</v>
      </c>
      <c r="L259" s="58" t="s">
        <v>216</v>
      </c>
      <c r="M259" s="23" t="s">
        <v>399</v>
      </c>
      <c r="N259" s="68" t="s">
        <v>216</v>
      </c>
    </row>
    <row r="260" spans="1:14" ht="15" customHeight="1">
      <c r="A260" s="7" t="s">
        <v>803</v>
      </c>
      <c r="B260" s="41">
        <v>24198</v>
      </c>
      <c r="C260" s="12" t="s">
        <v>151</v>
      </c>
      <c r="D260" s="54">
        <v>2.7639999999999998</v>
      </c>
      <c r="E260" s="56">
        <v>18.379587162380201</v>
      </c>
      <c r="F260" s="56">
        <v>50.053082338790198</v>
      </c>
      <c r="G260" s="54">
        <v>8.1950000000000003</v>
      </c>
      <c r="H260" s="56">
        <v>18.415567907097898</v>
      </c>
      <c r="I260" s="56">
        <v>50.014265820449602</v>
      </c>
      <c r="J260" s="9">
        <f t="shared" si="14"/>
        <v>5.4310000000000009</v>
      </c>
      <c r="K260" s="10" t="s">
        <v>153</v>
      </c>
      <c r="L260" s="58" t="s">
        <v>216</v>
      </c>
      <c r="M260" s="23" t="s">
        <v>400</v>
      </c>
      <c r="N260" s="68" t="s">
        <v>216</v>
      </c>
    </row>
    <row r="261" spans="1:14" ht="15" customHeight="1">
      <c r="A261" s="7" t="s">
        <v>804</v>
      </c>
      <c r="B261" s="41">
        <v>24199</v>
      </c>
      <c r="C261" s="12" t="s">
        <v>151</v>
      </c>
      <c r="D261" s="54">
        <v>8.1950000000000003</v>
      </c>
      <c r="E261" s="56">
        <v>18.415567907097898</v>
      </c>
      <c r="F261" s="56">
        <v>50.014265820449602</v>
      </c>
      <c r="G261" s="54">
        <v>12.117000000000001</v>
      </c>
      <c r="H261" s="56">
        <v>18.472131933765201</v>
      </c>
      <c r="I261" s="56">
        <v>50.003241983018597</v>
      </c>
      <c r="J261" s="9">
        <f t="shared" si="14"/>
        <v>3.9220000000000006</v>
      </c>
      <c r="K261" s="10" t="s">
        <v>154</v>
      </c>
      <c r="L261" s="58" t="s">
        <v>216</v>
      </c>
      <c r="M261" s="23" t="s">
        <v>401</v>
      </c>
      <c r="N261" s="68" t="s">
        <v>216</v>
      </c>
    </row>
    <row r="262" spans="1:14" ht="15" customHeight="1">
      <c r="A262" s="7" t="s">
        <v>805</v>
      </c>
      <c r="B262" s="41">
        <v>24200</v>
      </c>
      <c r="C262" s="12" t="s">
        <v>151</v>
      </c>
      <c r="D262" s="54">
        <v>12.117000000000001</v>
      </c>
      <c r="E262" s="56">
        <v>18.472131933765201</v>
      </c>
      <c r="F262" s="56">
        <v>50.003241983018597</v>
      </c>
      <c r="G262" s="54">
        <v>12.587999999999999</v>
      </c>
      <c r="H262" s="56">
        <v>18.4780812000993</v>
      </c>
      <c r="I262" s="56">
        <v>50.001541746954601</v>
      </c>
      <c r="J262" s="9">
        <f t="shared" si="14"/>
        <v>0.47099999999999831</v>
      </c>
      <c r="K262" s="10" t="s">
        <v>155</v>
      </c>
      <c r="L262" s="58" t="s">
        <v>220</v>
      </c>
      <c r="M262" s="30">
        <v>16569</v>
      </c>
      <c r="N262" s="68" t="s">
        <v>216</v>
      </c>
    </row>
    <row r="263" spans="1:14" ht="15" customHeight="1">
      <c r="A263" s="7" t="s">
        <v>806</v>
      </c>
      <c r="B263" s="41">
        <v>24201</v>
      </c>
      <c r="C263" s="12" t="s">
        <v>151</v>
      </c>
      <c r="D263" s="54">
        <v>12.587999999999999</v>
      </c>
      <c r="E263" s="56">
        <v>18.4780812000993</v>
      </c>
      <c r="F263" s="56">
        <v>50.001541746954601</v>
      </c>
      <c r="G263" s="54">
        <v>15.231999999999999</v>
      </c>
      <c r="H263" s="56">
        <v>18.505350044236799</v>
      </c>
      <c r="I263" s="56">
        <v>49.986094283407702</v>
      </c>
      <c r="J263" s="9">
        <f t="shared" si="14"/>
        <v>2.6440000000000001</v>
      </c>
      <c r="K263" s="10" t="s">
        <v>156</v>
      </c>
      <c r="L263" s="58" t="s">
        <v>220</v>
      </c>
      <c r="M263" s="30">
        <v>18584</v>
      </c>
      <c r="N263" s="68" t="s">
        <v>216</v>
      </c>
    </row>
    <row r="264" spans="1:14" ht="15" customHeight="1">
      <c r="A264" s="7" t="s">
        <v>807</v>
      </c>
      <c r="B264" s="41">
        <v>24268</v>
      </c>
      <c r="C264" s="12" t="s">
        <v>151</v>
      </c>
      <c r="D264" s="54">
        <v>15.231999999999999</v>
      </c>
      <c r="E264" s="56">
        <v>18.505350044236799</v>
      </c>
      <c r="F264" s="56">
        <v>49.986094283407702</v>
      </c>
      <c r="G264" s="54">
        <v>17.72</v>
      </c>
      <c r="H264" s="56">
        <v>18.533432999999999</v>
      </c>
      <c r="I264" s="56">
        <v>49.973813</v>
      </c>
      <c r="J264" s="9">
        <f t="shared" si="14"/>
        <v>2.4879999999999995</v>
      </c>
      <c r="K264" s="10" t="s">
        <v>840</v>
      </c>
      <c r="L264" s="58" t="s">
        <v>220</v>
      </c>
      <c r="M264" s="30">
        <v>13950</v>
      </c>
      <c r="N264" s="68" t="s">
        <v>216</v>
      </c>
    </row>
    <row r="265" spans="1:14" ht="15" customHeight="1">
      <c r="A265" s="7" t="s">
        <v>808</v>
      </c>
      <c r="B265" s="41">
        <v>24202</v>
      </c>
      <c r="C265" s="12" t="s">
        <v>151</v>
      </c>
      <c r="D265" s="54">
        <v>17.72</v>
      </c>
      <c r="E265" s="56">
        <v>18.533432999999999</v>
      </c>
      <c r="F265" s="56">
        <v>49.973813</v>
      </c>
      <c r="G265" s="54">
        <v>19.462</v>
      </c>
      <c r="H265" s="56">
        <v>18.552450118353399</v>
      </c>
      <c r="I265" s="56">
        <v>49.964466589897597</v>
      </c>
      <c r="J265" s="9">
        <f t="shared" si="14"/>
        <v>1.7420000000000009</v>
      </c>
      <c r="K265" s="10" t="s">
        <v>841</v>
      </c>
      <c r="L265" s="58" t="s">
        <v>220</v>
      </c>
      <c r="M265" s="30">
        <v>16268</v>
      </c>
      <c r="N265" s="68" t="s">
        <v>216</v>
      </c>
    </row>
    <row r="266" spans="1:14" ht="15" customHeight="1">
      <c r="A266" s="7" t="s">
        <v>656</v>
      </c>
      <c r="B266" s="41">
        <v>24269</v>
      </c>
      <c r="C266" s="12" t="s">
        <v>151</v>
      </c>
      <c r="D266" s="54">
        <v>19.462</v>
      </c>
      <c r="E266" s="56">
        <v>18.552450118353399</v>
      </c>
      <c r="F266" s="56">
        <v>49.964466589897597</v>
      </c>
      <c r="G266" s="54">
        <v>20.91</v>
      </c>
      <c r="H266" s="56">
        <v>18.5645156619461</v>
      </c>
      <c r="I266" s="56">
        <v>49.972673936958003</v>
      </c>
      <c r="J266" s="9">
        <f t="shared" si="14"/>
        <v>1.4480000000000004</v>
      </c>
      <c r="K266" s="10" t="s">
        <v>157</v>
      </c>
      <c r="L266" s="58" t="s">
        <v>220</v>
      </c>
      <c r="M266" s="23" t="s">
        <v>402</v>
      </c>
      <c r="N266" s="68" t="s">
        <v>216</v>
      </c>
    </row>
    <row r="267" spans="1:14" ht="15" customHeight="1">
      <c r="A267" s="7" t="s">
        <v>657</v>
      </c>
      <c r="B267" s="41">
        <v>24203</v>
      </c>
      <c r="C267" s="12" t="s">
        <v>151</v>
      </c>
      <c r="D267" s="54">
        <v>29.850999999999999</v>
      </c>
      <c r="E267" s="56">
        <v>18.682393032983601</v>
      </c>
      <c r="F267" s="56">
        <v>49.957578260134802</v>
      </c>
      <c r="G267" s="54">
        <v>32.451000000000001</v>
      </c>
      <c r="H267" s="56">
        <v>18.7240194443687</v>
      </c>
      <c r="I267" s="56">
        <v>49.961904488443501</v>
      </c>
      <c r="J267" s="9">
        <f t="shared" si="14"/>
        <v>2.6000000000000014</v>
      </c>
      <c r="K267" s="10" t="s">
        <v>842</v>
      </c>
      <c r="L267" s="58" t="s">
        <v>216</v>
      </c>
      <c r="M267" s="23" t="s">
        <v>403</v>
      </c>
      <c r="N267" s="68" t="s">
        <v>216</v>
      </c>
    </row>
    <row r="268" spans="1:14" ht="15" customHeight="1">
      <c r="A268" s="7" t="s">
        <v>658</v>
      </c>
      <c r="B268" s="41">
        <v>24204</v>
      </c>
      <c r="C268" s="12" t="s">
        <v>151</v>
      </c>
      <c r="D268" s="54">
        <v>32.451000000000001</v>
      </c>
      <c r="E268" s="56">
        <v>18.7240194443687</v>
      </c>
      <c r="F268" s="56">
        <v>49.961904488443501</v>
      </c>
      <c r="G268" s="54">
        <v>39.405999999999999</v>
      </c>
      <c r="H268" s="56">
        <v>18.808910355058899</v>
      </c>
      <c r="I268" s="56">
        <v>49.983340851796903</v>
      </c>
      <c r="J268" s="9">
        <f t="shared" si="14"/>
        <v>6.9549999999999983</v>
      </c>
      <c r="K268" s="10" t="s">
        <v>525</v>
      </c>
      <c r="L268" s="58" t="s">
        <v>220</v>
      </c>
      <c r="M268" s="30">
        <v>7639</v>
      </c>
      <c r="N268" s="68" t="s">
        <v>216</v>
      </c>
    </row>
    <row r="269" spans="1:14" ht="15" customHeight="1">
      <c r="A269" s="7" t="s">
        <v>659</v>
      </c>
      <c r="B269" s="41">
        <v>24205</v>
      </c>
      <c r="C269" s="12" t="s">
        <v>151</v>
      </c>
      <c r="D269" s="54">
        <v>39.405999999999999</v>
      </c>
      <c r="E269" s="56">
        <v>18.808910355058899</v>
      </c>
      <c r="F269" s="56">
        <v>49.983340851796903</v>
      </c>
      <c r="G269" s="54">
        <v>48.673000000000002</v>
      </c>
      <c r="H269" s="56">
        <v>18.931797007799901</v>
      </c>
      <c r="I269" s="56">
        <v>49.982054693253303</v>
      </c>
      <c r="J269" s="9">
        <f t="shared" si="14"/>
        <v>9.267000000000003</v>
      </c>
      <c r="K269" s="10" t="s">
        <v>526</v>
      </c>
      <c r="L269" s="58" t="s">
        <v>220</v>
      </c>
      <c r="M269" s="30">
        <v>7187</v>
      </c>
      <c r="N269" s="68" t="s">
        <v>216</v>
      </c>
    </row>
    <row r="270" spans="1:14" ht="15" customHeight="1">
      <c r="A270" s="7" t="s">
        <v>660</v>
      </c>
      <c r="B270" s="41">
        <v>24206</v>
      </c>
      <c r="C270" s="12" t="s">
        <v>151</v>
      </c>
      <c r="D270" s="54">
        <v>48.673000000000002</v>
      </c>
      <c r="E270" s="56">
        <v>18.931797007799901</v>
      </c>
      <c r="F270" s="56">
        <v>49.982054693253303</v>
      </c>
      <c r="G270" s="54">
        <v>49.915999999999997</v>
      </c>
      <c r="H270" s="56">
        <v>18.938276611340701</v>
      </c>
      <c r="I270" s="56">
        <v>49.972156134719498</v>
      </c>
      <c r="J270" s="9">
        <f t="shared" si="14"/>
        <v>1.242999999999995</v>
      </c>
      <c r="K270" s="10" t="s">
        <v>199</v>
      </c>
      <c r="L270" s="58" t="s">
        <v>216</v>
      </c>
      <c r="M270" s="23" t="s">
        <v>404</v>
      </c>
      <c r="N270" s="68" t="s">
        <v>216</v>
      </c>
    </row>
    <row r="271" spans="1:14" ht="15" customHeight="1">
      <c r="A271" s="7" t="s">
        <v>661</v>
      </c>
      <c r="B271" s="41">
        <v>24207</v>
      </c>
      <c r="C271" s="12" t="s">
        <v>151</v>
      </c>
      <c r="D271" s="54">
        <v>49.915999999999997</v>
      </c>
      <c r="E271" s="56">
        <v>18.938276611340701</v>
      </c>
      <c r="F271" s="56">
        <v>49.972156134719498</v>
      </c>
      <c r="G271" s="54">
        <v>51.472000000000001</v>
      </c>
      <c r="H271" s="56">
        <v>18.958138867627</v>
      </c>
      <c r="I271" s="56">
        <v>49.9662672405167</v>
      </c>
      <c r="J271" s="9">
        <f t="shared" si="14"/>
        <v>1.5560000000000045</v>
      </c>
      <c r="K271" s="10" t="s">
        <v>158</v>
      </c>
      <c r="L271" s="58" t="s">
        <v>216</v>
      </c>
      <c r="M271" s="23" t="s">
        <v>405</v>
      </c>
      <c r="N271" s="68" t="s">
        <v>216</v>
      </c>
    </row>
    <row r="272" spans="1:14" ht="15" customHeight="1">
      <c r="A272" s="7" t="s">
        <v>662</v>
      </c>
      <c r="B272" s="41">
        <v>24208</v>
      </c>
      <c r="C272" s="12" t="s">
        <v>151</v>
      </c>
      <c r="D272" s="54">
        <v>51.472000000000001</v>
      </c>
      <c r="E272" s="56">
        <v>18.958574548753099</v>
      </c>
      <c r="F272" s="56">
        <v>49.976410405775603</v>
      </c>
      <c r="G272" s="54">
        <v>53.165999999999997</v>
      </c>
      <c r="H272" s="56">
        <v>18.981345354245999</v>
      </c>
      <c r="I272" s="56">
        <v>49.972653309374799</v>
      </c>
      <c r="J272" s="9">
        <f t="shared" si="14"/>
        <v>1.6939999999999955</v>
      </c>
      <c r="K272" s="10" t="s">
        <v>159</v>
      </c>
      <c r="L272" s="58" t="s">
        <v>216</v>
      </c>
      <c r="M272" s="23" t="s">
        <v>406</v>
      </c>
      <c r="N272" s="68" t="s">
        <v>216</v>
      </c>
    </row>
    <row r="273" spans="1:14" ht="15" customHeight="1">
      <c r="A273" s="7" t="s">
        <v>663</v>
      </c>
      <c r="B273" s="41">
        <v>24209</v>
      </c>
      <c r="C273" s="12" t="s">
        <v>151</v>
      </c>
      <c r="D273" s="54">
        <v>53.165999999999997</v>
      </c>
      <c r="E273" s="56">
        <v>18.981345354245999</v>
      </c>
      <c r="F273" s="56">
        <v>49.972653309374799</v>
      </c>
      <c r="G273" s="54">
        <v>63.761000000000003</v>
      </c>
      <c r="H273" s="56">
        <v>19.1081294162171</v>
      </c>
      <c r="I273" s="56">
        <v>49.972943698077202</v>
      </c>
      <c r="J273" s="9">
        <f t="shared" si="14"/>
        <v>10.595000000000006</v>
      </c>
      <c r="K273" s="10" t="s">
        <v>527</v>
      </c>
      <c r="L273" s="58" t="s">
        <v>216</v>
      </c>
      <c r="M273" s="23" t="s">
        <v>407</v>
      </c>
      <c r="N273" s="68" t="s">
        <v>216</v>
      </c>
    </row>
    <row r="274" spans="1:14" ht="15" customHeight="1">
      <c r="A274" s="7"/>
      <c r="B274" s="41"/>
      <c r="C274" s="12"/>
      <c r="D274" s="9"/>
      <c r="E274" s="9"/>
      <c r="F274" s="9"/>
      <c r="G274" s="9"/>
      <c r="H274" s="9"/>
      <c r="I274" s="9"/>
      <c r="J274" s="9">
        <f>SUM(J267:J273,J259:J266)</f>
        <v>54.82</v>
      </c>
      <c r="K274" s="10"/>
      <c r="L274" s="21"/>
      <c r="M274" s="21"/>
      <c r="N274" s="21"/>
    </row>
    <row r="275" spans="1:14" ht="15" customHeight="1">
      <c r="A275" s="7" t="s">
        <v>664</v>
      </c>
      <c r="B275" s="41">
        <v>24210</v>
      </c>
      <c r="C275" s="12" t="s">
        <v>160</v>
      </c>
      <c r="D275" s="54">
        <v>8.7739999999999991</v>
      </c>
      <c r="E275" s="56">
        <v>19.176922101974899</v>
      </c>
      <c r="F275" s="56">
        <v>50.158708673028798</v>
      </c>
      <c r="G275" s="54">
        <v>14.234999999999999</v>
      </c>
      <c r="H275" s="56">
        <v>19.200710065732402</v>
      </c>
      <c r="I275" s="56">
        <v>50.114044493740103</v>
      </c>
      <c r="J275" s="9">
        <f>G275-D275</f>
        <v>5.4610000000000003</v>
      </c>
      <c r="K275" s="10" t="s">
        <v>528</v>
      </c>
      <c r="L275" s="58" t="s">
        <v>216</v>
      </c>
      <c r="M275" s="23" t="s">
        <v>408</v>
      </c>
      <c r="N275" s="68" t="s">
        <v>216</v>
      </c>
    </row>
    <row r="276" spans="1:14" ht="15" customHeight="1">
      <c r="A276" s="7" t="s">
        <v>665</v>
      </c>
      <c r="B276" s="41">
        <v>24211</v>
      </c>
      <c r="C276" s="12" t="s">
        <v>160</v>
      </c>
      <c r="D276" s="54">
        <v>14.234999999999999</v>
      </c>
      <c r="E276" s="56">
        <v>19.200710065732402</v>
      </c>
      <c r="F276" s="56">
        <v>50.114044493740103</v>
      </c>
      <c r="G276" s="54">
        <v>17.128</v>
      </c>
      <c r="H276" s="56">
        <v>19.2017068573637</v>
      </c>
      <c r="I276" s="56">
        <v>50.088339728243596</v>
      </c>
      <c r="J276" s="9">
        <f>G276-D276</f>
        <v>2.8930000000000007</v>
      </c>
      <c r="K276" s="10" t="s">
        <v>529</v>
      </c>
      <c r="L276" s="58" t="s">
        <v>216</v>
      </c>
      <c r="M276" s="23" t="s">
        <v>409</v>
      </c>
      <c r="N276" s="68" t="s">
        <v>216</v>
      </c>
    </row>
    <row r="277" spans="1:14" ht="15" customHeight="1">
      <c r="A277" s="7" t="s">
        <v>666</v>
      </c>
      <c r="B277" s="41">
        <v>24212</v>
      </c>
      <c r="C277" s="12" t="s">
        <v>160</v>
      </c>
      <c r="D277" s="54">
        <v>17.128</v>
      </c>
      <c r="E277" s="56">
        <v>19.2017068573637</v>
      </c>
      <c r="F277" s="56">
        <v>50.088339728243596</v>
      </c>
      <c r="G277" s="54">
        <v>19.513000000000002</v>
      </c>
      <c r="H277" s="56">
        <v>19.178453804197598</v>
      </c>
      <c r="I277" s="56">
        <v>50.0753806120589</v>
      </c>
      <c r="J277" s="9">
        <f>G277-D277</f>
        <v>2.3850000000000016</v>
      </c>
      <c r="K277" s="10" t="s">
        <v>530</v>
      </c>
      <c r="L277" s="58" t="s">
        <v>216</v>
      </c>
      <c r="M277" s="23" t="s">
        <v>410</v>
      </c>
      <c r="N277" s="68" t="s">
        <v>216</v>
      </c>
    </row>
    <row r="278" spans="1:14" ht="15" customHeight="1">
      <c r="A278" s="7"/>
      <c r="B278" s="41"/>
      <c r="C278" s="12"/>
      <c r="D278" s="9"/>
      <c r="E278" s="9"/>
      <c r="F278" s="9"/>
      <c r="G278" s="9"/>
      <c r="H278" s="9"/>
      <c r="I278" s="9"/>
      <c r="J278" s="9">
        <f>SUM(J275:J277)</f>
        <v>10.739000000000003</v>
      </c>
      <c r="K278" s="10"/>
      <c r="L278" s="21"/>
      <c r="M278" s="21"/>
      <c r="N278" s="21"/>
    </row>
    <row r="279" spans="1:14" ht="15" customHeight="1">
      <c r="A279" s="33" t="s">
        <v>667</v>
      </c>
      <c r="B279" s="43">
        <v>24284</v>
      </c>
      <c r="C279" s="34" t="s">
        <v>161</v>
      </c>
      <c r="D279" s="54">
        <v>0</v>
      </c>
      <c r="E279" s="56">
        <v>18.1868977601487</v>
      </c>
      <c r="F279" s="56">
        <v>50.1352581904288</v>
      </c>
      <c r="G279" s="54">
        <v>2.282</v>
      </c>
      <c r="H279" s="56">
        <v>18.2168407516528</v>
      </c>
      <c r="I279" s="56">
        <v>50.128598823958001</v>
      </c>
      <c r="J279" s="35">
        <f t="shared" ref="J279:J288" si="15">G279-D279</f>
        <v>2.282</v>
      </c>
      <c r="K279" s="36" t="s">
        <v>844</v>
      </c>
      <c r="L279" s="58"/>
      <c r="M279" s="23" t="s">
        <v>221</v>
      </c>
      <c r="N279" s="37" t="s">
        <v>216</v>
      </c>
    </row>
    <row r="280" spans="1:14" ht="15" customHeight="1">
      <c r="A280" s="33" t="s">
        <v>668</v>
      </c>
      <c r="B280" s="43">
        <v>24285</v>
      </c>
      <c r="C280" s="34" t="s">
        <v>161</v>
      </c>
      <c r="D280" s="54">
        <v>2.282</v>
      </c>
      <c r="E280" s="56">
        <v>18.2168407516528</v>
      </c>
      <c r="F280" s="56">
        <v>50.128598823958001</v>
      </c>
      <c r="G280" s="54">
        <v>7.25</v>
      </c>
      <c r="H280" s="56">
        <v>18.2454525010643</v>
      </c>
      <c r="I280" s="56">
        <v>50.093582048499002</v>
      </c>
      <c r="J280" s="35">
        <f t="shared" si="15"/>
        <v>4.968</v>
      </c>
      <c r="K280" s="36" t="s">
        <v>201</v>
      </c>
      <c r="L280" s="58"/>
      <c r="M280" s="23" t="s">
        <v>221</v>
      </c>
      <c r="N280" s="37" t="s">
        <v>216</v>
      </c>
    </row>
    <row r="281" spans="1:14" ht="15" customHeight="1">
      <c r="A281" s="33" t="s">
        <v>669</v>
      </c>
      <c r="B281" s="43">
        <v>24286</v>
      </c>
      <c r="C281" s="34" t="s">
        <v>161</v>
      </c>
      <c r="D281" s="54">
        <v>7.25</v>
      </c>
      <c r="E281" s="56">
        <v>18.2454525010643</v>
      </c>
      <c r="F281" s="56">
        <v>50.093582048499002</v>
      </c>
      <c r="G281" s="54">
        <v>12.532999999999999</v>
      </c>
      <c r="H281" s="56">
        <v>18.3081657944083</v>
      </c>
      <c r="I281" s="56">
        <v>50.074496474253401</v>
      </c>
      <c r="J281" s="35">
        <f t="shared" si="15"/>
        <v>5.2829999999999995</v>
      </c>
      <c r="K281" s="36" t="s">
        <v>202</v>
      </c>
      <c r="L281" s="58"/>
      <c r="M281" s="23" t="s">
        <v>221</v>
      </c>
      <c r="N281" s="37" t="s">
        <v>216</v>
      </c>
    </row>
    <row r="282" spans="1:14" ht="15" customHeight="1">
      <c r="A282" s="33" t="s">
        <v>569</v>
      </c>
      <c r="B282" s="41">
        <v>24215</v>
      </c>
      <c r="C282" s="12" t="s">
        <v>161</v>
      </c>
      <c r="D282" s="54">
        <v>12.532999999999999</v>
      </c>
      <c r="E282" s="56">
        <v>18.3081657944083</v>
      </c>
      <c r="F282" s="56">
        <v>50.074496474253401</v>
      </c>
      <c r="G282" s="54">
        <v>15.656000000000001</v>
      </c>
      <c r="H282" s="56">
        <v>18.3507726297407</v>
      </c>
      <c r="I282" s="56">
        <v>50.068857895179697</v>
      </c>
      <c r="J282" s="9">
        <f t="shared" si="15"/>
        <v>3.1230000000000011</v>
      </c>
      <c r="K282" s="10" t="s">
        <v>531</v>
      </c>
      <c r="L282" s="58" t="s">
        <v>220</v>
      </c>
      <c r="M282" s="30">
        <v>10012</v>
      </c>
      <c r="N282" s="68" t="s">
        <v>216</v>
      </c>
    </row>
    <row r="283" spans="1:14" ht="15" customHeight="1">
      <c r="A283" s="33" t="s">
        <v>670</v>
      </c>
      <c r="B283" s="41">
        <v>24216</v>
      </c>
      <c r="C283" s="12" t="s">
        <v>161</v>
      </c>
      <c r="D283" s="54">
        <v>15.656000000000001</v>
      </c>
      <c r="E283" s="56">
        <v>18.3507726297407</v>
      </c>
      <c r="F283" s="56">
        <v>50.068857895179697</v>
      </c>
      <c r="G283" s="54">
        <v>17.396999999999998</v>
      </c>
      <c r="H283" s="56">
        <v>18.373639054531701</v>
      </c>
      <c r="I283" s="56">
        <v>50.072761606945498</v>
      </c>
      <c r="J283" s="9">
        <f t="shared" si="15"/>
        <v>1.7409999999999979</v>
      </c>
      <c r="K283" s="10" t="s">
        <v>845</v>
      </c>
      <c r="L283" s="58" t="s">
        <v>216</v>
      </c>
      <c r="M283" s="23" t="s">
        <v>411</v>
      </c>
      <c r="N283" s="68" t="s">
        <v>216</v>
      </c>
    </row>
    <row r="284" spans="1:14" ht="15" customHeight="1">
      <c r="A284" s="33" t="s">
        <v>671</v>
      </c>
      <c r="B284" s="41">
        <v>24217</v>
      </c>
      <c r="C284" s="12" t="s">
        <v>161</v>
      </c>
      <c r="D284" s="54">
        <v>17.396999999999998</v>
      </c>
      <c r="E284" s="56">
        <v>18.373639054531701</v>
      </c>
      <c r="F284" s="56">
        <v>50.072761606945498</v>
      </c>
      <c r="G284" s="54">
        <v>24.047000000000001</v>
      </c>
      <c r="H284" s="56">
        <v>18.461415663814499</v>
      </c>
      <c r="I284" s="56">
        <v>50.080316643223597</v>
      </c>
      <c r="J284" s="9">
        <f t="shared" si="15"/>
        <v>6.6500000000000021</v>
      </c>
      <c r="K284" s="10" t="s">
        <v>162</v>
      </c>
      <c r="L284" s="58" t="s">
        <v>216</v>
      </c>
      <c r="M284" s="23" t="s">
        <v>412</v>
      </c>
      <c r="N284" s="68" t="s">
        <v>216</v>
      </c>
    </row>
    <row r="285" spans="1:14" ht="15" customHeight="1">
      <c r="A285" s="33" t="s">
        <v>672</v>
      </c>
      <c r="B285" s="41">
        <v>24218</v>
      </c>
      <c r="C285" s="12" t="s">
        <v>161</v>
      </c>
      <c r="D285" s="54">
        <v>48.139000000000003</v>
      </c>
      <c r="E285" s="56">
        <v>18.7510458899316</v>
      </c>
      <c r="F285" s="56">
        <v>50.037238045528099</v>
      </c>
      <c r="G285" s="54">
        <v>51.189</v>
      </c>
      <c r="H285" s="56">
        <v>18.7914614951884</v>
      </c>
      <c r="I285" s="56">
        <v>50.029365374245899</v>
      </c>
      <c r="J285" s="9">
        <f t="shared" si="15"/>
        <v>3.0499999999999972</v>
      </c>
      <c r="K285" s="10" t="s">
        <v>532</v>
      </c>
      <c r="L285" s="58" t="s">
        <v>216</v>
      </c>
      <c r="M285" s="23" t="s">
        <v>413</v>
      </c>
      <c r="N285" s="68" t="s">
        <v>216</v>
      </c>
    </row>
    <row r="286" spans="1:14" ht="15" customHeight="1">
      <c r="A286" s="33" t="s">
        <v>674</v>
      </c>
      <c r="B286" s="41">
        <v>24219</v>
      </c>
      <c r="C286" s="12" t="s">
        <v>161</v>
      </c>
      <c r="D286" s="54">
        <v>51.189</v>
      </c>
      <c r="E286" s="56">
        <v>18.7914614951884</v>
      </c>
      <c r="F286" s="56">
        <v>50.029365374245899</v>
      </c>
      <c r="G286" s="54">
        <v>59.728000000000002</v>
      </c>
      <c r="H286" s="56">
        <v>18.893456389317699</v>
      </c>
      <c r="I286" s="56">
        <v>49.997916819459597</v>
      </c>
      <c r="J286" s="9">
        <f t="shared" si="15"/>
        <v>8.5390000000000015</v>
      </c>
      <c r="K286" s="10" t="s">
        <v>533</v>
      </c>
      <c r="L286" s="58" t="s">
        <v>216</v>
      </c>
      <c r="M286" s="23" t="s">
        <v>414</v>
      </c>
      <c r="N286" s="68" t="s">
        <v>216</v>
      </c>
    </row>
    <row r="287" spans="1:14" ht="15" customHeight="1">
      <c r="A287" s="33" t="s">
        <v>675</v>
      </c>
      <c r="B287" s="41">
        <v>24283</v>
      </c>
      <c r="C287" s="12" t="s">
        <v>161</v>
      </c>
      <c r="D287" s="54">
        <v>59.728000000000002</v>
      </c>
      <c r="E287" s="56">
        <v>18.893456389317699</v>
      </c>
      <c r="F287" s="56">
        <v>49.997916819459597</v>
      </c>
      <c r="G287" s="54">
        <v>63.606999999999999</v>
      </c>
      <c r="H287" s="56">
        <v>18.949009607171501</v>
      </c>
      <c r="I287" s="56">
        <v>49.997780530681602</v>
      </c>
      <c r="J287" s="9">
        <f t="shared" si="15"/>
        <v>3.8789999999999978</v>
      </c>
      <c r="K287" s="10" t="s">
        <v>846</v>
      </c>
      <c r="L287" s="58"/>
      <c r="M287" s="23" t="s">
        <v>414</v>
      </c>
      <c r="N287" s="68" t="s">
        <v>216</v>
      </c>
    </row>
    <row r="288" spans="1:14" ht="15" customHeight="1">
      <c r="A288" s="33" t="s">
        <v>676</v>
      </c>
      <c r="B288" s="41">
        <v>24270</v>
      </c>
      <c r="C288" s="12" t="s">
        <v>200</v>
      </c>
      <c r="D288" s="54">
        <v>0</v>
      </c>
      <c r="E288" s="56">
        <v>18.893456389317699</v>
      </c>
      <c r="F288" s="56">
        <v>49.997916819459597</v>
      </c>
      <c r="G288" s="54">
        <v>3.2949999999999999</v>
      </c>
      <c r="H288" s="56">
        <v>18.931797007799901</v>
      </c>
      <c r="I288" s="56">
        <v>49.982054693253303</v>
      </c>
      <c r="J288" s="9">
        <f t="shared" si="15"/>
        <v>3.2949999999999999</v>
      </c>
      <c r="K288" s="10" t="s">
        <v>163</v>
      </c>
      <c r="L288" s="58" t="s">
        <v>216</v>
      </c>
      <c r="M288" s="23" t="s">
        <v>415</v>
      </c>
      <c r="N288" s="68" t="s">
        <v>216</v>
      </c>
    </row>
    <row r="289" spans="1:14" ht="15" customHeight="1">
      <c r="A289" s="7"/>
      <c r="B289" s="41"/>
      <c r="C289" s="12"/>
      <c r="D289" s="9"/>
      <c r="E289" s="9"/>
      <c r="F289" s="9"/>
      <c r="G289" s="9"/>
      <c r="H289" s="9"/>
      <c r="I289" s="9"/>
      <c r="J289" s="9">
        <f>SUM(J279:J288)</f>
        <v>42.809999999999995</v>
      </c>
      <c r="K289" s="10"/>
      <c r="L289" s="21"/>
      <c r="M289" s="21"/>
      <c r="N289" s="21"/>
    </row>
    <row r="290" spans="1:14" ht="15" customHeight="1">
      <c r="A290" s="7" t="s">
        <v>677</v>
      </c>
      <c r="B290" s="41">
        <v>24220</v>
      </c>
      <c r="C290" s="12" t="s">
        <v>164</v>
      </c>
      <c r="D290" s="54">
        <v>0</v>
      </c>
      <c r="E290" s="56">
        <v>18.552450118353399</v>
      </c>
      <c r="F290" s="56">
        <v>49.964466589897597</v>
      </c>
      <c r="G290" s="54">
        <v>2.9140000000000001</v>
      </c>
      <c r="H290" s="56">
        <v>18.377122286663798</v>
      </c>
      <c r="I290" s="56">
        <v>50.013430519683403</v>
      </c>
      <c r="J290" s="9">
        <f>G290-D290</f>
        <v>2.9140000000000001</v>
      </c>
      <c r="K290" s="10" t="s">
        <v>165</v>
      </c>
      <c r="L290" s="58" t="s">
        <v>216</v>
      </c>
      <c r="M290" s="23" t="s">
        <v>416</v>
      </c>
      <c r="N290" s="25" t="s">
        <v>216</v>
      </c>
    </row>
    <row r="291" spans="1:14" ht="15" customHeight="1">
      <c r="A291" s="7" t="s">
        <v>678</v>
      </c>
      <c r="B291" s="41">
        <v>24221</v>
      </c>
      <c r="C291" s="12" t="s">
        <v>164</v>
      </c>
      <c r="D291" s="54">
        <v>2.9140000000000001</v>
      </c>
      <c r="E291" s="56">
        <v>18.377122286663798</v>
      </c>
      <c r="F291" s="56">
        <v>50.013430519683403</v>
      </c>
      <c r="G291" s="54">
        <v>6.6219999999999999</v>
      </c>
      <c r="H291" s="56">
        <v>18.3294255184862</v>
      </c>
      <c r="I291" s="56">
        <v>50.015288586428198</v>
      </c>
      <c r="J291" s="9">
        <f>G291-D291</f>
        <v>3.7079999999999997</v>
      </c>
      <c r="K291" s="10" t="s">
        <v>203</v>
      </c>
      <c r="L291" s="58" t="s">
        <v>216</v>
      </c>
      <c r="M291" s="23" t="s">
        <v>417</v>
      </c>
      <c r="N291" s="25" t="s">
        <v>216</v>
      </c>
    </row>
    <row r="292" spans="1:14" ht="15" customHeight="1">
      <c r="A292" s="7" t="s">
        <v>679</v>
      </c>
      <c r="B292" s="41">
        <v>24222</v>
      </c>
      <c r="C292" s="12" t="s">
        <v>164</v>
      </c>
      <c r="D292" s="54">
        <v>6.6219999999999999</v>
      </c>
      <c r="E292" s="56">
        <v>18.3294255184862</v>
      </c>
      <c r="F292" s="56">
        <v>50.015288586428198</v>
      </c>
      <c r="G292" s="54">
        <v>12.81</v>
      </c>
      <c r="H292" s="56">
        <v>18.268336061101799</v>
      </c>
      <c r="I292" s="56">
        <v>49.983116416640598</v>
      </c>
      <c r="J292" s="9">
        <f>G292-D292</f>
        <v>6.1880000000000006</v>
      </c>
      <c r="K292" s="10" t="s">
        <v>204</v>
      </c>
      <c r="L292" s="58" t="s">
        <v>216</v>
      </c>
      <c r="M292" s="23" t="s">
        <v>418</v>
      </c>
      <c r="N292" s="25" t="s">
        <v>216</v>
      </c>
    </row>
    <row r="293" spans="1:14" ht="15" customHeight="1">
      <c r="A293" s="7"/>
      <c r="B293" s="41"/>
      <c r="C293" s="12"/>
      <c r="D293" s="9"/>
      <c r="E293" s="9"/>
      <c r="F293" s="9"/>
      <c r="G293" s="9"/>
      <c r="H293" s="9"/>
      <c r="I293" s="9"/>
      <c r="J293" s="9">
        <f>SUM(J290:J292)</f>
        <v>12.81</v>
      </c>
      <c r="K293" s="10"/>
      <c r="L293" s="21"/>
      <c r="M293" s="21"/>
      <c r="N293" s="21"/>
    </row>
    <row r="294" spans="1:14" ht="15" customHeight="1">
      <c r="A294" s="7" t="s">
        <v>680</v>
      </c>
      <c r="B294" s="41">
        <v>24287</v>
      </c>
      <c r="C294" s="12" t="s">
        <v>166</v>
      </c>
      <c r="D294" s="54">
        <v>0</v>
      </c>
      <c r="E294" s="56">
        <v>18.552450118353399</v>
      </c>
      <c r="F294" s="56">
        <v>49.964466589897597</v>
      </c>
      <c r="G294" s="54">
        <v>0.28000000000000003</v>
      </c>
      <c r="H294" s="56">
        <v>18.554367332410401</v>
      </c>
      <c r="I294" s="56">
        <v>49.962781974360603</v>
      </c>
      <c r="J294" s="9">
        <f>G294-D294</f>
        <v>0.28000000000000003</v>
      </c>
      <c r="K294" s="10" t="s">
        <v>205</v>
      </c>
      <c r="L294" s="58"/>
      <c r="M294" s="23" t="s">
        <v>221</v>
      </c>
      <c r="N294" s="68" t="s">
        <v>216</v>
      </c>
    </row>
    <row r="295" spans="1:14" ht="15" customHeight="1">
      <c r="A295" s="7" t="s">
        <v>681</v>
      </c>
      <c r="B295" s="41">
        <v>24223</v>
      </c>
      <c r="C295" s="12" t="s">
        <v>166</v>
      </c>
      <c r="D295" s="54">
        <v>9.9090000000000007</v>
      </c>
      <c r="E295" s="56">
        <v>18.602609668395299</v>
      </c>
      <c r="F295" s="56">
        <v>49.900952290718102</v>
      </c>
      <c r="G295" s="54">
        <v>12.497</v>
      </c>
      <c r="H295" s="56">
        <v>18.601837284993501</v>
      </c>
      <c r="I295" s="56">
        <v>49.877910580365899</v>
      </c>
      <c r="J295" s="9">
        <f>G295-D295</f>
        <v>2.5879999999999992</v>
      </c>
      <c r="K295" s="10" t="s">
        <v>534</v>
      </c>
      <c r="L295" s="58" t="s">
        <v>216</v>
      </c>
      <c r="M295" s="23" t="s">
        <v>419</v>
      </c>
      <c r="N295" s="68" t="s">
        <v>216</v>
      </c>
    </row>
    <row r="296" spans="1:14" ht="15" customHeight="1">
      <c r="A296" s="7" t="s">
        <v>682</v>
      </c>
      <c r="B296" s="41">
        <v>24224</v>
      </c>
      <c r="C296" s="12" t="s">
        <v>166</v>
      </c>
      <c r="D296" s="54">
        <v>12.497</v>
      </c>
      <c r="E296" s="56">
        <v>18.601837284993501</v>
      </c>
      <c r="F296" s="56">
        <v>49.877910580365899</v>
      </c>
      <c r="G296" s="54">
        <v>15.893000000000001</v>
      </c>
      <c r="H296" s="56">
        <v>18.629190019361001</v>
      </c>
      <c r="I296" s="56">
        <v>49.858795996904199</v>
      </c>
      <c r="J296" s="9">
        <f>G296-D296</f>
        <v>3.3960000000000008</v>
      </c>
      <c r="K296" s="10" t="s">
        <v>535</v>
      </c>
      <c r="L296" s="58" t="s">
        <v>216</v>
      </c>
      <c r="M296" s="23" t="s">
        <v>420</v>
      </c>
      <c r="N296" s="68" t="s">
        <v>216</v>
      </c>
    </row>
    <row r="297" spans="1:14" ht="15" customHeight="1">
      <c r="A297" s="7" t="s">
        <v>683</v>
      </c>
      <c r="B297" s="41">
        <v>24225</v>
      </c>
      <c r="C297" s="12" t="s">
        <v>166</v>
      </c>
      <c r="D297" s="54">
        <v>15.893000000000001</v>
      </c>
      <c r="E297" s="56">
        <v>18.629190019361001</v>
      </c>
      <c r="F297" s="56">
        <v>49.858795996904199</v>
      </c>
      <c r="G297" s="54">
        <v>23.151</v>
      </c>
      <c r="H297" s="56">
        <v>18.636938180993798</v>
      </c>
      <c r="I297" s="56">
        <v>49.796632195738603</v>
      </c>
      <c r="J297" s="9">
        <f>G297-D297</f>
        <v>7.2579999999999991</v>
      </c>
      <c r="K297" s="10" t="s">
        <v>536</v>
      </c>
      <c r="L297" s="58" t="s">
        <v>216</v>
      </c>
      <c r="M297" s="23" t="s">
        <v>421</v>
      </c>
      <c r="N297" s="68" t="s">
        <v>216</v>
      </c>
    </row>
    <row r="298" spans="1:14" ht="15" customHeight="1">
      <c r="A298" s="7"/>
      <c r="B298" s="41"/>
      <c r="C298" s="12"/>
      <c r="D298" s="9"/>
      <c r="E298" s="9"/>
      <c r="F298" s="9"/>
      <c r="G298" s="9"/>
      <c r="H298" s="9"/>
      <c r="I298" s="9"/>
      <c r="J298" s="9">
        <f>SUM(J294:J297)</f>
        <v>13.521999999999998</v>
      </c>
      <c r="K298" s="10"/>
      <c r="L298" s="21"/>
      <c r="M298" s="21"/>
      <c r="N298" s="21"/>
    </row>
    <row r="299" spans="1:14" ht="15" customHeight="1">
      <c r="A299" s="18" t="s">
        <v>684</v>
      </c>
      <c r="B299" s="44" t="s">
        <v>167</v>
      </c>
      <c r="C299" s="12" t="s">
        <v>168</v>
      </c>
      <c r="D299" s="54">
        <v>0.54100000000000004</v>
      </c>
      <c r="E299" s="56">
        <v>18.712381737107901</v>
      </c>
      <c r="F299" s="56">
        <v>49.945682678746103</v>
      </c>
      <c r="G299" s="54">
        <v>2.2389999999999999</v>
      </c>
      <c r="H299" s="56">
        <v>18.697454</v>
      </c>
      <c r="I299" s="56">
        <v>49.934184999999999</v>
      </c>
      <c r="J299" s="9">
        <f>G299-D299</f>
        <v>1.698</v>
      </c>
      <c r="K299" s="10" t="s">
        <v>208</v>
      </c>
      <c r="L299" s="58" t="s">
        <v>216</v>
      </c>
      <c r="M299" s="23" t="s">
        <v>422</v>
      </c>
      <c r="N299" s="68" t="s">
        <v>216</v>
      </c>
    </row>
    <row r="300" spans="1:14" ht="15" customHeight="1">
      <c r="A300" s="7" t="s">
        <v>685</v>
      </c>
      <c r="B300" s="41">
        <v>24227</v>
      </c>
      <c r="C300" s="12" t="s">
        <v>168</v>
      </c>
      <c r="D300" s="54" t="s">
        <v>169</v>
      </c>
      <c r="E300" s="56">
        <v>18.697454</v>
      </c>
      <c r="F300" s="56">
        <v>49.934184999999999</v>
      </c>
      <c r="G300" s="54">
        <v>10.462</v>
      </c>
      <c r="H300" s="56">
        <v>18.680808596993401</v>
      </c>
      <c r="I300" s="56">
        <v>49.863295843182598</v>
      </c>
      <c r="J300" s="9">
        <f>G300-D300</f>
        <v>8.2319999999999993</v>
      </c>
      <c r="K300" s="10" t="s">
        <v>207</v>
      </c>
      <c r="L300" s="58" t="s">
        <v>216</v>
      </c>
      <c r="M300" s="23" t="s">
        <v>423</v>
      </c>
      <c r="N300" s="68" t="s">
        <v>216</v>
      </c>
    </row>
    <row r="301" spans="1:14" ht="15" customHeight="1">
      <c r="A301" s="18" t="s">
        <v>686</v>
      </c>
      <c r="B301" s="41">
        <v>24228</v>
      </c>
      <c r="C301" s="12" t="s">
        <v>168</v>
      </c>
      <c r="D301" s="54">
        <v>10.462</v>
      </c>
      <c r="E301" s="56">
        <v>18.680808596993401</v>
      </c>
      <c r="F301" s="56">
        <v>49.863295843182598</v>
      </c>
      <c r="G301" s="54">
        <v>18.98</v>
      </c>
      <c r="H301" s="56">
        <v>18.636938180993798</v>
      </c>
      <c r="I301" s="56">
        <v>49.796632195738603</v>
      </c>
      <c r="J301" s="9">
        <f>G301-D301</f>
        <v>8.5180000000000007</v>
      </c>
      <c r="K301" s="10" t="s">
        <v>537</v>
      </c>
      <c r="L301" s="58" t="s">
        <v>216</v>
      </c>
      <c r="M301" s="23" t="s">
        <v>424</v>
      </c>
      <c r="N301" s="68" t="s">
        <v>216</v>
      </c>
    </row>
    <row r="302" spans="1:14" ht="15" customHeight="1">
      <c r="A302" s="7" t="s">
        <v>687</v>
      </c>
      <c r="B302" s="41">
        <v>24229</v>
      </c>
      <c r="C302" s="12" t="s">
        <v>168</v>
      </c>
      <c r="D302" s="54">
        <v>18.98</v>
      </c>
      <c r="E302" s="56">
        <v>18.636938180993798</v>
      </c>
      <c r="F302" s="56">
        <v>49.796632195738603</v>
      </c>
      <c r="G302" s="54">
        <v>22.545000000000002</v>
      </c>
      <c r="H302" s="56">
        <v>18.637668928272898</v>
      </c>
      <c r="I302" s="56">
        <v>49.767652166197301</v>
      </c>
      <c r="J302" s="9">
        <f>G302-D302</f>
        <v>3.5650000000000013</v>
      </c>
      <c r="K302" s="10" t="s">
        <v>847</v>
      </c>
      <c r="L302" s="58" t="s">
        <v>216</v>
      </c>
      <c r="M302" s="23" t="s">
        <v>425</v>
      </c>
      <c r="N302" s="68" t="s">
        <v>216</v>
      </c>
    </row>
    <row r="303" spans="1:14" ht="15" customHeight="1">
      <c r="A303" s="18" t="s">
        <v>688</v>
      </c>
      <c r="B303" s="41">
        <v>24271</v>
      </c>
      <c r="C303" s="12" t="s">
        <v>168</v>
      </c>
      <c r="D303" s="54">
        <v>0</v>
      </c>
      <c r="E303" s="56">
        <v>18.715694993416498</v>
      </c>
      <c r="F303" s="56">
        <v>49.9500396243334</v>
      </c>
      <c r="G303" s="54">
        <v>0.54100000000000004</v>
      </c>
      <c r="H303" s="56">
        <v>18.712381737107901</v>
      </c>
      <c r="I303" s="56">
        <v>49.945682678746103</v>
      </c>
      <c r="J303" s="9">
        <f>G303-D303</f>
        <v>0.54100000000000004</v>
      </c>
      <c r="K303" s="10" t="s">
        <v>538</v>
      </c>
      <c r="L303" s="58" t="s">
        <v>216</v>
      </c>
      <c r="M303" s="23" t="s">
        <v>426</v>
      </c>
      <c r="N303" s="68" t="s">
        <v>216</v>
      </c>
    </row>
    <row r="304" spans="1:14" ht="15" customHeight="1">
      <c r="A304" s="7"/>
      <c r="B304" s="41"/>
      <c r="C304" s="12"/>
      <c r="D304" s="9"/>
      <c r="E304" s="9"/>
      <c r="F304" s="9"/>
      <c r="G304" s="9"/>
      <c r="H304" s="9"/>
      <c r="I304" s="9"/>
      <c r="J304" s="9">
        <f>SUM(J299:J303)</f>
        <v>22.554000000000002</v>
      </c>
      <c r="K304" s="10"/>
      <c r="L304" s="21"/>
      <c r="M304" s="21"/>
      <c r="N304" s="21"/>
    </row>
    <row r="305" spans="1:14" ht="15" customHeight="1">
      <c r="A305" s="7" t="s">
        <v>689</v>
      </c>
      <c r="B305" s="41">
        <v>24230</v>
      </c>
      <c r="C305" s="12" t="s">
        <v>170</v>
      </c>
      <c r="D305" s="54">
        <v>0</v>
      </c>
      <c r="E305" s="56">
        <v>18.7348988256716</v>
      </c>
      <c r="F305" s="56">
        <v>49.918502198204799</v>
      </c>
      <c r="G305" s="54">
        <v>3.1230000000000002</v>
      </c>
      <c r="H305" s="56">
        <v>18.7664275112665</v>
      </c>
      <c r="I305" s="56">
        <v>49.914920070031798</v>
      </c>
      <c r="J305" s="9">
        <f>G305-D305</f>
        <v>3.1230000000000002</v>
      </c>
      <c r="K305" s="10" t="s">
        <v>539</v>
      </c>
      <c r="L305" s="58" t="s">
        <v>220</v>
      </c>
      <c r="M305" s="30">
        <v>11146</v>
      </c>
      <c r="N305" s="25" t="s">
        <v>216</v>
      </c>
    </row>
    <row r="306" spans="1:14" ht="15" customHeight="1">
      <c r="A306" s="7" t="s">
        <v>690</v>
      </c>
      <c r="B306" s="41">
        <v>24231</v>
      </c>
      <c r="C306" s="12" t="s">
        <v>170</v>
      </c>
      <c r="D306" s="54">
        <v>3.1230000000000002</v>
      </c>
      <c r="E306" s="56">
        <v>18.7664275112665</v>
      </c>
      <c r="F306" s="56">
        <v>49.914920070031798</v>
      </c>
      <c r="G306" s="54">
        <v>10.631</v>
      </c>
      <c r="H306" s="56">
        <v>18.853091721940199</v>
      </c>
      <c r="I306" s="56">
        <v>49.946555370246301</v>
      </c>
      <c r="J306" s="9">
        <f>G306-D306</f>
        <v>7.508</v>
      </c>
      <c r="K306" s="10" t="s">
        <v>540</v>
      </c>
      <c r="L306" s="58" t="s">
        <v>220</v>
      </c>
      <c r="M306" s="30">
        <v>5115</v>
      </c>
      <c r="N306" s="25" t="s">
        <v>216</v>
      </c>
    </row>
    <row r="307" spans="1:14" ht="15" customHeight="1">
      <c r="A307" s="7" t="s">
        <v>691</v>
      </c>
      <c r="B307" s="41">
        <v>24232</v>
      </c>
      <c r="C307" s="12" t="s">
        <v>170</v>
      </c>
      <c r="D307" s="54">
        <v>10.631</v>
      </c>
      <c r="E307" s="56">
        <v>18.853091721940199</v>
      </c>
      <c r="F307" s="56">
        <v>49.946555370246301</v>
      </c>
      <c r="G307" s="54">
        <v>17.782</v>
      </c>
      <c r="H307" s="56">
        <v>18.938276611340701</v>
      </c>
      <c r="I307" s="56">
        <v>49.972156134719498</v>
      </c>
      <c r="J307" s="9">
        <f>G307-D307</f>
        <v>7.1509999999999998</v>
      </c>
      <c r="K307" s="10" t="s">
        <v>171</v>
      </c>
      <c r="L307" s="58" t="s">
        <v>220</v>
      </c>
      <c r="M307" s="30">
        <v>8396</v>
      </c>
      <c r="N307" s="25" t="s">
        <v>216</v>
      </c>
    </row>
    <row r="308" spans="1:14" ht="15" customHeight="1">
      <c r="A308" s="7"/>
      <c r="B308" s="41"/>
      <c r="C308" s="12"/>
      <c r="D308" s="9"/>
      <c r="E308" s="9"/>
      <c r="F308" s="9"/>
      <c r="G308" s="9"/>
      <c r="H308" s="9"/>
      <c r="I308" s="9"/>
      <c r="J308" s="9">
        <f>SUM(J305:J307)</f>
        <v>17.782</v>
      </c>
      <c r="K308" s="10"/>
      <c r="L308" s="21"/>
      <c r="M308" s="21"/>
      <c r="N308" s="21"/>
    </row>
    <row r="309" spans="1:14" ht="15" customHeight="1">
      <c r="A309" s="7" t="s">
        <v>692</v>
      </c>
      <c r="B309" s="41">
        <v>24233</v>
      </c>
      <c r="C309" s="12" t="s">
        <v>172</v>
      </c>
      <c r="D309" s="54">
        <v>0</v>
      </c>
      <c r="E309" s="56">
        <v>18.804714979696399</v>
      </c>
      <c r="F309" s="56">
        <v>49.784814934652097</v>
      </c>
      <c r="G309" s="54">
        <v>7.4710000000000001</v>
      </c>
      <c r="H309" s="56">
        <v>18.795604828166798</v>
      </c>
      <c r="I309" s="56">
        <v>49.7228423447227</v>
      </c>
      <c r="J309" s="9">
        <f>G309-D309</f>
        <v>7.4710000000000001</v>
      </c>
      <c r="K309" s="10" t="s">
        <v>173</v>
      </c>
      <c r="L309" s="58" t="s">
        <v>216</v>
      </c>
      <c r="M309" s="23" t="s">
        <v>427</v>
      </c>
      <c r="N309" s="25" t="s">
        <v>216</v>
      </c>
    </row>
    <row r="310" spans="1:14" ht="15" customHeight="1">
      <c r="A310" s="7" t="s">
        <v>693</v>
      </c>
      <c r="B310" s="41">
        <v>24234</v>
      </c>
      <c r="C310" s="12" t="s">
        <v>172</v>
      </c>
      <c r="D310" s="54">
        <v>7.4710000000000001</v>
      </c>
      <c r="E310" s="56">
        <v>18.795604828166798</v>
      </c>
      <c r="F310" s="56">
        <v>49.7228423447227</v>
      </c>
      <c r="G310" s="54">
        <v>18.132999999999999</v>
      </c>
      <c r="H310" s="56">
        <v>18.867749408462199</v>
      </c>
      <c r="I310" s="56">
        <v>49.647378577173498</v>
      </c>
      <c r="J310" s="9">
        <f>G310-D310</f>
        <v>10.661999999999999</v>
      </c>
      <c r="K310" s="10" t="s">
        <v>174</v>
      </c>
      <c r="L310" s="58" t="s">
        <v>216</v>
      </c>
      <c r="M310" s="23" t="s">
        <v>428</v>
      </c>
      <c r="N310" s="25" t="s">
        <v>216</v>
      </c>
    </row>
    <row r="311" spans="1:14" ht="15" customHeight="1">
      <c r="A311" s="7" t="s">
        <v>694</v>
      </c>
      <c r="B311" s="41">
        <v>24235</v>
      </c>
      <c r="C311" s="12" t="s">
        <v>172</v>
      </c>
      <c r="D311" s="54">
        <v>18.132999999999999</v>
      </c>
      <c r="E311" s="56">
        <v>18.867749408462199</v>
      </c>
      <c r="F311" s="56">
        <v>49.647378577173498</v>
      </c>
      <c r="G311" s="54">
        <v>25.620999999999999</v>
      </c>
      <c r="H311" s="56">
        <v>18.9025595866601</v>
      </c>
      <c r="I311" s="56">
        <v>49.604126756874798</v>
      </c>
      <c r="J311" s="9">
        <f>G311-D311</f>
        <v>7.4879999999999995</v>
      </c>
      <c r="K311" s="10" t="s">
        <v>541</v>
      </c>
      <c r="L311" s="58" t="s">
        <v>216</v>
      </c>
      <c r="M311" s="23" t="s">
        <v>429</v>
      </c>
      <c r="N311" s="25" t="s">
        <v>216</v>
      </c>
    </row>
    <row r="312" spans="1:14" ht="15" customHeight="1">
      <c r="A312" s="7" t="s">
        <v>695</v>
      </c>
      <c r="B312" s="41">
        <v>24236</v>
      </c>
      <c r="C312" s="12" t="s">
        <v>172</v>
      </c>
      <c r="D312" s="54">
        <v>25.620999999999999</v>
      </c>
      <c r="E312" s="56">
        <v>18.9025595866601</v>
      </c>
      <c r="F312" s="56">
        <v>49.604126756874798</v>
      </c>
      <c r="G312" s="54">
        <v>33.198</v>
      </c>
      <c r="H312" s="56">
        <v>18.883179453937899</v>
      </c>
      <c r="I312" s="56">
        <v>49.549722723115899</v>
      </c>
      <c r="J312" s="9">
        <f>G312-D312</f>
        <v>7.5770000000000017</v>
      </c>
      <c r="K312" s="10" t="s">
        <v>542</v>
      </c>
      <c r="L312" s="58" t="s">
        <v>216</v>
      </c>
      <c r="M312" s="23" t="s">
        <v>430</v>
      </c>
      <c r="N312" s="25" t="s">
        <v>216</v>
      </c>
    </row>
    <row r="313" spans="1:14" ht="15" customHeight="1">
      <c r="A313" s="7" t="s">
        <v>696</v>
      </c>
      <c r="B313" s="41">
        <v>24237</v>
      </c>
      <c r="C313" s="12" t="s">
        <v>206</v>
      </c>
      <c r="D313" s="54">
        <v>0</v>
      </c>
      <c r="E313" s="56">
        <v>18.8048407904535</v>
      </c>
      <c r="F313" s="56">
        <v>49.784834030991</v>
      </c>
      <c r="G313" s="54">
        <v>7.4619999999999997</v>
      </c>
      <c r="H313" s="56">
        <v>18.795747756932101</v>
      </c>
      <c r="I313" s="56">
        <v>49.722887020590903</v>
      </c>
      <c r="J313" s="9">
        <f>G313-D313</f>
        <v>7.4619999999999997</v>
      </c>
      <c r="K313" s="10" t="s">
        <v>173</v>
      </c>
      <c r="L313" s="58" t="s">
        <v>216</v>
      </c>
      <c r="M313" s="23" t="s">
        <v>431</v>
      </c>
      <c r="N313" s="25" t="s">
        <v>216</v>
      </c>
    </row>
    <row r="314" spans="1:14" ht="15" customHeight="1">
      <c r="A314" s="7"/>
      <c r="B314" s="41"/>
      <c r="C314" s="12"/>
      <c r="D314" s="9"/>
      <c r="E314" s="9"/>
      <c r="F314" s="9"/>
      <c r="G314" s="9"/>
      <c r="H314" s="9"/>
      <c r="I314" s="9"/>
      <c r="J314" s="9">
        <f>SUM(J309:J313)</f>
        <v>40.659999999999997</v>
      </c>
      <c r="K314" s="10"/>
      <c r="L314" s="21"/>
      <c r="M314" s="21"/>
      <c r="N314" s="21"/>
    </row>
    <row r="315" spans="1:14" ht="15" customHeight="1">
      <c r="A315" s="7" t="s">
        <v>697</v>
      </c>
      <c r="B315" s="41">
        <v>24238</v>
      </c>
      <c r="C315" s="12" t="s">
        <v>175</v>
      </c>
      <c r="D315" s="54">
        <v>12.975</v>
      </c>
      <c r="E315" s="56">
        <v>19.086692003218001</v>
      </c>
      <c r="F315" s="56">
        <v>49.776245036795103</v>
      </c>
      <c r="G315" s="54">
        <v>14.683999999999999</v>
      </c>
      <c r="H315" s="56">
        <v>19.090908153004499</v>
      </c>
      <c r="I315" s="56">
        <v>49.761647559195403</v>
      </c>
      <c r="J315" s="9">
        <f t="shared" ref="J315:J321" si="16">G315-D315</f>
        <v>1.7089999999999996</v>
      </c>
      <c r="K315" s="10" t="s">
        <v>555</v>
      </c>
      <c r="L315" s="58" t="s">
        <v>216</v>
      </c>
      <c r="M315" s="23" t="s">
        <v>295</v>
      </c>
      <c r="N315" s="25" t="s">
        <v>218</v>
      </c>
    </row>
    <row r="316" spans="1:14" ht="15" customHeight="1">
      <c r="A316" s="7" t="s">
        <v>698</v>
      </c>
      <c r="B316" s="41">
        <v>24272</v>
      </c>
      <c r="C316" s="12" t="s">
        <v>175</v>
      </c>
      <c r="D316" s="54">
        <v>14.683999999999999</v>
      </c>
      <c r="E316" s="56">
        <v>19.090908153004499</v>
      </c>
      <c r="F316" s="56">
        <v>49.761647559195403</v>
      </c>
      <c r="G316" s="54">
        <v>17.216000000000001</v>
      </c>
      <c r="H316" s="56">
        <v>19.101650182645901</v>
      </c>
      <c r="I316" s="56">
        <v>49.739404573481302</v>
      </c>
      <c r="J316" s="9">
        <f t="shared" si="16"/>
        <v>2.5320000000000018</v>
      </c>
      <c r="K316" s="10" t="s">
        <v>176</v>
      </c>
      <c r="L316" s="58" t="s">
        <v>216</v>
      </c>
      <c r="M316" s="23" t="s">
        <v>432</v>
      </c>
      <c r="N316" s="25" t="s">
        <v>218</v>
      </c>
    </row>
    <row r="317" spans="1:14" ht="15" customHeight="1">
      <c r="A317" s="7" t="s">
        <v>699</v>
      </c>
      <c r="B317" s="41">
        <v>24273</v>
      </c>
      <c r="C317" s="12" t="s">
        <v>175</v>
      </c>
      <c r="D317" s="54">
        <v>17.216000000000001</v>
      </c>
      <c r="E317" s="56">
        <v>19.101650182645901</v>
      </c>
      <c r="F317" s="56">
        <v>49.739404573481302</v>
      </c>
      <c r="G317" s="54">
        <v>19.997</v>
      </c>
      <c r="H317" s="56">
        <v>19.066517126914299</v>
      </c>
      <c r="I317" s="56">
        <v>49.734877281824303</v>
      </c>
      <c r="J317" s="9">
        <f t="shared" si="16"/>
        <v>2.7809999999999988</v>
      </c>
      <c r="K317" s="10" t="s">
        <v>177</v>
      </c>
      <c r="L317" s="58" t="s">
        <v>216</v>
      </c>
      <c r="M317" s="23" t="s">
        <v>433</v>
      </c>
      <c r="N317" s="25" t="s">
        <v>218</v>
      </c>
    </row>
    <row r="318" spans="1:14" ht="15" customHeight="1">
      <c r="A318" s="7" t="s">
        <v>700</v>
      </c>
      <c r="B318" s="41">
        <v>24274</v>
      </c>
      <c r="C318" s="12" t="s">
        <v>175</v>
      </c>
      <c r="D318" s="54">
        <v>19.997</v>
      </c>
      <c r="E318" s="56">
        <v>19.066516211478099</v>
      </c>
      <c r="F318" s="56">
        <v>49.734877282349899</v>
      </c>
      <c r="G318" s="54">
        <v>20.721</v>
      </c>
      <c r="H318" s="56">
        <v>19.0691321233225</v>
      </c>
      <c r="I318" s="56">
        <v>49.728548977098903</v>
      </c>
      <c r="J318" s="9">
        <f t="shared" si="16"/>
        <v>0.7240000000000002</v>
      </c>
      <c r="K318" s="10" t="s">
        <v>178</v>
      </c>
      <c r="L318" s="58" t="s">
        <v>216</v>
      </c>
      <c r="M318" s="23" t="s">
        <v>434</v>
      </c>
      <c r="N318" s="25" t="s">
        <v>216</v>
      </c>
    </row>
    <row r="319" spans="1:14" ht="15" customHeight="1">
      <c r="A319" s="7" t="s">
        <v>701</v>
      </c>
      <c r="B319" s="41">
        <v>24239</v>
      </c>
      <c r="C319" s="12" t="s">
        <v>175</v>
      </c>
      <c r="D319" s="54">
        <v>20.721</v>
      </c>
      <c r="E319" s="56">
        <v>19.0691321233225</v>
      </c>
      <c r="F319" s="56">
        <v>49.728548977098903</v>
      </c>
      <c r="G319" s="54">
        <v>26.643999999999998</v>
      </c>
      <c r="H319" s="56">
        <v>19.0013754587447</v>
      </c>
      <c r="I319" s="56">
        <v>49.703009111508301</v>
      </c>
      <c r="J319" s="9">
        <f t="shared" si="16"/>
        <v>5.9229999999999983</v>
      </c>
      <c r="K319" s="10" t="s">
        <v>179</v>
      </c>
      <c r="L319" s="58" t="s">
        <v>216</v>
      </c>
      <c r="M319" s="23" t="s">
        <v>435</v>
      </c>
      <c r="N319" s="25" t="s">
        <v>216</v>
      </c>
    </row>
    <row r="320" spans="1:14" ht="15" customHeight="1">
      <c r="A320" s="7" t="s">
        <v>702</v>
      </c>
      <c r="B320" s="41">
        <v>24240</v>
      </c>
      <c r="C320" s="12" t="s">
        <v>175</v>
      </c>
      <c r="D320" s="54">
        <v>26.643999999999998</v>
      </c>
      <c r="E320" s="56">
        <v>19.0013754587447</v>
      </c>
      <c r="F320" s="56">
        <v>49.703009111508301</v>
      </c>
      <c r="G320" s="54">
        <v>43.417999999999999</v>
      </c>
      <c r="H320" s="56">
        <v>18.9048435868308</v>
      </c>
      <c r="I320" s="56">
        <v>49.630072949827301</v>
      </c>
      <c r="J320" s="9">
        <f t="shared" si="16"/>
        <v>16.774000000000001</v>
      </c>
      <c r="K320" s="10" t="s">
        <v>180</v>
      </c>
      <c r="L320" s="58" t="s">
        <v>216</v>
      </c>
      <c r="M320" s="23" t="s">
        <v>436</v>
      </c>
      <c r="N320" s="25" t="s">
        <v>216</v>
      </c>
    </row>
    <row r="321" spans="1:14" s="46" customFormat="1" ht="15" customHeight="1">
      <c r="A321" s="7" t="s">
        <v>703</v>
      </c>
      <c r="B321" s="41">
        <v>24241</v>
      </c>
      <c r="C321" s="12" t="s">
        <v>175</v>
      </c>
      <c r="D321" s="54">
        <v>43.417999999999999</v>
      </c>
      <c r="E321" s="56">
        <v>18.9048435868308</v>
      </c>
      <c r="F321" s="56">
        <v>49.630072949827301</v>
      </c>
      <c r="G321" s="54">
        <v>46.963000000000001</v>
      </c>
      <c r="H321" s="56">
        <v>18.867749408462199</v>
      </c>
      <c r="I321" s="56">
        <v>49.647378577173498</v>
      </c>
      <c r="J321" s="9">
        <f t="shared" si="16"/>
        <v>3.5450000000000017</v>
      </c>
      <c r="K321" s="10" t="s">
        <v>181</v>
      </c>
      <c r="L321" s="58" t="s">
        <v>216</v>
      </c>
      <c r="M321" s="23" t="s">
        <v>437</v>
      </c>
      <c r="N321" s="25" t="s">
        <v>216</v>
      </c>
    </row>
    <row r="322" spans="1:14" s="46" customFormat="1" ht="15" customHeight="1">
      <c r="A322" s="7"/>
      <c r="B322" s="41"/>
      <c r="C322" s="12"/>
      <c r="D322" s="9"/>
      <c r="E322" s="9"/>
      <c r="F322" s="9"/>
      <c r="G322" s="9"/>
      <c r="H322" s="9"/>
      <c r="I322" s="9"/>
      <c r="J322" s="9">
        <f>SUM(J315:J321)</f>
        <v>33.988</v>
      </c>
      <c r="K322" s="10"/>
      <c r="L322" s="21"/>
      <c r="M322" s="21"/>
      <c r="N322" s="21"/>
    </row>
    <row r="323" spans="1:14" s="46" customFormat="1" ht="15" customHeight="1">
      <c r="A323" s="7" t="s">
        <v>673</v>
      </c>
      <c r="B323" s="41">
        <v>24242</v>
      </c>
      <c r="C323" s="12" t="s">
        <v>182</v>
      </c>
      <c r="D323" s="54">
        <v>0</v>
      </c>
      <c r="E323" s="56">
        <v>18.852040231656201</v>
      </c>
      <c r="F323" s="56">
        <v>49.5526797658353</v>
      </c>
      <c r="G323" s="54">
        <v>2.4020000000000001</v>
      </c>
      <c r="H323" s="56">
        <v>18.883179453937899</v>
      </c>
      <c r="I323" s="56">
        <v>49.549722723115899</v>
      </c>
      <c r="J323" s="9">
        <f>G323-D323</f>
        <v>2.4020000000000001</v>
      </c>
      <c r="K323" s="10" t="s">
        <v>543</v>
      </c>
      <c r="L323" s="58" t="s">
        <v>217</v>
      </c>
      <c r="M323" s="23" t="s">
        <v>438</v>
      </c>
      <c r="N323" s="68" t="s">
        <v>219</v>
      </c>
    </row>
    <row r="324" spans="1:14" s="46" customFormat="1" ht="15" customHeight="1">
      <c r="A324" s="7" t="s">
        <v>704</v>
      </c>
      <c r="B324" s="41">
        <v>24243</v>
      </c>
      <c r="C324" s="12" t="s">
        <v>182</v>
      </c>
      <c r="D324" s="54">
        <v>2.4020000000000001</v>
      </c>
      <c r="E324" s="56">
        <v>18.883179453937899</v>
      </c>
      <c r="F324" s="56">
        <v>49.549722723115899</v>
      </c>
      <c r="G324" s="54">
        <v>5.1369999999999996</v>
      </c>
      <c r="H324" s="56">
        <v>18.918940979876002</v>
      </c>
      <c r="I324" s="56">
        <v>49.554947520452103</v>
      </c>
      <c r="J324" s="9">
        <f>G324-D324</f>
        <v>2.7349999999999994</v>
      </c>
      <c r="K324" s="10" t="s">
        <v>849</v>
      </c>
      <c r="L324" s="58" t="s">
        <v>217</v>
      </c>
      <c r="M324" s="23" t="s">
        <v>439</v>
      </c>
      <c r="N324" s="68" t="s">
        <v>219</v>
      </c>
    </row>
    <row r="325" spans="1:14" s="46" customFormat="1" ht="15" customHeight="1">
      <c r="A325" s="7" t="s">
        <v>705</v>
      </c>
      <c r="B325" s="41">
        <v>24244</v>
      </c>
      <c r="C325" s="12" t="s">
        <v>182</v>
      </c>
      <c r="D325" s="54">
        <v>5.1369999999999996</v>
      </c>
      <c r="E325" s="56">
        <v>18.918940979876002</v>
      </c>
      <c r="F325" s="56">
        <v>49.554947520452103</v>
      </c>
      <c r="G325" s="54">
        <v>9.6140000000000008</v>
      </c>
      <c r="H325" s="56">
        <v>18.971791938432499</v>
      </c>
      <c r="I325" s="56">
        <v>49.547690720853602</v>
      </c>
      <c r="J325" s="9">
        <f>G325-D325</f>
        <v>4.4770000000000012</v>
      </c>
      <c r="K325" s="10" t="s">
        <v>850</v>
      </c>
      <c r="L325" s="58" t="s">
        <v>217</v>
      </c>
      <c r="M325" s="23" t="s">
        <v>440</v>
      </c>
      <c r="N325" s="68" t="s">
        <v>218</v>
      </c>
    </row>
    <row r="326" spans="1:14" ht="15" customHeight="1">
      <c r="A326" s="7" t="s">
        <v>706</v>
      </c>
      <c r="B326" s="41">
        <v>24245</v>
      </c>
      <c r="C326" s="12" t="s">
        <v>182</v>
      </c>
      <c r="D326" s="54">
        <v>9.6140000000000008</v>
      </c>
      <c r="E326" s="56">
        <v>18.971791938432499</v>
      </c>
      <c r="F326" s="56">
        <v>49.547690720853602</v>
      </c>
      <c r="G326" s="54">
        <v>13.362</v>
      </c>
      <c r="H326" s="56">
        <v>19.020107992675602</v>
      </c>
      <c r="I326" s="56">
        <v>49.549255742382698</v>
      </c>
      <c r="J326" s="9">
        <f>G326-D326</f>
        <v>3.7479999999999993</v>
      </c>
      <c r="K326" s="10" t="s">
        <v>848</v>
      </c>
      <c r="L326" s="58" t="s">
        <v>217</v>
      </c>
      <c r="M326" s="23" t="s">
        <v>441</v>
      </c>
      <c r="N326" s="68" t="s">
        <v>219</v>
      </c>
    </row>
    <row r="327" spans="1:14" ht="15" customHeight="1">
      <c r="A327" s="7"/>
      <c r="B327" s="41"/>
      <c r="C327" s="12"/>
      <c r="D327" s="9"/>
      <c r="E327" s="9"/>
      <c r="F327" s="9"/>
      <c r="G327" s="9"/>
      <c r="H327" s="9"/>
      <c r="I327" s="9"/>
      <c r="J327" s="9">
        <f>SUM(J323:J326)</f>
        <v>13.362</v>
      </c>
      <c r="K327" s="10"/>
      <c r="L327" s="21"/>
      <c r="M327" s="21"/>
      <c r="N327" s="21"/>
    </row>
    <row r="328" spans="1:14" ht="15" customHeight="1">
      <c r="A328" s="7" t="s">
        <v>707</v>
      </c>
      <c r="B328" s="41">
        <v>24275</v>
      </c>
      <c r="C328" s="12" t="s">
        <v>183</v>
      </c>
      <c r="D328" s="54">
        <v>0</v>
      </c>
      <c r="E328" s="56">
        <v>18.682755473586099</v>
      </c>
      <c r="F328" s="56">
        <v>49.764534902450301</v>
      </c>
      <c r="G328" s="54">
        <v>7.2249999999999996</v>
      </c>
      <c r="H328" s="56">
        <v>18.768793897105802</v>
      </c>
      <c r="I328" s="56">
        <v>49.7901018383536</v>
      </c>
      <c r="J328" s="9">
        <f>G328-D328</f>
        <v>7.2249999999999996</v>
      </c>
      <c r="K328" s="10" t="s">
        <v>851</v>
      </c>
      <c r="L328" s="58" t="s">
        <v>216</v>
      </c>
      <c r="M328" s="23" t="s">
        <v>442</v>
      </c>
      <c r="N328" s="68" t="s">
        <v>216</v>
      </c>
    </row>
    <row r="329" spans="1:14" ht="15" customHeight="1">
      <c r="A329" s="7" t="s">
        <v>708</v>
      </c>
      <c r="B329" s="41">
        <v>24276</v>
      </c>
      <c r="C329" s="12" t="s">
        <v>183</v>
      </c>
      <c r="D329" s="54">
        <v>7.2249999999999996</v>
      </c>
      <c r="E329" s="56">
        <v>18.768793897105802</v>
      </c>
      <c r="F329" s="56">
        <v>49.7901018383536</v>
      </c>
      <c r="G329" s="54">
        <v>9.4130000000000003</v>
      </c>
      <c r="H329" s="56">
        <v>18.790658031211699</v>
      </c>
      <c r="I329" s="56">
        <v>49.803112093485701</v>
      </c>
      <c r="J329" s="9">
        <f>G329-D329</f>
        <v>2.1880000000000006</v>
      </c>
      <c r="K329" s="10" t="s">
        <v>184</v>
      </c>
      <c r="L329" s="58" t="s">
        <v>216</v>
      </c>
      <c r="M329" s="23" t="s">
        <v>443</v>
      </c>
      <c r="N329" s="68" t="s">
        <v>216</v>
      </c>
    </row>
    <row r="330" spans="1:14" ht="15" customHeight="1">
      <c r="A330" s="7" t="s">
        <v>709</v>
      </c>
      <c r="B330" s="41">
        <v>24277</v>
      </c>
      <c r="C330" s="12" t="s">
        <v>183</v>
      </c>
      <c r="D330" s="54">
        <v>9.4130000000000003</v>
      </c>
      <c r="E330" s="56">
        <v>18.790658031211699</v>
      </c>
      <c r="F330" s="56">
        <v>49.803112093485701</v>
      </c>
      <c r="G330" s="54">
        <v>16.611999999999998</v>
      </c>
      <c r="H330" s="56">
        <v>18.887740000000001</v>
      </c>
      <c r="I330" s="56">
        <v>49.804555999999998</v>
      </c>
      <c r="J330" s="9">
        <f>G330-D330</f>
        <v>7.1989999999999981</v>
      </c>
      <c r="K330" s="10" t="s">
        <v>852</v>
      </c>
      <c r="L330" s="58" t="s">
        <v>216</v>
      </c>
      <c r="M330" s="23" t="s">
        <v>444</v>
      </c>
      <c r="N330" s="68" t="s">
        <v>216</v>
      </c>
    </row>
    <row r="331" spans="1:14" ht="15" customHeight="1">
      <c r="A331" s="7" t="s">
        <v>710</v>
      </c>
      <c r="B331" s="41">
        <v>24278</v>
      </c>
      <c r="C331" s="12" t="s">
        <v>183</v>
      </c>
      <c r="D331" s="54">
        <v>16.611999999999998</v>
      </c>
      <c r="E331" s="56">
        <v>18.887740000000001</v>
      </c>
      <c r="F331" s="56">
        <v>49.804555999999998</v>
      </c>
      <c r="G331" s="54">
        <v>19.068000000000001</v>
      </c>
      <c r="H331" s="56">
        <v>18.921795886243402</v>
      </c>
      <c r="I331" s="56">
        <v>49.8053056480367</v>
      </c>
      <c r="J331" s="9">
        <f>G331-D331</f>
        <v>2.4560000000000031</v>
      </c>
      <c r="K331" s="10" t="s">
        <v>544</v>
      </c>
      <c r="L331" s="58" t="s">
        <v>216</v>
      </c>
      <c r="M331" s="23" t="s">
        <v>445</v>
      </c>
      <c r="N331" s="68" t="s">
        <v>216</v>
      </c>
    </row>
    <row r="332" spans="1:14" ht="15" customHeight="1">
      <c r="A332" s="7" t="s">
        <v>711</v>
      </c>
      <c r="B332" s="41">
        <v>24279</v>
      </c>
      <c r="C332" s="12" t="s">
        <v>183</v>
      </c>
      <c r="D332" s="54">
        <v>19.068000000000001</v>
      </c>
      <c r="E332" s="56">
        <v>18.921795886243402</v>
      </c>
      <c r="F332" s="56">
        <v>49.8053056480367</v>
      </c>
      <c r="G332" s="54">
        <v>22.39</v>
      </c>
      <c r="H332" s="56">
        <v>18.967852515077599</v>
      </c>
      <c r="I332" s="56">
        <v>49.8070403807913</v>
      </c>
      <c r="J332" s="9">
        <f>G332-D332</f>
        <v>3.3219999999999992</v>
      </c>
      <c r="K332" s="10" t="s">
        <v>545</v>
      </c>
      <c r="L332" s="58" t="s">
        <v>216</v>
      </c>
      <c r="M332" s="23" t="s">
        <v>446</v>
      </c>
      <c r="N332" s="68" t="s">
        <v>216</v>
      </c>
    </row>
    <row r="333" spans="1:14" ht="15" customHeight="1">
      <c r="A333" s="7"/>
      <c r="B333" s="41"/>
      <c r="C333" s="12"/>
      <c r="D333" s="9"/>
      <c r="E333" s="9"/>
      <c r="F333" s="9"/>
      <c r="G333" s="9"/>
      <c r="H333" s="9"/>
      <c r="I333" s="9"/>
      <c r="J333" s="9">
        <f>SUM(J328:J332)</f>
        <v>22.39</v>
      </c>
      <c r="K333" s="10"/>
      <c r="L333" s="21"/>
      <c r="M333" s="21"/>
      <c r="N333" s="21"/>
    </row>
    <row r="334" spans="1:14" ht="15" customHeight="1">
      <c r="A334" s="7" t="s">
        <v>712</v>
      </c>
      <c r="B334" s="41">
        <v>24280</v>
      </c>
      <c r="C334" s="12" t="s">
        <v>185</v>
      </c>
      <c r="D334" s="54">
        <v>0</v>
      </c>
      <c r="E334" s="56">
        <v>19.101650182645901</v>
      </c>
      <c r="F334" s="56">
        <v>49.739404573481302</v>
      </c>
      <c r="G334" s="54">
        <v>8.5609999999999999</v>
      </c>
      <c r="H334" s="56">
        <v>19.1821165946623</v>
      </c>
      <c r="I334" s="56">
        <v>49.691045397984702</v>
      </c>
      <c r="J334" s="9">
        <f t="shared" ref="J334:J340" si="17">G334-D334</f>
        <v>8.5609999999999999</v>
      </c>
      <c r="K334" s="10" t="s">
        <v>853</v>
      </c>
      <c r="L334" s="58" t="s">
        <v>216</v>
      </c>
      <c r="M334" s="23" t="s">
        <v>447</v>
      </c>
      <c r="N334" s="68" t="s">
        <v>216</v>
      </c>
    </row>
    <row r="335" spans="1:14" ht="15" customHeight="1">
      <c r="A335" s="7" t="s">
        <v>713</v>
      </c>
      <c r="B335" s="41">
        <v>24261</v>
      </c>
      <c r="C335" s="12" t="s">
        <v>185</v>
      </c>
      <c r="D335" s="54">
        <v>8.5609999999999999</v>
      </c>
      <c r="E335" s="56">
        <v>19.1821165946623</v>
      </c>
      <c r="F335" s="56">
        <v>49.691045397984702</v>
      </c>
      <c r="G335" s="54">
        <v>9.7260000000000009</v>
      </c>
      <c r="H335" s="56">
        <v>19.199013737067201</v>
      </c>
      <c r="I335" s="56">
        <v>49.684154172527201</v>
      </c>
      <c r="J335" s="9">
        <f t="shared" si="17"/>
        <v>1.1650000000000009</v>
      </c>
      <c r="K335" s="10" t="s">
        <v>186</v>
      </c>
      <c r="L335" s="58" t="s">
        <v>216</v>
      </c>
      <c r="M335" s="23" t="s">
        <v>448</v>
      </c>
      <c r="N335" s="68" t="s">
        <v>216</v>
      </c>
    </row>
    <row r="336" spans="1:14" ht="15" customHeight="1">
      <c r="A336" s="7" t="s">
        <v>714</v>
      </c>
      <c r="B336" s="41">
        <v>24262</v>
      </c>
      <c r="C336" s="12" t="s">
        <v>185</v>
      </c>
      <c r="D336" s="54">
        <v>9.7260000000000009</v>
      </c>
      <c r="E336" s="56">
        <v>19.199013737067201</v>
      </c>
      <c r="F336" s="56">
        <v>49.684154172527201</v>
      </c>
      <c r="G336" s="54">
        <v>10.691000000000001</v>
      </c>
      <c r="H336" s="56">
        <v>19.209660078059301</v>
      </c>
      <c r="I336" s="56">
        <v>49.679666631648502</v>
      </c>
      <c r="J336" s="9">
        <f t="shared" si="17"/>
        <v>0.96499999999999986</v>
      </c>
      <c r="K336" s="10" t="s">
        <v>187</v>
      </c>
      <c r="L336" s="58" t="s">
        <v>216</v>
      </c>
      <c r="M336" s="23" t="s">
        <v>449</v>
      </c>
      <c r="N336" s="68" t="s">
        <v>216</v>
      </c>
    </row>
    <row r="337" spans="1:14" ht="15" customHeight="1">
      <c r="A337" s="7" t="s">
        <v>715</v>
      </c>
      <c r="B337" s="41">
        <v>24249</v>
      </c>
      <c r="C337" s="12" t="s">
        <v>185</v>
      </c>
      <c r="D337" s="54">
        <v>10.691000000000001</v>
      </c>
      <c r="E337" s="56">
        <v>19.209660078059301</v>
      </c>
      <c r="F337" s="56">
        <v>49.679666631648502</v>
      </c>
      <c r="G337" s="54">
        <v>14.571999999999999</v>
      </c>
      <c r="H337" s="56">
        <v>19.257326521322302</v>
      </c>
      <c r="I337" s="56">
        <v>49.665776101459997</v>
      </c>
      <c r="J337" s="9">
        <f t="shared" si="17"/>
        <v>3.8809999999999985</v>
      </c>
      <c r="K337" s="10" t="s">
        <v>209</v>
      </c>
      <c r="L337" s="58" t="s">
        <v>216</v>
      </c>
      <c r="M337" s="23" t="s">
        <v>450</v>
      </c>
      <c r="N337" s="68" t="s">
        <v>216</v>
      </c>
    </row>
    <row r="338" spans="1:14" ht="15" customHeight="1">
      <c r="A338" s="7" t="s">
        <v>716</v>
      </c>
      <c r="B338" s="41">
        <v>24250</v>
      </c>
      <c r="C338" s="12" t="s">
        <v>185</v>
      </c>
      <c r="D338" s="54">
        <v>14.571999999999999</v>
      </c>
      <c r="E338" s="56">
        <v>19.257326521322302</v>
      </c>
      <c r="F338" s="56">
        <v>49.665776101459997</v>
      </c>
      <c r="G338" s="54">
        <v>18.323</v>
      </c>
      <c r="H338" s="56">
        <v>19.306351794463001</v>
      </c>
      <c r="I338" s="56">
        <v>49.659205188638303</v>
      </c>
      <c r="J338" s="9">
        <f t="shared" si="17"/>
        <v>3.7510000000000012</v>
      </c>
      <c r="K338" s="10" t="s">
        <v>546</v>
      </c>
      <c r="L338" s="58" t="s">
        <v>216</v>
      </c>
      <c r="M338" s="23" t="s">
        <v>451</v>
      </c>
      <c r="N338" s="68" t="s">
        <v>216</v>
      </c>
    </row>
    <row r="339" spans="1:14" ht="15" customHeight="1">
      <c r="A339" s="7" t="s">
        <v>717</v>
      </c>
      <c r="B339" s="41">
        <v>24251</v>
      </c>
      <c r="C339" s="12" t="s">
        <v>185</v>
      </c>
      <c r="D339" s="54">
        <v>18.323</v>
      </c>
      <c r="E339" s="56">
        <v>19.306351794463001</v>
      </c>
      <c r="F339" s="56">
        <v>49.659205188638303</v>
      </c>
      <c r="G339" s="54">
        <v>28.495000000000001</v>
      </c>
      <c r="H339" s="56">
        <v>19.343695258152799</v>
      </c>
      <c r="I339" s="56">
        <v>49.583111681055001</v>
      </c>
      <c r="J339" s="9">
        <f t="shared" si="17"/>
        <v>10.172000000000001</v>
      </c>
      <c r="K339" s="10" t="s">
        <v>547</v>
      </c>
      <c r="L339" s="58" t="s">
        <v>216</v>
      </c>
      <c r="M339" s="23" t="s">
        <v>452</v>
      </c>
      <c r="N339" s="68" t="s">
        <v>216</v>
      </c>
    </row>
    <row r="340" spans="1:14" ht="15" customHeight="1">
      <c r="A340" s="7" t="s">
        <v>718</v>
      </c>
      <c r="B340" s="41">
        <v>24252</v>
      </c>
      <c r="C340" s="12" t="s">
        <v>185</v>
      </c>
      <c r="D340" s="54">
        <v>28.495000000000001</v>
      </c>
      <c r="E340" s="56">
        <v>19.343695258152799</v>
      </c>
      <c r="F340" s="56">
        <v>49.583111681055001</v>
      </c>
      <c r="G340" s="54">
        <v>33.473999999999997</v>
      </c>
      <c r="H340" s="56">
        <v>19.368525439640901</v>
      </c>
      <c r="I340" s="56">
        <v>49.544965953483498</v>
      </c>
      <c r="J340" s="9">
        <f t="shared" si="17"/>
        <v>4.9789999999999957</v>
      </c>
      <c r="K340" s="10" t="s">
        <v>548</v>
      </c>
      <c r="L340" s="58" t="s">
        <v>217</v>
      </c>
      <c r="M340" s="23" t="s">
        <v>453</v>
      </c>
      <c r="N340" s="68" t="s">
        <v>219</v>
      </c>
    </row>
    <row r="341" spans="1:14" ht="15" customHeight="1">
      <c r="A341" s="7"/>
      <c r="B341" s="41"/>
      <c r="C341" s="12"/>
      <c r="D341" s="9"/>
      <c r="E341" s="9"/>
      <c r="F341" s="9"/>
      <c r="G341" s="9"/>
      <c r="H341" s="9"/>
      <c r="I341" s="9"/>
      <c r="J341" s="9">
        <f>SUM(J334:J340)</f>
        <v>33.473999999999997</v>
      </c>
      <c r="K341" s="10"/>
      <c r="L341" s="21"/>
      <c r="M341" s="21"/>
      <c r="N341" s="21"/>
    </row>
    <row r="342" spans="1:14" ht="15" customHeight="1">
      <c r="A342" s="7" t="s">
        <v>719</v>
      </c>
      <c r="B342" s="41">
        <v>24281</v>
      </c>
      <c r="C342" s="12" t="s">
        <v>188</v>
      </c>
      <c r="D342" s="54">
        <v>0</v>
      </c>
      <c r="E342" s="56">
        <v>19.167434021418298</v>
      </c>
      <c r="F342" s="56">
        <v>49.6816124304802</v>
      </c>
      <c r="G342" s="54">
        <v>1.4570000000000001</v>
      </c>
      <c r="H342" s="56">
        <v>19.1821165946623</v>
      </c>
      <c r="I342" s="56">
        <v>49.691045397984702</v>
      </c>
      <c r="J342" s="9">
        <f t="shared" ref="J342:J348" si="18">G342-D342</f>
        <v>1.4570000000000001</v>
      </c>
      <c r="K342" s="10" t="s">
        <v>854</v>
      </c>
      <c r="L342" s="58" t="s">
        <v>216</v>
      </c>
      <c r="M342" s="63" t="s">
        <v>454</v>
      </c>
      <c r="N342" s="68" t="s">
        <v>216</v>
      </c>
    </row>
    <row r="343" spans="1:14" ht="15" customHeight="1">
      <c r="A343" s="7" t="s">
        <v>720</v>
      </c>
      <c r="B343" s="41">
        <v>24282</v>
      </c>
      <c r="C343" s="12" t="s">
        <v>188</v>
      </c>
      <c r="D343" s="54">
        <v>1.4570000000000001</v>
      </c>
      <c r="E343" s="56">
        <v>19.1821165946623</v>
      </c>
      <c r="F343" s="56">
        <v>49.691045397984702</v>
      </c>
      <c r="G343" s="54">
        <v>2.3210000000000002</v>
      </c>
      <c r="H343" s="56">
        <v>19.193755130220399</v>
      </c>
      <c r="I343" s="56">
        <v>49.6924725404943</v>
      </c>
      <c r="J343" s="12">
        <f t="shared" si="18"/>
        <v>0.8640000000000001</v>
      </c>
      <c r="K343" s="10" t="s">
        <v>855</v>
      </c>
      <c r="L343" s="12" t="s">
        <v>216</v>
      </c>
      <c r="M343" s="51" t="s">
        <v>454</v>
      </c>
      <c r="N343" s="12" t="s">
        <v>216</v>
      </c>
    </row>
    <row r="344" spans="1:14" ht="15" customHeight="1">
      <c r="A344" s="7" t="s">
        <v>810</v>
      </c>
      <c r="B344" s="41">
        <v>24263</v>
      </c>
      <c r="C344" s="12" t="s">
        <v>188</v>
      </c>
      <c r="D344" s="54">
        <v>2.3210000000000002</v>
      </c>
      <c r="E344" s="56">
        <v>19.193755130220399</v>
      </c>
      <c r="F344" s="56">
        <v>49.6924725404943</v>
      </c>
      <c r="G344" s="54">
        <v>3.5390000000000001</v>
      </c>
      <c r="H344" s="56">
        <v>19.201813039777399</v>
      </c>
      <c r="I344" s="56">
        <v>49.700322811280998</v>
      </c>
      <c r="J344" s="9">
        <f t="shared" si="18"/>
        <v>1.218</v>
      </c>
      <c r="K344" s="10" t="s">
        <v>856</v>
      </c>
      <c r="L344" s="58" t="s">
        <v>216</v>
      </c>
      <c r="M344" s="63" t="s">
        <v>455</v>
      </c>
      <c r="N344" s="68" t="s">
        <v>216</v>
      </c>
    </row>
    <row r="345" spans="1:14" ht="15" customHeight="1">
      <c r="A345" s="7" t="s">
        <v>811</v>
      </c>
      <c r="B345" s="41">
        <v>24254</v>
      </c>
      <c r="C345" s="12" t="s">
        <v>188</v>
      </c>
      <c r="D345" s="54">
        <v>3.5390000000000001</v>
      </c>
      <c r="E345" s="56">
        <v>19.201813039777399</v>
      </c>
      <c r="F345" s="56">
        <v>49.700322811280998</v>
      </c>
      <c r="G345" s="54">
        <v>8.173</v>
      </c>
      <c r="H345" s="56">
        <v>19.231910863669501</v>
      </c>
      <c r="I345" s="56">
        <v>49.721827411529198</v>
      </c>
      <c r="J345" s="9">
        <f t="shared" si="18"/>
        <v>4.6340000000000003</v>
      </c>
      <c r="K345" s="10" t="s">
        <v>549</v>
      </c>
      <c r="L345" s="58" t="s">
        <v>216</v>
      </c>
      <c r="M345" s="63" t="s">
        <v>456</v>
      </c>
      <c r="N345" s="68" t="s">
        <v>216</v>
      </c>
    </row>
    <row r="346" spans="1:14" ht="15" customHeight="1">
      <c r="A346" s="7" t="s">
        <v>812</v>
      </c>
      <c r="B346" s="41">
        <v>24255</v>
      </c>
      <c r="C346" s="12" t="s">
        <v>188</v>
      </c>
      <c r="D346" s="54">
        <v>8.173</v>
      </c>
      <c r="E346" s="56">
        <v>19.231910863669501</v>
      </c>
      <c r="F346" s="56">
        <v>49.721827411529198</v>
      </c>
      <c r="G346" s="54">
        <v>9.8390000000000004</v>
      </c>
      <c r="H346" s="56">
        <v>19.252394692823501</v>
      </c>
      <c r="I346" s="56">
        <v>49.7275180461749</v>
      </c>
      <c r="J346" s="9">
        <f t="shared" si="18"/>
        <v>1.6660000000000004</v>
      </c>
      <c r="K346" s="10" t="s">
        <v>210</v>
      </c>
      <c r="L346" s="58" t="s">
        <v>216</v>
      </c>
      <c r="M346" s="63" t="s">
        <v>457</v>
      </c>
      <c r="N346" s="68" t="s">
        <v>216</v>
      </c>
    </row>
    <row r="347" spans="1:14" ht="15" customHeight="1">
      <c r="A347" s="7" t="s">
        <v>813</v>
      </c>
      <c r="B347" s="41">
        <v>24256</v>
      </c>
      <c r="C347" s="12" t="s">
        <v>188</v>
      </c>
      <c r="D347" s="54">
        <v>9.8390000000000004</v>
      </c>
      <c r="E347" s="56">
        <v>19.252394692823501</v>
      </c>
      <c r="F347" s="56">
        <v>49.7275180461749</v>
      </c>
      <c r="G347" s="54">
        <v>19.951000000000001</v>
      </c>
      <c r="H347" s="56">
        <v>19.3786594659699</v>
      </c>
      <c r="I347" s="56">
        <v>49.732910648459203</v>
      </c>
      <c r="J347" s="9">
        <f t="shared" si="18"/>
        <v>10.112</v>
      </c>
      <c r="K347" s="10" t="s">
        <v>211</v>
      </c>
      <c r="L347" s="58" t="s">
        <v>216</v>
      </c>
      <c r="M347" s="63" t="s">
        <v>458</v>
      </c>
      <c r="N347" s="68" t="s">
        <v>218</v>
      </c>
    </row>
    <row r="348" spans="1:14" ht="15" customHeight="1">
      <c r="A348" s="7" t="s">
        <v>814</v>
      </c>
      <c r="B348" s="41">
        <v>24257</v>
      </c>
      <c r="C348" s="12" t="s">
        <v>188</v>
      </c>
      <c r="D348" s="54">
        <v>19.951000000000001</v>
      </c>
      <c r="E348" s="56">
        <v>19.3786594659699</v>
      </c>
      <c r="F348" s="56">
        <v>49.732910648459203</v>
      </c>
      <c r="G348" s="54">
        <v>29.974</v>
      </c>
      <c r="H348" s="56">
        <v>19.445624043235199</v>
      </c>
      <c r="I348" s="56">
        <v>49.743388171711601</v>
      </c>
      <c r="J348" s="9">
        <f t="shared" si="18"/>
        <v>10.023</v>
      </c>
      <c r="K348" s="10" t="s">
        <v>550</v>
      </c>
      <c r="L348" s="58" t="s">
        <v>216</v>
      </c>
      <c r="M348" s="23" t="s">
        <v>459</v>
      </c>
      <c r="N348" s="68" t="s">
        <v>218</v>
      </c>
    </row>
    <row r="349" spans="1:14" ht="15" customHeight="1">
      <c r="A349" s="7"/>
      <c r="B349" s="41"/>
      <c r="C349" s="12"/>
      <c r="D349" s="9"/>
      <c r="E349" s="9"/>
      <c r="F349" s="9"/>
      <c r="G349" s="9"/>
      <c r="H349" s="9"/>
      <c r="I349" s="9"/>
      <c r="J349" s="9">
        <f>SUM(J342:J348)</f>
        <v>29.974</v>
      </c>
      <c r="K349" s="10"/>
      <c r="L349" s="21"/>
      <c r="M349" s="21"/>
      <c r="N349" s="21"/>
    </row>
    <row r="350" spans="1:14" ht="15" customHeight="1">
      <c r="A350" s="7" t="s">
        <v>815</v>
      </c>
      <c r="B350" s="41">
        <v>24258</v>
      </c>
      <c r="C350" s="12" t="s">
        <v>189</v>
      </c>
      <c r="D350" s="54">
        <v>17.72</v>
      </c>
      <c r="E350" s="56">
        <v>19.216839981263501</v>
      </c>
      <c r="F350" s="56">
        <v>49.848869979076099</v>
      </c>
      <c r="G350" s="54">
        <v>25.75</v>
      </c>
      <c r="H350" s="56">
        <v>19.194090534603401</v>
      </c>
      <c r="I350" s="56">
        <v>49.787283961811497</v>
      </c>
      <c r="J350" s="9">
        <f>G350-D350</f>
        <v>8.0300000000000011</v>
      </c>
      <c r="K350" s="10" t="s">
        <v>190</v>
      </c>
      <c r="L350" s="58" t="s">
        <v>216</v>
      </c>
      <c r="M350" s="23" t="s">
        <v>460</v>
      </c>
      <c r="N350" s="68" t="s">
        <v>216</v>
      </c>
    </row>
    <row r="351" spans="1:14" ht="15" customHeight="1">
      <c r="A351" s="7" t="s">
        <v>816</v>
      </c>
      <c r="B351" s="41">
        <v>24259</v>
      </c>
      <c r="C351" s="12" t="s">
        <v>189</v>
      </c>
      <c r="D351" s="54">
        <v>25.75</v>
      </c>
      <c r="E351" s="56">
        <v>19.194090534603401</v>
      </c>
      <c r="F351" s="56">
        <v>49.787283961811497</v>
      </c>
      <c r="G351" s="54">
        <v>30.57</v>
      </c>
      <c r="H351" s="56">
        <v>19.2069202362153</v>
      </c>
      <c r="I351" s="56">
        <v>49.750534574073399</v>
      </c>
      <c r="J351" s="9">
        <f>G351-D351</f>
        <v>4.82</v>
      </c>
      <c r="K351" s="10" t="s">
        <v>551</v>
      </c>
      <c r="L351" s="58" t="s">
        <v>216</v>
      </c>
      <c r="M351" s="23" t="s">
        <v>461</v>
      </c>
      <c r="N351" s="68" t="s">
        <v>216</v>
      </c>
    </row>
    <row r="352" spans="1:14" ht="15" customHeight="1">
      <c r="A352" s="7" t="s">
        <v>817</v>
      </c>
      <c r="B352" s="41">
        <v>24260</v>
      </c>
      <c r="C352" s="12" t="s">
        <v>189</v>
      </c>
      <c r="D352" s="54">
        <v>30.57</v>
      </c>
      <c r="E352" s="56">
        <v>19.2069202362153</v>
      </c>
      <c r="F352" s="56">
        <v>49.750534574073399</v>
      </c>
      <c r="G352" s="54">
        <v>35.081000000000003</v>
      </c>
      <c r="H352" s="56">
        <v>19.231910863669501</v>
      </c>
      <c r="I352" s="56">
        <v>49.721827411529198</v>
      </c>
      <c r="J352" s="9">
        <f>G352-D352</f>
        <v>4.5110000000000028</v>
      </c>
      <c r="K352" s="10" t="s">
        <v>552</v>
      </c>
      <c r="L352" s="58" t="s">
        <v>216</v>
      </c>
      <c r="M352" s="23" t="s">
        <v>462</v>
      </c>
      <c r="N352" s="68" t="s">
        <v>216</v>
      </c>
    </row>
    <row r="353" spans="1:14" ht="15" customHeight="1">
      <c r="A353" s="7"/>
      <c r="B353" s="41"/>
      <c r="C353" s="12"/>
      <c r="D353" s="9"/>
      <c r="E353" s="9"/>
      <c r="F353" s="9"/>
      <c r="G353" s="9"/>
      <c r="H353" s="9"/>
      <c r="I353" s="9"/>
      <c r="J353" s="9">
        <f>SUM(J350:J352)</f>
        <v>17.361000000000004</v>
      </c>
      <c r="K353" s="10"/>
      <c r="L353" s="21"/>
      <c r="M353" s="21"/>
      <c r="N353" s="21"/>
    </row>
    <row r="354" spans="1:14" s="47" customFormat="1" ht="15" customHeight="1">
      <c r="B354" s="48"/>
      <c r="C354" s="49"/>
      <c r="D354" s="50"/>
      <c r="E354" s="50"/>
      <c r="F354" s="50"/>
      <c r="G354" s="69" t="s">
        <v>4</v>
      </c>
      <c r="H354" s="69"/>
      <c r="I354" s="69"/>
      <c r="J354" s="70">
        <f>J11+J15+J19+J23+J26+J31+J37+J44+J51+J53+J56+J61+J72+J88+J97+J107+J112+J121+J131+J133+J136+J141+J146+J150+J159+J169+J177+J181+J183+J185+J190+J192+J195+J198+J206+J208+J218+J221+J224+J229+J237+J239+J242+J247+J249+J251+J254+J258+J274+J278+J289+J293+J298+J304+J308+J314+J322+J327+J333+J341+J349+J353</f>
        <v>1288.4480000000003</v>
      </c>
      <c r="K354" s="1"/>
      <c r="L354" s="1"/>
      <c r="M354" s="1"/>
      <c r="N354" s="71"/>
    </row>
  </sheetData>
  <mergeCells count="13">
    <mergeCell ref="L1:N1"/>
    <mergeCell ref="L2:L5"/>
    <mergeCell ref="M2:M5"/>
    <mergeCell ref="N2:N5"/>
    <mergeCell ref="G3:I3"/>
    <mergeCell ref="D2:I2"/>
    <mergeCell ref="D3:F3"/>
    <mergeCell ref="A1:A5"/>
    <mergeCell ref="D1:K1"/>
    <mergeCell ref="B1:B5"/>
    <mergeCell ref="C1:C5"/>
    <mergeCell ref="J2:J5"/>
    <mergeCell ref="K2:K5"/>
  </mergeCells>
  <phoneticPr fontId="12" type="noConversion"/>
  <conditionalFormatting sqref="B12:C14 J12:K14 A12:A353 B15:K15 B16:C18 J16:K18 B19:K19 B20:C22 J20:K22 B23:K23 B24:C25 J24:K25 B26:K26 B27:C30 J27:K30 B31:K31 B32:C36 J32:K36 B37:K37 B38:C43 J38:K43 B44:K44 B45:C50 J45:K50 B51:K51 B52:C52 J52:K52 B53:K53 B54:C55 J54:K55 B56:K56 B57:C60 J57:K60 B61:K61 B62:C71 J62:K71 B72:K72 B73:C87 J73:K87 B88:K88 B89:C96 J89:K96 B97:K97 B98:C106 J98:K106 B107:K107 B108:C111 J108:K111 B112:K112 B113:C120 J113:K120 B121:K121 J122:K129 B122:C130 H130:K130 B131:K131 B132:C132 H132:K132 B133:K133 B134:C135 J134:K135 B136:K136 B137:C140 J137:K145 B141:I141 B142:C145 B146:K146 B147:C149 J147:K149 B150:K150 B151:C158 J151:K158 B159:K159 B160:C168 J160:K168 B169:K169 B170:C176 J170:K176 B177:K177 B178:C180 J178:K180 B181:K181 B182:C182 J182:K182 B183:K183 B184:C184 J184:K184 B185:K185 B186:C189 J186:K189 B190:K190 B191:C191 J191:K191 B192:K192 B193:C194 J193:K194 B195:K195 B196:C197 J196:K197 B198:K198 B199:C205 J199:K205 B206:K206 B207:C207 J207:K207 B208:K208 B209:C217 J209:K217 B218:K218 B219:C220 J219:K220 B221:K221 B222:C223 J222:K223 B224:K224 B225:C228 J225:K228 B229:K229 B230:C236 J230:K236 B237:K237 B238:C238 J238:K238 B239:K239 B240:C241 J240:K241 B242:K242 B243:C246 J243:K246 B247:K247 B248:C248 J248:K248 B249:K249 B250:C250 J250:K250 B251:K251 B252:C253 J252:K253 B254:K254 B255:C257 J255:K257 B258:K258 B259:C273 J259:K273 B274:K274 B275:C277 J275:K277 B278:K278 B279:C288 J279:K288 B289:K289 B290:C292 J290:K292 B293:K293 B294:C297 J294:K297 B298:K298 B299:C303 J299:K303 B304:K304 B305:C307 J305:K307 B308:K308 B309:C313 J309:K313 B314:K314 B315:C321 J315:K321 B322:K322 B323:C326 J323:K326 B327:K327 B328:C332 J328:K332 B333:K333 B334:C340 J334:K340 B341:K341 J342:K342 B342:C348 J343:N343 J344:K348 B349:K349 B350:C352 J350:K352 B353:K353">
    <cfRule type="expression" dxfId="68" priority="192" stopIfTrue="1">
      <formula>$B12=""</formula>
    </cfRule>
  </conditionalFormatting>
  <conditionalFormatting sqref="K11">
    <cfRule type="expression" dxfId="67" priority="185" stopIfTrue="1">
      <formula>$B11=""</formula>
    </cfRule>
  </conditionalFormatting>
  <conditionalFormatting sqref="L11:N11 L15:N15 L19:N19 L23:N23 L26:N26 L31:N31 L37:N37 L44:N44 L51:N51 L53:N53 L56:N56 L61:N61 L72:N72 L88:N88 L97:N97 L107:N107 L112:N112 L121:N121 L131:N131 L133:N133 L136:N136 L141:N141 L146:N146 L150:N150 L159:N159 L169:N169 L177:N177 L181:N181 L183:N183 L185:N185 L190:N190 L192:N192 L195:N195 L198:N198 L206:N206 L208:N208 L218:N218 L221:N221 L224:N224 L229:N229 L237:N237 L239:N239 L242:N242 L247:N247 L249:N249 L251:N251 L254:N254 L258:N258 L274:N274 L278:N278 L289:N289 L293:N293 L298:N298 L304:N304 L308:N308 L314:N314 L322:N322 L327:N327 L333:N333 L341:N341 L349:N349 L353:N353">
    <cfRule type="expression" dxfId="66" priority="41" stopIfTrue="1">
      <formula>$B11=""</formula>
    </cfRule>
  </conditionalFormatting>
  <conditionalFormatting sqref="M12:M14">
    <cfRule type="expression" dxfId="65" priority="52" stopIfTrue="1">
      <formula>$B12=""</formula>
    </cfRule>
  </conditionalFormatting>
  <conditionalFormatting sqref="M16:M18">
    <cfRule type="expression" dxfId="64" priority="53" stopIfTrue="1">
      <formula>$B16=""</formula>
    </cfRule>
  </conditionalFormatting>
  <conditionalFormatting sqref="M20:M22">
    <cfRule type="expression" dxfId="63" priority="54" stopIfTrue="1">
      <formula>$B20=""</formula>
    </cfRule>
  </conditionalFormatting>
  <conditionalFormatting sqref="M24:M25">
    <cfRule type="expression" dxfId="62" priority="55" stopIfTrue="1">
      <formula>$B24=""</formula>
    </cfRule>
  </conditionalFormatting>
  <conditionalFormatting sqref="M27:M30">
    <cfRule type="expression" dxfId="61" priority="56" stopIfTrue="1">
      <formula>$B27=""</formula>
    </cfRule>
  </conditionalFormatting>
  <conditionalFormatting sqref="M32:M36">
    <cfRule type="expression" dxfId="60" priority="57" stopIfTrue="1">
      <formula>$B32=""</formula>
    </cfRule>
  </conditionalFormatting>
  <conditionalFormatting sqref="M38:M43">
    <cfRule type="expression" dxfId="59" priority="58" stopIfTrue="1">
      <formula>$B38=""</formula>
    </cfRule>
  </conditionalFormatting>
  <conditionalFormatting sqref="M45:M50">
    <cfRule type="expression" dxfId="58" priority="59" stopIfTrue="1">
      <formula>$B45=""</formula>
    </cfRule>
  </conditionalFormatting>
  <conditionalFormatting sqref="M52">
    <cfRule type="expression" dxfId="57" priority="15" stopIfTrue="1">
      <formula>$B52=""</formula>
    </cfRule>
  </conditionalFormatting>
  <conditionalFormatting sqref="M54:M55">
    <cfRule type="expression" dxfId="56" priority="14" stopIfTrue="1">
      <formula>$B54=""</formula>
    </cfRule>
  </conditionalFormatting>
  <conditionalFormatting sqref="M57:M60">
    <cfRule type="expression" dxfId="55" priority="60" stopIfTrue="1">
      <formula>$B57=""</formula>
    </cfRule>
  </conditionalFormatting>
  <conditionalFormatting sqref="M62:M71">
    <cfRule type="expression" dxfId="54" priority="61" stopIfTrue="1">
      <formula>$B62=""</formula>
    </cfRule>
  </conditionalFormatting>
  <conditionalFormatting sqref="M73:M87">
    <cfRule type="expression" dxfId="53" priority="62" stopIfTrue="1">
      <formula>$B73=""</formula>
    </cfRule>
  </conditionalFormatting>
  <conditionalFormatting sqref="M89:M94">
    <cfRule type="expression" dxfId="52" priority="63" stopIfTrue="1">
      <formula>$B89=""</formula>
    </cfRule>
  </conditionalFormatting>
  <conditionalFormatting sqref="M96">
    <cfRule type="expression" dxfId="51" priority="64" stopIfTrue="1">
      <formula>$B96=""</formula>
    </cfRule>
  </conditionalFormatting>
  <conditionalFormatting sqref="M98:M104">
    <cfRule type="expression" dxfId="50" priority="29" stopIfTrue="1">
      <formula>$B98=""</formula>
    </cfRule>
  </conditionalFormatting>
  <conditionalFormatting sqref="M105:M106 N109:N111 M114:M116 N114:N120 N138:N140 N143:N144 N187:N189 N194 N200:N205 N210:N217 N223 N256:N257 N291:N292 N306:N307 N310:N313 N316:N321">
    <cfRule type="expression" dxfId="49" priority="43" stopIfTrue="1">
      <formula>$B104=""</formula>
    </cfRule>
  </conditionalFormatting>
  <conditionalFormatting sqref="M108:M111">
    <cfRule type="expression" dxfId="48" priority="65" stopIfTrue="1">
      <formula>$B108=""</formula>
    </cfRule>
  </conditionalFormatting>
  <conditionalFormatting sqref="M117:M120">
    <cfRule type="expression" dxfId="47" priority="24" stopIfTrue="1">
      <formula>$B117=""</formula>
    </cfRule>
  </conditionalFormatting>
  <conditionalFormatting sqref="M122:M130">
    <cfRule type="expression" dxfId="46" priority="11" stopIfTrue="1">
      <formula>$B122=""</formula>
    </cfRule>
  </conditionalFormatting>
  <conditionalFormatting sqref="M132">
    <cfRule type="expression" dxfId="45" priority="66" stopIfTrue="1">
      <formula>$B132=""</formula>
    </cfRule>
  </conditionalFormatting>
  <conditionalFormatting sqref="M134:M135">
    <cfRule type="expression" dxfId="44" priority="67" stopIfTrue="1">
      <formula>$B134=""</formula>
    </cfRule>
  </conditionalFormatting>
  <conditionalFormatting sqref="M137:M140">
    <cfRule type="expression" dxfId="43" priority="68" stopIfTrue="1">
      <formula>$B137=""</formula>
    </cfRule>
  </conditionalFormatting>
  <conditionalFormatting sqref="M142:M145">
    <cfRule type="expression" dxfId="42" priority="69" stopIfTrue="1">
      <formula>$B142=""</formula>
    </cfRule>
  </conditionalFormatting>
  <conditionalFormatting sqref="M147:M149">
    <cfRule type="expression" dxfId="41" priority="70" stopIfTrue="1">
      <formula>$B147=""</formula>
    </cfRule>
  </conditionalFormatting>
  <conditionalFormatting sqref="M151:M158">
    <cfRule type="expression" dxfId="40" priority="71" stopIfTrue="1">
      <formula>$B151=""</formula>
    </cfRule>
  </conditionalFormatting>
  <conditionalFormatting sqref="M160:M168">
    <cfRule type="expression" dxfId="39" priority="73" stopIfTrue="1">
      <formula>$B160=""</formula>
    </cfRule>
  </conditionalFormatting>
  <conditionalFormatting sqref="M170:M176">
    <cfRule type="expression" dxfId="38" priority="74" stopIfTrue="1">
      <formula>$B170=""</formula>
    </cfRule>
  </conditionalFormatting>
  <conditionalFormatting sqref="M178:M180">
    <cfRule type="expression" dxfId="37" priority="75" stopIfTrue="1">
      <formula>$B178=""</formula>
    </cfRule>
  </conditionalFormatting>
  <conditionalFormatting sqref="M182">
    <cfRule type="expression" dxfId="36" priority="76" stopIfTrue="1">
      <formula>$B182=""</formula>
    </cfRule>
  </conditionalFormatting>
  <conditionalFormatting sqref="M184">
    <cfRule type="expression" dxfId="35" priority="77" stopIfTrue="1">
      <formula>$B184=""</formula>
    </cfRule>
  </conditionalFormatting>
  <conditionalFormatting sqref="M186:M189">
    <cfRule type="expression" dxfId="34" priority="78" stopIfTrue="1">
      <formula>$B186=""</formula>
    </cfRule>
  </conditionalFormatting>
  <conditionalFormatting sqref="M191">
    <cfRule type="expression" dxfId="33" priority="79" stopIfTrue="1">
      <formula>$B191=""</formula>
    </cfRule>
  </conditionalFormatting>
  <conditionalFormatting sqref="M193:M194">
    <cfRule type="expression" dxfId="32" priority="80" stopIfTrue="1">
      <formula>$B193=""</formula>
    </cfRule>
  </conditionalFormatting>
  <conditionalFormatting sqref="M196:M197">
    <cfRule type="expression" dxfId="31" priority="81" stopIfTrue="1">
      <formula>$B196=""</formula>
    </cfRule>
  </conditionalFormatting>
  <conditionalFormatting sqref="M199:M205">
    <cfRule type="expression" dxfId="30" priority="82" stopIfTrue="1">
      <formula>$B199=""</formula>
    </cfRule>
  </conditionalFormatting>
  <conditionalFormatting sqref="M207">
    <cfRule type="expression" dxfId="29" priority="83" stopIfTrue="1">
      <formula>$B207=""</formula>
    </cfRule>
  </conditionalFormatting>
  <conditionalFormatting sqref="M209:M217">
    <cfRule type="expression" dxfId="28" priority="84" stopIfTrue="1">
      <formula>$B209=""</formula>
    </cfRule>
  </conditionalFormatting>
  <conditionalFormatting sqref="M219:M220">
    <cfRule type="expression" dxfId="27" priority="85" stopIfTrue="1">
      <formula>$B219=""</formula>
    </cfRule>
  </conditionalFormatting>
  <conditionalFormatting sqref="M222:M223">
    <cfRule type="expression" dxfId="26" priority="23" stopIfTrue="1">
      <formula>$B222=""</formula>
    </cfRule>
  </conditionalFormatting>
  <conditionalFormatting sqref="M225:M228">
    <cfRule type="expression" dxfId="25" priority="87" stopIfTrue="1">
      <formula>$B225=""</formula>
    </cfRule>
  </conditionalFormatting>
  <conditionalFormatting sqref="M230:M236">
    <cfRule type="expression" dxfId="24" priority="88" stopIfTrue="1">
      <formula>$B230=""</formula>
    </cfRule>
  </conditionalFormatting>
  <conditionalFormatting sqref="M238">
    <cfRule type="expression" dxfId="23" priority="89" stopIfTrue="1">
      <formula>$B238=""</formula>
    </cfRule>
  </conditionalFormatting>
  <conditionalFormatting sqref="M240:M241">
    <cfRule type="expression" dxfId="22" priority="90" stopIfTrue="1">
      <formula>$B240=""</formula>
    </cfRule>
  </conditionalFormatting>
  <conditionalFormatting sqref="M243:M246">
    <cfRule type="expression" dxfId="21" priority="91" stopIfTrue="1">
      <formula>$B243=""</formula>
    </cfRule>
  </conditionalFormatting>
  <conditionalFormatting sqref="M248">
    <cfRule type="expression" dxfId="20" priority="35" stopIfTrue="1">
      <formula>$B248=""</formula>
    </cfRule>
  </conditionalFormatting>
  <conditionalFormatting sqref="M250">
    <cfRule type="expression" dxfId="19" priority="34" stopIfTrue="1">
      <formula>$B250=""</formula>
    </cfRule>
  </conditionalFormatting>
  <conditionalFormatting sqref="M252:M253">
    <cfRule type="expression" dxfId="18" priority="94" stopIfTrue="1">
      <formula>$B252=""</formula>
    </cfRule>
  </conditionalFormatting>
  <conditionalFormatting sqref="M255:M257">
    <cfRule type="expression" dxfId="17" priority="33" stopIfTrue="1">
      <formula>$B255=""</formula>
    </cfRule>
  </conditionalFormatting>
  <conditionalFormatting sqref="M259:M273">
    <cfRule type="expression" dxfId="16" priority="6" stopIfTrue="1">
      <formula>$B259=""</formula>
    </cfRule>
  </conditionalFormatting>
  <conditionalFormatting sqref="M275:M277">
    <cfRule type="expression" dxfId="15" priority="100" stopIfTrue="1">
      <formula>$B275=""</formula>
    </cfRule>
  </conditionalFormatting>
  <conditionalFormatting sqref="M279:M288">
    <cfRule type="expression" dxfId="14" priority="22" stopIfTrue="1">
      <formula>$B279=""</formula>
    </cfRule>
  </conditionalFormatting>
  <conditionalFormatting sqref="M290:M292">
    <cfRule type="expression" dxfId="13" priority="102" stopIfTrue="1">
      <formula>$B290=""</formula>
    </cfRule>
  </conditionalFormatting>
  <conditionalFormatting sqref="M294:M297">
    <cfRule type="expression" dxfId="12" priority="21" stopIfTrue="1">
      <formula>$B294=""</formula>
    </cfRule>
  </conditionalFormatting>
  <conditionalFormatting sqref="M299:M303">
    <cfRule type="expression" dxfId="11" priority="104" stopIfTrue="1">
      <formula>$B299=""</formula>
    </cfRule>
  </conditionalFormatting>
  <conditionalFormatting sqref="M305:M307">
    <cfRule type="expression" dxfId="10" priority="30" stopIfTrue="1">
      <formula>$B305=""</formula>
    </cfRule>
  </conditionalFormatting>
  <conditionalFormatting sqref="M309:M313">
    <cfRule type="expression" dxfId="9" priority="106" stopIfTrue="1">
      <formula>$B309=""</formula>
    </cfRule>
  </conditionalFormatting>
  <conditionalFormatting sqref="M315:M321">
    <cfRule type="expression" dxfId="8" priority="107" stopIfTrue="1">
      <formula>$B315=""</formula>
    </cfRule>
  </conditionalFormatting>
  <conditionalFormatting sqref="M323:M326">
    <cfRule type="expression" dxfId="7" priority="108" stopIfTrue="1">
      <formula>$B323=""</formula>
    </cfRule>
  </conditionalFormatting>
  <conditionalFormatting sqref="M328:M332">
    <cfRule type="expression" dxfId="6" priority="109" stopIfTrue="1">
      <formula>$B328=""</formula>
    </cfRule>
  </conditionalFormatting>
  <conditionalFormatting sqref="M334:M340">
    <cfRule type="expression" dxfId="5" priority="110" stopIfTrue="1">
      <formula>$B334=""</formula>
    </cfRule>
  </conditionalFormatting>
  <conditionalFormatting sqref="M348">
    <cfRule type="expression" dxfId="4" priority="5" stopIfTrue="1">
      <formula>$B348=""</formula>
    </cfRule>
  </conditionalFormatting>
  <conditionalFormatting sqref="M350:M352">
    <cfRule type="expression" dxfId="3" priority="111" stopIfTrue="1">
      <formula>$B350=""</formula>
    </cfRule>
  </conditionalFormatting>
  <conditionalFormatting sqref="N73:N74 N76:N87 N89:N90 N92:N96 N98:N99 N101:N106 N122:N123 N125:N130 N132 N135 N145 N147:N148 N151:N152 N154:N158 N160:N161 N163:N168 N170:N171 N173:N176 N178:N179 N225:N226 N228 N230:N231 N233:N236 N238 N253 N259:N260 N262:N266 N270:N273 N275:N276 N282:N287 N294:N295 N297 N299:N300 N302:N303 N323:N324 N326 N328:N329 N331:N332 N334:N335 N337:N340 M342:N342 M347 N347:N348 N350:N351">
    <cfRule type="expression" dxfId="2" priority="42" stopIfTrue="1">
      <formula>$B70=""</formula>
    </cfRule>
  </conditionalFormatting>
  <conditionalFormatting sqref="N267:N268">
    <cfRule type="expression" dxfId="1" priority="205" stopIfTrue="1">
      <formula>$B265=""</formula>
    </cfRule>
  </conditionalFormatting>
  <conditionalFormatting sqref="N288 M344:N344 M346:N346">
    <cfRule type="expression" dxfId="0" priority="207" stopIfTrue="1">
      <formula>$B284=""</formula>
    </cfRule>
  </conditionalFormatting>
  <printOptions horizontalCentered="1"/>
  <pageMargins left="0.23622047244094491" right="0.23622047244094491" top="0.74803149606299213" bottom="0.74803149606299213" header="0.31496062992125984" footer="0.31496062992125984"/>
  <pageSetup paperSize="9" scale="63" fitToHeight="0" orientation="landscape" horizontalDpi="4294967295" verticalDpi="4294967295" r:id="rId1"/>
  <headerFooter alignWithMargins="0">
    <oddFooter>Strona &amp;P z &amp;N</oddFooter>
  </headerFooter>
  <ignoredErrors>
    <ignoredError sqref="G11 G15 G23 G26 G31 G44 G51 G53 G274 G56 G61 G72 G88 G97 G99 G112 G121 G131 G133 G136 G141 G159 G150 G169 G183 G190 G192 G195 G198 G206 G208 G218 G224 G229 G237 G239 G247 G258 G107 G289 G293 G298 G304 G308 G314 G327 G349 G333 D341 D349 D327 D314 D308 D293 D298 D289 D258 D247 D237 D229 D224 D218 D206 D195 D190 D169 D159 D136 D131 D121 D112 D97 D88 D72 D61 D274 D56 D53 D51 D31 D26 D23 D19 D44 D11 D15 G19 D107 D133 D141 D146 G146 D150 G177 D177 G181 D181 D183 D185 G185 D192 D198 D208 D221 G221 D239 D242 G242 D249 G249 D251 G251 D254 G254 D278 G278 D304 G322 D322 D333 G341 C344:C352 C7:C36 C38:C179 C181:C286 C289:C293 C295:C312 C314:C342 B26 B23 B19 B15 B44 B11" numberStoredAsText="1"/>
    <ignoredError sqref="J279:J28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GPR</vt:lpstr>
      <vt:lpstr>GPR!Obszar_wydruku</vt:lpstr>
      <vt:lpstr>GPR!Tytuły_wydruku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Marcin Staniek</dc:creator>
  <cp:keywords>p</cp:keywords>
  <cp:lastModifiedBy>ZDW Katowice</cp:lastModifiedBy>
  <cp:lastPrinted>2024-12-16T06:59:57Z</cp:lastPrinted>
  <dcterms:created xsi:type="dcterms:W3CDTF">2016-02-20T12:22:31Z</dcterms:created>
  <dcterms:modified xsi:type="dcterms:W3CDTF">2024-12-16T07:00:18Z</dcterms:modified>
</cp:coreProperties>
</file>