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nowe Moje dokumenty\przetargi PZP\2022\energia elektryczn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R31" i="1"/>
  <c r="R35" i="1"/>
  <c r="R33" i="1"/>
  <c r="R16" i="1"/>
  <c r="R38" i="1"/>
  <c r="R8" i="1"/>
  <c r="R5" i="1"/>
  <c r="R6" i="1" l="1"/>
  <c r="R9" i="1"/>
  <c r="R10" i="1"/>
  <c r="R12" i="1" s="1"/>
  <c r="R13" i="1"/>
  <c r="R14" i="1"/>
  <c r="R17" i="1"/>
  <c r="R18" i="1"/>
  <c r="R19" i="1"/>
  <c r="R20" i="1"/>
  <c r="R21" i="1"/>
  <c r="R22" i="1"/>
  <c r="R24" i="1"/>
  <c r="R25" i="1"/>
  <c r="R26" i="1"/>
  <c r="R27" i="1"/>
  <c r="R28" i="1"/>
  <c r="R29" i="1"/>
  <c r="R30" i="1"/>
  <c r="R34" i="1"/>
  <c r="R36" i="1"/>
  <c r="R37" i="1"/>
  <c r="R4" i="1"/>
  <c r="R32" i="1" l="1"/>
  <c r="R23" i="1"/>
  <c r="R39" i="1"/>
  <c r="R15" i="1"/>
  <c r="R7" i="1"/>
  <c r="R40" i="1" s="1"/>
</calcChain>
</file>

<file path=xl/sharedStrings.xml><?xml version="1.0" encoding="utf-8"?>
<sst xmlns="http://schemas.openxmlformats.org/spreadsheetml/2006/main" count="164" uniqueCount="136">
  <si>
    <t>B21</t>
  </si>
  <si>
    <t>590310600000819055</t>
  </si>
  <si>
    <t>B11</t>
  </si>
  <si>
    <t>590310600000819062</t>
  </si>
  <si>
    <t>590310600000819079</t>
  </si>
  <si>
    <t>590310600000819086</t>
  </si>
  <si>
    <t>B22</t>
  </si>
  <si>
    <t>590310600000819093</t>
  </si>
  <si>
    <t>C21</t>
  </si>
  <si>
    <t>590310600000819109</t>
  </si>
  <si>
    <t>C22b</t>
  </si>
  <si>
    <t>590310600000819116</t>
  </si>
  <si>
    <t>590310600000819130</t>
  </si>
  <si>
    <t>C11</t>
  </si>
  <si>
    <t>590310600000875648</t>
  </si>
  <si>
    <t>C12a</t>
  </si>
  <si>
    <t>590310600000875655</t>
  </si>
  <si>
    <t>590310600000875662</t>
  </si>
  <si>
    <t>590310600000875679</t>
  </si>
  <si>
    <t>590310600000875686</t>
  </si>
  <si>
    <t>590310600000875693</t>
  </si>
  <si>
    <t>590310600000875709</t>
  </si>
  <si>
    <t>590310600000875716</t>
  </si>
  <si>
    <t>G12</t>
  </si>
  <si>
    <t>590310600001177512</t>
  </si>
  <si>
    <t>590310600001177529</t>
  </si>
  <si>
    <t>590310600001177536</t>
  </si>
  <si>
    <t>590310600001177543</t>
  </si>
  <si>
    <t>590310600001177550</t>
  </si>
  <si>
    <t>590310600001177567</t>
  </si>
  <si>
    <t>590310600001177574</t>
  </si>
  <si>
    <t>590310600002322102</t>
  </si>
  <si>
    <t>590310600007551606</t>
  </si>
  <si>
    <t>590310600026599191</t>
  </si>
  <si>
    <t>590310600026792882</t>
  </si>
  <si>
    <t>590310600028562087</t>
  </si>
  <si>
    <t>590310600028965277</t>
  </si>
  <si>
    <t>590310600027151107</t>
  </si>
  <si>
    <t>WO-2293_OCZYSZCZALNIA ŚCIEKÓW POM. 2 ,  UL WŁOSKA 6, 66-470 KOSTRZYN NAD ODRA</t>
  </si>
  <si>
    <t>PRZEPOMPOWNIA ŚCIEKÓW ,  UL NIEPODLEGŁOŚCI, 66-470 KOSTRZYN NAD ODRĄ</t>
  </si>
  <si>
    <t>2292_OCZYSZCZALNIA ŚCIEKÓW POM.1 ,  UL WŁOSKA 6, 66-470 KOSTRZYN NAD ODRĄ</t>
  </si>
  <si>
    <t>UJĘCIE WODY ,  UL GRANICZNA, 66-470 KOSTRZYN NAD ODRĄ</t>
  </si>
  <si>
    <t>UJĘCIE WODY UL.PROSTA ,  UL PROSTA, 66-470 KOSTRZYN NAD ODRĄ</t>
  </si>
  <si>
    <t>WO-2321_PRZEPOMPOWNIA ŚCIEKÓW PRZY ASFALTOWEJ ,  UL ASFALTOWA, 66-470 KOSTRZYN NAD ODRĄ</t>
  </si>
  <si>
    <t>BUDYNEK BIUROWCA MZK PRZY KOPERNIKA 4A ,  UL KOPERNIKA 4A, 66-470 KOSTRZYN NAD ODRĄ</t>
  </si>
  <si>
    <t>WO-2226_ZBIORNIK WODY NA WZGÓRZU GRUDZIA ,  UL PÓŁNOCNA, 66-470 KOSTRZYN NAD ODRĄ</t>
  </si>
  <si>
    <t>PZS ,  UL SPORTOWA nr działki 121/14, 66-470 KOSTRZYN NAD ODRĄ</t>
  </si>
  <si>
    <t>GWC PRZ 3 MAJA ,  UL WODNA 1, 66-470 KOSTRZYN NAD ODRĄ</t>
  </si>
  <si>
    <t>MAGAZYN ZOŚ PRZY KOPERNIKA 4A ,  UL GORZOWSKA 1, 66-470 KOSTRZYN NAD ODRĄ</t>
  </si>
  <si>
    <t>GWC PRZY GORZOWSKIEJ ,  UL GORZOWSKA 1, 66-470 KOSTRZYN NAD ODRĄ</t>
  </si>
  <si>
    <t>GWC PRZY ŻEGLARSKIEJ ,  UL ŻEGLARSKA 63"B", 66-470 KOSTRZYN NAD ODRĄ</t>
  </si>
  <si>
    <t>UL ŁĄCZNA nr działki 330, 66-470 KOSTRZYN NAD ODRĄ</t>
  </si>
  <si>
    <t>OCZYSZCZALNIA ŚCIEKÓW KONTENEROWA ,  UL WŁADYSŁAWA SIKORSKIEGO 1, 66-470 KOSTRZYN NAD ODRĄ</t>
  </si>
  <si>
    <t>WĘZEŁ CIEPLNY NA OŚ. MIESZKA I 8-14 ,  OS OSIEDLE MIESZKA I 8-14/KLATKA 11, 66-470 KOSTRZYN NAD ODRĄ</t>
  </si>
  <si>
    <t>WĘZEŁ CIEPLNY ,  UL OSIEDLE MIESZKA I 24-27, 66-470 KOSTRZYN NAD ODRĄ</t>
  </si>
  <si>
    <t>WĘZEŁ CIEPLNY ,  UL OSIEDLE MIESZKA I 33/36, 66-470 KOSTRZYN NAD ODRĄ</t>
  </si>
  <si>
    <t>WĘZEŁ CIEPLNY OŚ. MIESZKA I 37-40 ,  OS MIESZKA I 37/40, 66-470 KOSTRZYN NAD ODRĄ</t>
  </si>
  <si>
    <t>WĘZEŁ CIEPLNY ,  UL NIEPODLEGŁOŚCI 6, 66-470 KOSTRZYN NAD ODRĄ</t>
  </si>
  <si>
    <t>UL RADOŚCI, 66-470 KOSTRZYN NAD ODRĄ</t>
  </si>
  <si>
    <t>UL JODŁOWA, 66-470 KOSTRZYN NAD ODRĄ</t>
  </si>
  <si>
    <t>PRZEPOMPOWNIA ŚCIEKÓW PRZY NADBRZEŻNEJ ,  UL NADBRZEŻNA, 66-470 KOSTRZYN NAD ODRĄ</t>
  </si>
  <si>
    <t>WĘZEŁ CIEPLNY ,  UL OSIEDLE MIESZKA I 28, 66-470 KOSTRZYN NAD ODRĄ</t>
  </si>
  <si>
    <t>MZK SP Z.O.O ,  UL MARII KONOPNICKIEJ 1, 66-470 KOSTRZYN NAD ODRĄ</t>
  </si>
  <si>
    <t>KOTŁOWNIA PRZY WODNEJ ,  UL WODNA 13, 66-470 KOSTRZYN NAD ODRĄ</t>
  </si>
  <si>
    <t>WĘZEŁ CIEPLNY ,  UL OSIEDLE SŁOWIAŃSKIE 8, 66-470 KOSTRZYN NAD ODRĄ</t>
  </si>
  <si>
    <t>UL JANA PAWŁA II 38, 66-470 KOSTRZYN NAD ODRĄ</t>
  </si>
  <si>
    <t>WĘZEŁ CIEPLNY ,  UL KSRDYNAŁA STEFANA WYSZYŃSKIEGO 1A, 66-470 KOSTRZYN NAD ODRĄ</t>
  </si>
  <si>
    <t>UL SPORTOWA 4, 66-470 KOSTRZYN NAD ODRĄ</t>
  </si>
  <si>
    <t>Adres obiektu u ENEA Operator. Faktury z lipca 2022</t>
  </si>
  <si>
    <t>PPE</t>
  </si>
  <si>
    <t>Suma [kWh]</t>
  </si>
  <si>
    <t>Kostrzyn nad Odrą Niepodległości  Przepompownia</t>
  </si>
  <si>
    <t>Kostrzyn nad Odrą Asfaltowa  Przepompownia</t>
  </si>
  <si>
    <t>Kostrzyn nad Odrą Wodna 1 GWC</t>
  </si>
  <si>
    <t>Kostrzyn nad Odrą Gorzowska 1 Magazyn ZOŚ</t>
  </si>
  <si>
    <t>Kostrzyn nad Odrą Gorzowska 1 GWC</t>
  </si>
  <si>
    <t>Kostrzyn nad Odrą Żeglarska 63b GWC</t>
  </si>
  <si>
    <t>Kostrzyn nad Odrą Łączna dz 330 Przepompownia</t>
  </si>
  <si>
    <t>Kostrzyn nad Odrą Osiedle Mieszka I 8-14 Węzeł cieplny</t>
  </si>
  <si>
    <t>Kostrzyn nad Odrą Osiedle Mieszka I 24-27 Węzeł cieplny</t>
  </si>
  <si>
    <t>Kostrzyn nad Odrą Osiedle Mieszka I 33-36 Węzeł cieplny</t>
  </si>
  <si>
    <t>Kostrzyn nad Odrą Osiedle Mieszka I 37-40 Węzeł cieplny</t>
  </si>
  <si>
    <t>Kostrzyn nad Odrą Niepodległości 6 Węzeł cieplny</t>
  </si>
  <si>
    <t>Kostrzyn nad Odrą Radości  Przepompownia</t>
  </si>
  <si>
    <t>Kostrzyn nad Odrą Jodłowa  Przepompownia</t>
  </si>
  <si>
    <t>Kostrzyn nad Odrą Nadbrzeżna  Przepompownia</t>
  </si>
  <si>
    <t>Kostrzyn nad Odrą Osiedle Mieszka I 28 Węzeł cieplny</t>
  </si>
  <si>
    <t>Kostrzyn nad Odrą Wodna 13 Kotłownia</t>
  </si>
  <si>
    <t>Kostrzyn nad Odrą Osiedle Słowiańskie 8 GWC</t>
  </si>
  <si>
    <t>Kostrzyn nad Odrą Jana Pawła II 38 Węzeł cieplny</t>
  </si>
  <si>
    <t>Kostrzyn nad Odrą Sportowa 4 PKP Cargo</t>
  </si>
  <si>
    <t>Adres i obiekt</t>
  </si>
  <si>
    <t>Taryfa</t>
  </si>
  <si>
    <t>Kostrzyn nad Odrą Włoska 6 Oczyszczalnia 1</t>
  </si>
  <si>
    <t>Kostrzyn nad Odrą Włoska 6 Oczyszczalnia 2</t>
  </si>
  <si>
    <t>Kostrzyn nad Odrą Prosta 26 Ujęcie wody</t>
  </si>
  <si>
    <t>Kostrzyn nad Odrą Gorzyńska 11 Ujęcie wody</t>
  </si>
  <si>
    <t>Kostrzyn nad Odrą Sportowa dz121/14 Baza PSZOK</t>
  </si>
  <si>
    <t>zużycie energii [kWh]</t>
  </si>
  <si>
    <t>Kostrzyn nad Odrą Wzgórze Grudzia  Zbiorniki wody</t>
  </si>
  <si>
    <t>Kostrzyn nad Odrą Marii Konopnickiej 1 GWC</t>
  </si>
  <si>
    <t>Kostrzyn nad Odrą Mikołaja Kopernika 4a Biurowce</t>
  </si>
  <si>
    <t>Kostrzyn nad Odrą Kard. Stefana Wyszyńskiego 1a Kotłownia</t>
  </si>
  <si>
    <t>Załącznik A</t>
  </si>
  <si>
    <t>53500835</t>
  </si>
  <si>
    <t>10169933</t>
  </si>
  <si>
    <t>53500837</t>
  </si>
  <si>
    <t>53500805</t>
  </si>
  <si>
    <t>53500834</t>
  </si>
  <si>
    <t>96860581</t>
  </si>
  <si>
    <t>96587776</t>
  </si>
  <si>
    <t>96799430</t>
  </si>
  <si>
    <t>90573031</t>
  </si>
  <si>
    <t>5613421</t>
  </si>
  <si>
    <t>47972711</t>
  </si>
  <si>
    <t>56197753</t>
  </si>
  <si>
    <t>82662141</t>
  </si>
  <si>
    <t>81542112</t>
  </si>
  <si>
    <t>56265792</t>
  </si>
  <si>
    <t>62348717</t>
  </si>
  <si>
    <t>91838737</t>
  </si>
  <si>
    <t>82668082</t>
  </si>
  <si>
    <t>83032108</t>
  </si>
  <si>
    <t>91803305</t>
  </si>
  <si>
    <t>62366604</t>
  </si>
  <si>
    <t>92101776</t>
  </si>
  <si>
    <t>5325143</t>
  </si>
  <si>
    <t>56122832</t>
  </si>
  <si>
    <t>81487612</t>
  </si>
  <si>
    <t>89171225</t>
  </si>
  <si>
    <t>3418369</t>
  </si>
  <si>
    <t>96777909</t>
  </si>
  <si>
    <t>70026467</t>
  </si>
  <si>
    <t>81294522</t>
  </si>
  <si>
    <t>Nr licznika - lipiec 2022</t>
  </si>
  <si>
    <t>Kostrzyn nad Odrą Władysława Sikorskiego 1 oczyszczalnia kontenerowa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</si>
</sst>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0" xfId="0" applyFont="1"/>
    <xf numFmtId="0" fontId="3" fillId="0" borderId="1" xfId="0" applyFont="1" applyBorder="1"/>
    <xf numFmtId="0" fontId="1" fillId="2" borderId="1" xfId="0" applyFont="1" applyFill="1" applyBorder="1"/>
    <xf numFmtId="0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NumberFormat="1" applyFont="1" applyFill="1" applyBorder="1"/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1" xfId="0" applyNumberFormat="1" applyFont="1" applyFill="1" applyBorder="1"/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1" xfId="0" applyNumberFormat="1" applyFont="1" applyFill="1" applyBorder="1"/>
    <xf numFmtId="0" fontId="1" fillId="6" borderId="1" xfId="0" applyFont="1" applyFill="1" applyBorder="1"/>
    <xf numFmtId="0" fontId="1" fillId="6" borderId="1" xfId="0" applyNumberFormat="1" applyFont="1" applyFill="1" applyBorder="1"/>
    <xf numFmtId="0" fontId="1" fillId="6" borderId="1" xfId="0" applyFont="1" applyFill="1" applyBorder="1" applyAlignment="1">
      <alignment horizontal="left"/>
    </xf>
    <xf numFmtId="0" fontId="1" fillId="7" borderId="1" xfId="0" applyFont="1" applyFill="1" applyBorder="1"/>
    <xf numFmtId="0" fontId="1" fillId="7" borderId="1" xfId="0" applyNumberFormat="1" applyFont="1" applyFill="1" applyBorder="1"/>
    <xf numFmtId="0" fontId="1" fillId="7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6" borderId="1" xfId="0" applyFont="1" applyFill="1" applyBorder="1"/>
    <xf numFmtId="0" fontId="5" fillId="0" borderId="0" xfId="0" applyFont="1"/>
    <xf numFmtId="0" fontId="3" fillId="7" borderId="1" xfId="0" applyFont="1" applyFill="1" applyBorder="1"/>
    <xf numFmtId="164" fontId="1" fillId="2" borderId="1" xfId="1" applyNumberFormat="1" applyFont="1" applyFill="1" applyBorder="1"/>
    <xf numFmtId="164" fontId="3" fillId="2" borderId="1" xfId="1" applyNumberFormat="1" applyFont="1" applyFill="1" applyBorder="1"/>
    <xf numFmtId="164" fontId="3" fillId="3" borderId="1" xfId="1" applyNumberFormat="1" applyFont="1" applyFill="1" applyBorder="1"/>
    <xf numFmtId="164" fontId="1" fillId="5" borderId="1" xfId="1" applyNumberFormat="1" applyFont="1" applyFill="1" applyBorder="1"/>
    <xf numFmtId="164" fontId="1" fillId="4" borderId="1" xfId="1" applyNumberFormat="1" applyFont="1" applyFill="1" applyBorder="1"/>
    <xf numFmtId="164" fontId="3" fillId="4" borderId="1" xfId="1" applyNumberFormat="1" applyFont="1" applyFill="1" applyBorder="1"/>
    <xf numFmtId="164" fontId="1" fillId="6" borderId="1" xfId="1" applyNumberFormat="1" applyFont="1" applyFill="1" applyBorder="1"/>
    <xf numFmtId="164" fontId="3" fillId="6" borderId="1" xfId="1" applyNumberFormat="1" applyFont="1" applyFill="1" applyBorder="1"/>
    <xf numFmtId="164" fontId="1" fillId="7" borderId="1" xfId="1" applyNumberFormat="1" applyFont="1" applyFill="1" applyBorder="1"/>
    <xf numFmtId="164" fontId="3" fillId="7" borderId="1" xfId="1" applyNumberFormat="1" applyFont="1" applyFill="1" applyBorder="1"/>
    <xf numFmtId="164" fontId="4" fillId="0" borderId="0" xfId="1" applyNumberFormat="1" applyFont="1"/>
    <xf numFmtId="49" fontId="1" fillId="0" borderId="0" xfId="0" applyNumberFormat="1" applyFont="1" applyBorder="1" applyAlignment="1"/>
    <xf numFmtId="49" fontId="1" fillId="0" borderId="0" xfId="0" applyNumberFormat="1" applyFont="1" applyFill="1" applyBorder="1" applyAlignment="1"/>
    <xf numFmtId="49" fontId="1" fillId="0" borderId="0" xfId="0" applyNumberFormat="1" applyFont="1" applyAlignment="1"/>
    <xf numFmtId="0" fontId="1" fillId="0" borderId="1" xfId="0" applyFont="1" applyBorder="1"/>
    <xf numFmtId="49" fontId="1" fillId="2" borderId="1" xfId="0" applyNumberFormat="1" applyFont="1" applyFill="1" applyBorder="1" applyAlignment="1"/>
    <xf numFmtId="49" fontId="1" fillId="0" borderId="1" xfId="0" applyNumberFormat="1" applyFont="1" applyBorder="1" applyAlignment="1"/>
    <xf numFmtId="49" fontId="1" fillId="0" borderId="1" xfId="0" applyNumberFormat="1" applyFont="1" applyFill="1" applyBorder="1" applyAlignment="1"/>
    <xf numFmtId="49" fontId="1" fillId="3" borderId="1" xfId="0" applyNumberFormat="1" applyFont="1" applyFill="1" applyBorder="1" applyAlignment="1"/>
    <xf numFmtId="0" fontId="1" fillId="8" borderId="1" xfId="0" applyFont="1" applyFill="1" applyBorder="1"/>
    <xf numFmtId="0" fontId="3" fillId="8" borderId="1" xfId="0" applyFont="1" applyFill="1" applyBorder="1"/>
    <xf numFmtId="0" fontId="1" fillId="8" borderId="1" xfId="0" applyNumberFormat="1" applyFont="1" applyFill="1" applyBorder="1"/>
    <xf numFmtId="0" fontId="1" fillId="8" borderId="1" xfId="0" applyFont="1" applyFill="1" applyBorder="1" applyAlignment="1">
      <alignment horizontal="left"/>
    </xf>
    <xf numFmtId="164" fontId="3" fillId="8" borderId="1" xfId="1" applyNumberFormat="1" applyFont="1" applyFill="1" applyBorder="1"/>
    <xf numFmtId="49" fontId="1" fillId="8" borderId="1" xfId="0" applyNumberFormat="1" applyFont="1" applyFill="1" applyBorder="1" applyAlignment="1"/>
    <xf numFmtId="0" fontId="3" fillId="5" borderId="1" xfId="0" applyFont="1" applyFill="1" applyBorder="1"/>
    <xf numFmtId="164" fontId="3" fillId="5" borderId="1" xfId="1" applyNumberFormat="1" applyFont="1" applyFill="1" applyBorder="1"/>
    <xf numFmtId="49" fontId="1" fillId="5" borderId="1" xfId="0" applyNumberFormat="1" applyFont="1" applyFill="1" applyBorder="1" applyAlignment="1"/>
    <xf numFmtId="49" fontId="1" fillId="4" borderId="1" xfId="0" applyNumberFormat="1" applyFont="1" applyFill="1" applyBorder="1" applyAlignment="1"/>
    <xf numFmtId="49" fontId="1" fillId="6" borderId="1" xfId="0" applyNumberFormat="1" applyFont="1" applyFill="1" applyBorder="1" applyAlignment="1"/>
    <xf numFmtId="49" fontId="1" fillId="7" borderId="1" xfId="0" applyNumberFormat="1" applyFont="1" applyFill="1" applyBorder="1" applyAlignment="1"/>
    <xf numFmtId="0" fontId="1" fillId="9" borderId="1" xfId="0" applyFont="1" applyFill="1" applyBorder="1"/>
    <xf numFmtId="0" fontId="1" fillId="9" borderId="1" xfId="0" applyNumberFormat="1" applyFont="1" applyFill="1" applyBorder="1"/>
    <xf numFmtId="0" fontId="1" fillId="9" borderId="1" xfId="0" applyFont="1" applyFill="1" applyBorder="1" applyAlignment="1">
      <alignment horizontal="left"/>
    </xf>
    <xf numFmtId="164" fontId="1" fillId="9" borderId="1" xfId="1" applyNumberFormat="1" applyFont="1" applyFill="1" applyBorder="1"/>
    <xf numFmtId="49" fontId="1" fillId="9" borderId="1" xfId="0" applyNumberFormat="1" applyFont="1" applyFill="1" applyBorder="1" applyAlignment="1"/>
    <xf numFmtId="49" fontId="1" fillId="9" borderId="1" xfId="0" applyNumberFormat="1" applyFont="1" applyFill="1" applyBorder="1"/>
    <xf numFmtId="0" fontId="3" fillId="9" borderId="1" xfId="0" applyFont="1" applyFill="1" applyBorder="1"/>
    <xf numFmtId="164" fontId="3" fillId="9" borderId="1" xfId="1" applyNumberFormat="1" applyFont="1" applyFill="1" applyBorder="1"/>
    <xf numFmtId="0" fontId="1" fillId="10" borderId="1" xfId="0" applyFont="1" applyFill="1" applyBorder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workbookViewId="0">
      <selection activeCell="V26" sqref="V26"/>
    </sheetView>
  </sheetViews>
  <sheetFormatPr defaultColWidth="8.85546875" defaultRowHeight="12.75" x14ac:dyDescent="0.2"/>
  <cols>
    <col min="1" max="1" width="3.42578125" style="2" customWidth="1"/>
    <col min="2" max="2" width="55" style="1" customWidth="1"/>
    <col min="3" max="3" width="6.7109375" style="1" customWidth="1"/>
    <col min="4" max="5" width="19.28515625" style="1" bestFit="1" customWidth="1"/>
    <col min="6" max="17" width="6" style="1" bestFit="1" customWidth="1"/>
    <col min="18" max="18" width="16.140625" style="1" customWidth="1"/>
    <col min="19" max="19" width="20.42578125" style="1" customWidth="1"/>
    <col min="20" max="20" width="12.28515625" style="1" customWidth="1"/>
    <col min="21" max="21" width="8.85546875" style="1"/>
    <col min="22" max="22" width="19.140625" style="1" customWidth="1"/>
    <col min="23" max="23" width="10.7109375" style="1" customWidth="1"/>
    <col min="24" max="16384" width="8.85546875" style="1"/>
  </cols>
  <sheetData>
    <row r="1" spans="1:20" s="2" customFormat="1" ht="15" x14ac:dyDescent="0.2">
      <c r="F1" s="2" t="s">
        <v>98</v>
      </c>
      <c r="R1" s="26" t="s">
        <v>103</v>
      </c>
    </row>
    <row r="2" spans="1:20" x14ac:dyDescent="0.2">
      <c r="F2" s="1">
        <v>2021</v>
      </c>
      <c r="G2" s="2">
        <v>2021</v>
      </c>
      <c r="H2" s="2">
        <v>2021</v>
      </c>
      <c r="I2" s="2">
        <v>2021</v>
      </c>
      <c r="J2" s="2">
        <v>2021</v>
      </c>
      <c r="K2" s="1">
        <v>2022</v>
      </c>
      <c r="L2" s="2">
        <v>2022</v>
      </c>
      <c r="M2" s="2">
        <v>2022</v>
      </c>
      <c r="N2" s="2">
        <v>2022</v>
      </c>
      <c r="O2" s="2">
        <v>2022</v>
      </c>
      <c r="P2" s="2">
        <v>2022</v>
      </c>
      <c r="Q2" s="2">
        <v>2022</v>
      </c>
    </row>
    <row r="3" spans="1:20" x14ac:dyDescent="0.2">
      <c r="B3" s="3" t="s">
        <v>91</v>
      </c>
      <c r="C3" s="3" t="s">
        <v>92</v>
      </c>
      <c r="D3" s="3" t="s">
        <v>68</v>
      </c>
      <c r="E3" s="3" t="s">
        <v>69</v>
      </c>
      <c r="F3" s="3">
        <v>8</v>
      </c>
      <c r="G3" s="3">
        <v>9</v>
      </c>
      <c r="H3" s="3">
        <v>10</v>
      </c>
      <c r="I3" s="3">
        <v>11</v>
      </c>
      <c r="J3" s="3">
        <v>12</v>
      </c>
      <c r="K3" s="3">
        <v>1</v>
      </c>
      <c r="L3" s="3">
        <v>2</v>
      </c>
      <c r="M3" s="3">
        <v>3</v>
      </c>
      <c r="N3" s="3">
        <v>4</v>
      </c>
      <c r="O3" s="3">
        <v>5</v>
      </c>
      <c r="P3" s="3">
        <v>6</v>
      </c>
      <c r="Q3" s="3">
        <v>7</v>
      </c>
      <c r="R3" s="3" t="s">
        <v>70</v>
      </c>
      <c r="S3" s="3" t="s">
        <v>134</v>
      </c>
    </row>
    <row r="4" spans="1:20" x14ac:dyDescent="0.2">
      <c r="A4" s="4">
        <v>1</v>
      </c>
      <c r="B4" s="4" t="s">
        <v>71</v>
      </c>
      <c r="C4" s="4" t="s">
        <v>0</v>
      </c>
      <c r="D4" s="5" t="s">
        <v>39</v>
      </c>
      <c r="E4" s="5" t="s">
        <v>1</v>
      </c>
      <c r="F4" s="6">
        <v>11977</v>
      </c>
      <c r="G4" s="5">
        <v>8379</v>
      </c>
      <c r="H4" s="5">
        <v>10288</v>
      </c>
      <c r="I4" s="5">
        <v>11374</v>
      </c>
      <c r="J4" s="5">
        <v>11271</v>
      </c>
      <c r="K4" s="4">
        <v>12123</v>
      </c>
      <c r="L4" s="4">
        <v>9890</v>
      </c>
      <c r="M4" s="4">
        <v>10509</v>
      </c>
      <c r="N4" s="4">
        <v>9556</v>
      </c>
      <c r="O4" s="4">
        <v>9382</v>
      </c>
      <c r="P4" s="4">
        <v>10692</v>
      </c>
      <c r="Q4" s="4">
        <v>10273</v>
      </c>
      <c r="R4" s="28">
        <f t="shared" ref="R4:R37" si="0">SUM(F4:Q4)</f>
        <v>125714</v>
      </c>
      <c r="S4" s="43" t="s">
        <v>104</v>
      </c>
      <c r="T4" s="39"/>
    </row>
    <row r="5" spans="1:20" x14ac:dyDescent="0.2">
      <c r="A5" s="4">
        <v>2</v>
      </c>
      <c r="B5" s="4" t="s">
        <v>94</v>
      </c>
      <c r="C5" s="4" t="s">
        <v>0</v>
      </c>
      <c r="D5" s="5" t="s">
        <v>38</v>
      </c>
      <c r="E5" s="5" t="s">
        <v>5</v>
      </c>
      <c r="F5" s="6">
        <v>50325</v>
      </c>
      <c r="G5" s="5">
        <v>49401</v>
      </c>
      <c r="H5" s="5">
        <v>47659</v>
      </c>
      <c r="I5" s="5">
        <v>54923</v>
      </c>
      <c r="J5" s="5">
        <v>63035</v>
      </c>
      <c r="K5" s="4">
        <v>57630</v>
      </c>
      <c r="L5" s="4">
        <v>48875</v>
      </c>
      <c r="M5" s="4">
        <v>48017</v>
      </c>
      <c r="N5" s="4">
        <v>48262</v>
      </c>
      <c r="O5" s="4">
        <v>42901</v>
      </c>
      <c r="P5" s="4">
        <v>42815</v>
      </c>
      <c r="Q5" s="4">
        <v>42230</v>
      </c>
      <c r="R5" s="28">
        <f t="shared" ref="R5" si="1">SUM(F5:Q5)</f>
        <v>596073</v>
      </c>
      <c r="S5" s="43" t="s">
        <v>106</v>
      </c>
      <c r="T5" s="39"/>
    </row>
    <row r="6" spans="1:20" x14ac:dyDescent="0.2">
      <c r="A6" s="4">
        <v>3</v>
      </c>
      <c r="B6" s="4" t="s">
        <v>93</v>
      </c>
      <c r="C6" s="4" t="s">
        <v>0</v>
      </c>
      <c r="D6" s="5" t="s">
        <v>40</v>
      </c>
      <c r="E6" s="5" t="s">
        <v>4</v>
      </c>
      <c r="F6" s="6">
        <v>19611</v>
      </c>
      <c r="G6" s="5">
        <v>16299</v>
      </c>
      <c r="H6" s="5">
        <v>21796</v>
      </c>
      <c r="I6" s="5">
        <v>28552</v>
      </c>
      <c r="J6" s="5">
        <v>31876</v>
      </c>
      <c r="K6" s="4">
        <v>34316</v>
      </c>
      <c r="L6" s="4">
        <v>25337</v>
      </c>
      <c r="M6" s="4">
        <v>23033</v>
      </c>
      <c r="N6" s="4">
        <v>22642</v>
      </c>
      <c r="O6" s="4">
        <v>18370</v>
      </c>
      <c r="P6" s="4">
        <v>15941</v>
      </c>
      <c r="Q6" s="4">
        <v>15255</v>
      </c>
      <c r="R6" s="28">
        <f t="shared" si="0"/>
        <v>273028</v>
      </c>
      <c r="S6" s="43" t="s">
        <v>107</v>
      </c>
    </row>
    <row r="7" spans="1:20" s="2" customFormat="1" x14ac:dyDescent="0.2">
      <c r="A7" s="42"/>
      <c r="B7" s="67"/>
      <c r="C7" s="22" t="s">
        <v>0</v>
      </c>
      <c r="D7" s="5"/>
      <c r="E7" s="5"/>
      <c r="F7" s="6"/>
      <c r="G7" s="5"/>
      <c r="H7" s="5"/>
      <c r="I7" s="5"/>
      <c r="J7" s="5"/>
      <c r="K7" s="4"/>
      <c r="L7" s="4"/>
      <c r="M7" s="4"/>
      <c r="N7" s="4"/>
      <c r="O7" s="4"/>
      <c r="P7" s="4"/>
      <c r="Q7" s="4"/>
      <c r="R7" s="29">
        <f>SUM(R4:R6)</f>
        <v>994815</v>
      </c>
      <c r="S7" s="42"/>
    </row>
    <row r="8" spans="1:20" x14ac:dyDescent="0.2">
      <c r="A8" s="7">
        <v>4</v>
      </c>
      <c r="B8" s="7" t="s">
        <v>99</v>
      </c>
      <c r="C8" s="23" t="s">
        <v>2</v>
      </c>
      <c r="D8" s="8" t="s">
        <v>45</v>
      </c>
      <c r="E8" s="8" t="s">
        <v>3</v>
      </c>
      <c r="F8" s="9">
        <v>8080</v>
      </c>
      <c r="G8" s="8">
        <v>7735</v>
      </c>
      <c r="H8" s="8">
        <v>7982</v>
      </c>
      <c r="I8" s="8">
        <v>7913</v>
      </c>
      <c r="J8" s="8">
        <v>0</v>
      </c>
      <c r="K8" s="7">
        <v>8488</v>
      </c>
      <c r="L8" s="7">
        <v>7590</v>
      </c>
      <c r="M8" s="7">
        <v>8206</v>
      </c>
      <c r="N8" s="7">
        <v>8288</v>
      </c>
      <c r="O8" s="7">
        <v>8523</v>
      </c>
      <c r="P8" s="7">
        <v>8415</v>
      </c>
      <c r="Q8" s="7">
        <v>8708</v>
      </c>
      <c r="R8" s="30">
        <f t="shared" si="0"/>
        <v>89928</v>
      </c>
      <c r="S8" s="46" t="s">
        <v>105</v>
      </c>
      <c r="T8" s="39"/>
    </row>
    <row r="9" spans="1:20" x14ac:dyDescent="0.2">
      <c r="A9" s="47">
        <v>5</v>
      </c>
      <c r="B9" s="47" t="s">
        <v>72</v>
      </c>
      <c r="C9" s="48" t="s">
        <v>6</v>
      </c>
      <c r="D9" s="49" t="s">
        <v>43</v>
      </c>
      <c r="E9" s="49" t="s">
        <v>7</v>
      </c>
      <c r="F9" s="50">
        <v>2136</v>
      </c>
      <c r="G9" s="49">
        <v>1635</v>
      </c>
      <c r="H9" s="49">
        <v>2093</v>
      </c>
      <c r="I9" s="49">
        <v>2582</v>
      </c>
      <c r="J9" s="49">
        <v>2875</v>
      </c>
      <c r="K9" s="47">
        <v>2919</v>
      </c>
      <c r="L9" s="47">
        <v>2665</v>
      </c>
      <c r="M9" s="47">
        <v>2222</v>
      </c>
      <c r="N9" s="47">
        <v>2053</v>
      </c>
      <c r="O9" s="47">
        <v>1669</v>
      </c>
      <c r="P9" s="47">
        <v>2073</v>
      </c>
      <c r="Q9" s="47">
        <v>2212</v>
      </c>
      <c r="R9" s="51">
        <f t="shared" si="0"/>
        <v>27134</v>
      </c>
      <c r="S9" s="52" t="s">
        <v>108</v>
      </c>
      <c r="T9" s="39"/>
    </row>
    <row r="10" spans="1:20" x14ac:dyDescent="0.2">
      <c r="A10" s="13">
        <v>6</v>
      </c>
      <c r="B10" s="13" t="s">
        <v>101</v>
      </c>
      <c r="C10" s="13" t="s">
        <v>8</v>
      </c>
      <c r="D10" s="15" t="s">
        <v>44</v>
      </c>
      <c r="E10" s="15" t="s">
        <v>9</v>
      </c>
      <c r="F10" s="14">
        <v>7932</v>
      </c>
      <c r="G10" s="15">
        <v>8059</v>
      </c>
      <c r="H10" s="15">
        <v>8676</v>
      </c>
      <c r="I10" s="15">
        <v>8425</v>
      </c>
      <c r="J10" s="15">
        <v>11395</v>
      </c>
      <c r="K10" s="13">
        <v>9893</v>
      </c>
      <c r="L10" s="13">
        <v>8302</v>
      </c>
      <c r="M10" s="13">
        <v>8757</v>
      </c>
      <c r="N10" s="13">
        <v>7568</v>
      </c>
      <c r="O10" s="13">
        <v>7545</v>
      </c>
      <c r="P10" s="13">
        <v>7696</v>
      </c>
      <c r="Q10" s="13">
        <v>8053</v>
      </c>
      <c r="R10" s="31">
        <f t="shared" si="0"/>
        <v>102301</v>
      </c>
      <c r="S10" s="55" t="s">
        <v>109</v>
      </c>
      <c r="T10" s="39"/>
    </row>
    <row r="11" spans="1:20" s="2" customFormat="1" x14ac:dyDescent="0.2">
      <c r="A11" s="13">
        <v>7</v>
      </c>
      <c r="B11" s="13" t="s">
        <v>90</v>
      </c>
      <c r="C11" s="13" t="s">
        <v>8</v>
      </c>
      <c r="D11" s="13" t="s">
        <v>67</v>
      </c>
      <c r="E11" s="13" t="s">
        <v>37</v>
      </c>
      <c r="F11" s="14">
        <v>0</v>
      </c>
      <c r="G11" s="15">
        <v>0</v>
      </c>
      <c r="H11" s="15">
        <v>1225</v>
      </c>
      <c r="I11" s="15">
        <v>803</v>
      </c>
      <c r="J11" s="15">
        <v>890</v>
      </c>
      <c r="K11" s="13">
        <v>822</v>
      </c>
      <c r="L11" s="13">
        <v>782</v>
      </c>
      <c r="M11" s="13">
        <v>953</v>
      </c>
      <c r="N11" s="13">
        <v>810</v>
      </c>
      <c r="O11" s="13">
        <v>852</v>
      </c>
      <c r="P11" s="13">
        <v>853</v>
      </c>
      <c r="Q11" s="13">
        <v>849</v>
      </c>
      <c r="R11" s="31">
        <f t="shared" si="0"/>
        <v>8839</v>
      </c>
      <c r="S11" s="55" t="s">
        <v>131</v>
      </c>
      <c r="T11" s="39"/>
    </row>
    <row r="12" spans="1:20" s="2" customFormat="1" x14ac:dyDescent="0.2">
      <c r="A12" s="42"/>
      <c r="B12" s="67"/>
      <c r="C12" s="53" t="s">
        <v>8</v>
      </c>
      <c r="D12" s="15"/>
      <c r="E12" s="15"/>
      <c r="F12" s="14"/>
      <c r="G12" s="15"/>
      <c r="H12" s="15"/>
      <c r="I12" s="15"/>
      <c r="J12" s="15"/>
      <c r="K12" s="13"/>
      <c r="L12" s="13"/>
      <c r="M12" s="13"/>
      <c r="N12" s="13"/>
      <c r="O12" s="13"/>
      <c r="P12" s="13"/>
      <c r="Q12" s="13"/>
      <c r="R12" s="54">
        <f>SUM(R10:R11)</f>
        <v>111140</v>
      </c>
      <c r="S12" s="44"/>
      <c r="T12" s="39"/>
    </row>
    <row r="13" spans="1:20" x14ac:dyDescent="0.2">
      <c r="A13" s="10">
        <v>8</v>
      </c>
      <c r="B13" s="10" t="s">
        <v>95</v>
      </c>
      <c r="C13" s="10" t="s">
        <v>10</v>
      </c>
      <c r="D13" s="11" t="s">
        <v>42</v>
      </c>
      <c r="E13" s="11" t="s">
        <v>11</v>
      </c>
      <c r="F13" s="12">
        <v>20458</v>
      </c>
      <c r="G13" s="11">
        <v>18835</v>
      </c>
      <c r="H13" s="11">
        <v>20691</v>
      </c>
      <c r="I13" s="11">
        <v>16829</v>
      </c>
      <c r="J13" s="11">
        <v>18483</v>
      </c>
      <c r="K13" s="10">
        <v>18580</v>
      </c>
      <c r="L13" s="10">
        <v>16997</v>
      </c>
      <c r="M13" s="10">
        <v>20435</v>
      </c>
      <c r="N13" s="10">
        <v>20658</v>
      </c>
      <c r="O13" s="10">
        <v>27612</v>
      </c>
      <c r="P13" s="10">
        <v>32567</v>
      </c>
      <c r="Q13" s="10">
        <v>25919</v>
      </c>
      <c r="R13" s="32">
        <f t="shared" si="0"/>
        <v>258064</v>
      </c>
      <c r="S13" s="56" t="s">
        <v>110</v>
      </c>
      <c r="T13" s="39"/>
    </row>
    <row r="14" spans="1:20" x14ac:dyDescent="0.2">
      <c r="A14" s="10">
        <v>9</v>
      </c>
      <c r="B14" s="10" t="s">
        <v>96</v>
      </c>
      <c r="C14" s="10" t="s">
        <v>10</v>
      </c>
      <c r="D14" s="11" t="s">
        <v>41</v>
      </c>
      <c r="E14" s="11" t="s">
        <v>12</v>
      </c>
      <c r="F14" s="12">
        <v>45908</v>
      </c>
      <c r="G14" s="11">
        <v>45243</v>
      </c>
      <c r="H14" s="11">
        <v>45171</v>
      </c>
      <c r="I14" s="11">
        <v>48641</v>
      </c>
      <c r="J14" s="11">
        <v>52333</v>
      </c>
      <c r="K14" s="10">
        <v>53823</v>
      </c>
      <c r="L14" s="10">
        <v>48008</v>
      </c>
      <c r="M14" s="10">
        <v>51149</v>
      </c>
      <c r="N14" s="10">
        <v>49134</v>
      </c>
      <c r="O14" s="10">
        <v>47721</v>
      </c>
      <c r="P14" s="10">
        <v>46618</v>
      </c>
      <c r="Q14" s="10">
        <v>47530</v>
      </c>
      <c r="R14" s="32">
        <f t="shared" si="0"/>
        <v>581279</v>
      </c>
      <c r="S14" s="56" t="s">
        <v>111</v>
      </c>
      <c r="T14" s="39"/>
    </row>
    <row r="15" spans="1:20" s="2" customFormat="1" x14ac:dyDescent="0.2">
      <c r="A15" s="42"/>
      <c r="B15" s="67"/>
      <c r="C15" s="24" t="s">
        <v>10</v>
      </c>
      <c r="D15" s="11"/>
      <c r="E15" s="11"/>
      <c r="F15" s="12"/>
      <c r="G15" s="11"/>
      <c r="H15" s="11"/>
      <c r="I15" s="11"/>
      <c r="J15" s="11"/>
      <c r="K15" s="10"/>
      <c r="L15" s="10"/>
      <c r="M15" s="10"/>
      <c r="N15" s="10"/>
      <c r="O15" s="10"/>
      <c r="P15" s="10"/>
      <c r="Q15" s="10"/>
      <c r="R15" s="33">
        <f>SUM(R13:R14)</f>
        <v>839343</v>
      </c>
      <c r="S15" s="44"/>
      <c r="T15" s="39"/>
    </row>
    <row r="16" spans="1:20" x14ac:dyDescent="0.2">
      <c r="A16" s="16">
        <v>10</v>
      </c>
      <c r="B16" s="16" t="s">
        <v>84</v>
      </c>
      <c r="C16" s="16" t="s">
        <v>15</v>
      </c>
      <c r="D16" s="17" t="s">
        <v>59</v>
      </c>
      <c r="E16" s="17" t="s">
        <v>33</v>
      </c>
      <c r="F16" s="18">
        <v>0</v>
      </c>
      <c r="G16" s="17">
        <v>61</v>
      </c>
      <c r="H16" s="17">
        <v>0</v>
      </c>
      <c r="I16" s="17">
        <v>84</v>
      </c>
      <c r="J16" s="17">
        <v>43</v>
      </c>
      <c r="K16" s="16">
        <v>57</v>
      </c>
      <c r="L16" s="16">
        <v>0</v>
      </c>
      <c r="M16" s="16">
        <v>105</v>
      </c>
      <c r="N16" s="16">
        <v>0</v>
      </c>
      <c r="O16" s="16">
        <v>77</v>
      </c>
      <c r="P16" s="16">
        <v>0</v>
      </c>
      <c r="Q16" s="16">
        <v>71</v>
      </c>
      <c r="R16" s="34">
        <f t="shared" ref="R16" si="2">SUM(F16:Q16)</f>
        <v>498</v>
      </c>
      <c r="S16" s="57" t="s">
        <v>129</v>
      </c>
      <c r="T16" s="39"/>
    </row>
    <row r="17" spans="1:20" x14ac:dyDescent="0.2">
      <c r="A17" s="16">
        <v>11</v>
      </c>
      <c r="B17" s="16" t="s">
        <v>87</v>
      </c>
      <c r="C17" s="16" t="s">
        <v>15</v>
      </c>
      <c r="D17" s="17" t="s">
        <v>63</v>
      </c>
      <c r="E17" s="17" t="s">
        <v>16</v>
      </c>
      <c r="F17" s="18">
        <v>0</v>
      </c>
      <c r="G17" s="17">
        <v>0</v>
      </c>
      <c r="H17" s="17">
        <v>0</v>
      </c>
      <c r="I17" s="17">
        <v>70</v>
      </c>
      <c r="J17" s="17">
        <v>1</v>
      </c>
      <c r="K17" s="16">
        <v>99</v>
      </c>
      <c r="L17" s="16">
        <v>0</v>
      </c>
      <c r="M17" s="16">
        <v>85</v>
      </c>
      <c r="N17" s="16">
        <v>0</v>
      </c>
      <c r="O17" s="16">
        <v>74</v>
      </c>
      <c r="P17" s="16">
        <v>0</v>
      </c>
      <c r="Q17" s="16">
        <v>0</v>
      </c>
      <c r="R17" s="34">
        <f t="shared" si="0"/>
        <v>329</v>
      </c>
      <c r="S17" s="57" t="s">
        <v>113</v>
      </c>
      <c r="T17" s="39"/>
    </row>
    <row r="18" spans="1:20" x14ac:dyDescent="0.2">
      <c r="A18" s="16">
        <v>12</v>
      </c>
      <c r="B18" s="16" t="s">
        <v>100</v>
      </c>
      <c r="C18" s="16" t="s">
        <v>15</v>
      </c>
      <c r="D18" s="17" t="s">
        <v>62</v>
      </c>
      <c r="E18" s="17" t="s">
        <v>17</v>
      </c>
      <c r="F18" s="18">
        <v>0</v>
      </c>
      <c r="G18" s="17">
        <v>88</v>
      </c>
      <c r="H18" s="17">
        <v>0</v>
      </c>
      <c r="I18" s="17">
        <v>54</v>
      </c>
      <c r="J18" s="17">
        <v>42</v>
      </c>
      <c r="K18" s="16">
        <v>62</v>
      </c>
      <c r="L18" s="16">
        <v>0</v>
      </c>
      <c r="M18" s="16">
        <v>134</v>
      </c>
      <c r="N18" s="16">
        <v>0</v>
      </c>
      <c r="O18" s="16">
        <v>113</v>
      </c>
      <c r="P18" s="16">
        <v>0</v>
      </c>
      <c r="Q18" s="16">
        <v>65</v>
      </c>
      <c r="R18" s="34">
        <f t="shared" si="0"/>
        <v>558</v>
      </c>
      <c r="S18" s="57" t="s">
        <v>114</v>
      </c>
      <c r="T18" s="40"/>
    </row>
    <row r="19" spans="1:20" x14ac:dyDescent="0.2">
      <c r="A19" s="16">
        <v>13</v>
      </c>
      <c r="B19" s="16" t="s">
        <v>73</v>
      </c>
      <c r="C19" s="16" t="s">
        <v>15</v>
      </c>
      <c r="D19" s="17" t="s">
        <v>47</v>
      </c>
      <c r="E19" s="17" t="s">
        <v>18</v>
      </c>
      <c r="F19" s="18">
        <v>0</v>
      </c>
      <c r="G19" s="17">
        <v>864</v>
      </c>
      <c r="H19" s="17">
        <v>0</v>
      </c>
      <c r="I19" s="17">
        <v>1379</v>
      </c>
      <c r="J19" s="17">
        <v>826</v>
      </c>
      <c r="K19" s="16">
        <v>851</v>
      </c>
      <c r="L19" s="16">
        <v>0</v>
      </c>
      <c r="M19" s="16">
        <v>1518</v>
      </c>
      <c r="N19" s="16">
        <v>0</v>
      </c>
      <c r="O19" s="16">
        <v>1094</v>
      </c>
      <c r="P19" s="16">
        <v>0</v>
      </c>
      <c r="Q19" s="16">
        <v>868</v>
      </c>
      <c r="R19" s="34">
        <f t="shared" si="0"/>
        <v>7400</v>
      </c>
      <c r="S19" s="57" t="s">
        <v>115</v>
      </c>
      <c r="T19" s="39"/>
    </row>
    <row r="20" spans="1:20" x14ac:dyDescent="0.2">
      <c r="A20" s="16">
        <v>14</v>
      </c>
      <c r="B20" s="16" t="s">
        <v>75</v>
      </c>
      <c r="C20" s="16" t="s">
        <v>15</v>
      </c>
      <c r="D20" s="17" t="s">
        <v>49</v>
      </c>
      <c r="E20" s="17" t="s">
        <v>19</v>
      </c>
      <c r="F20" s="18">
        <v>0</v>
      </c>
      <c r="G20" s="17">
        <v>44</v>
      </c>
      <c r="H20" s="17">
        <v>0</v>
      </c>
      <c r="I20" s="17">
        <v>39</v>
      </c>
      <c r="J20" s="17">
        <v>20</v>
      </c>
      <c r="K20" s="16">
        <v>3</v>
      </c>
      <c r="L20" s="16">
        <v>0</v>
      </c>
      <c r="M20" s="16">
        <v>8</v>
      </c>
      <c r="N20" s="16">
        <v>0</v>
      </c>
      <c r="O20" s="16">
        <v>6</v>
      </c>
      <c r="P20" s="16">
        <v>0</v>
      </c>
      <c r="Q20" s="16">
        <v>7</v>
      </c>
      <c r="R20" s="34">
        <f t="shared" si="0"/>
        <v>127</v>
      </c>
      <c r="S20" s="57" t="s">
        <v>116</v>
      </c>
      <c r="T20" s="39"/>
    </row>
    <row r="21" spans="1:20" x14ac:dyDescent="0.2">
      <c r="A21" s="16">
        <v>15</v>
      </c>
      <c r="B21" s="16" t="s">
        <v>76</v>
      </c>
      <c r="C21" s="16" t="s">
        <v>15</v>
      </c>
      <c r="D21" s="17" t="s">
        <v>50</v>
      </c>
      <c r="E21" s="17" t="s">
        <v>20</v>
      </c>
      <c r="F21" s="18">
        <v>0</v>
      </c>
      <c r="G21" s="17">
        <v>1355</v>
      </c>
      <c r="H21" s="17">
        <v>0</v>
      </c>
      <c r="I21" s="17">
        <v>1511</v>
      </c>
      <c r="J21" s="17">
        <v>1001</v>
      </c>
      <c r="K21" s="16">
        <v>643</v>
      </c>
      <c r="L21" s="16">
        <v>0</v>
      </c>
      <c r="M21" s="16">
        <v>1716</v>
      </c>
      <c r="N21" s="16">
        <v>0</v>
      </c>
      <c r="O21" s="16">
        <v>1465</v>
      </c>
      <c r="P21" s="16">
        <v>0</v>
      </c>
      <c r="Q21" s="16">
        <v>1607</v>
      </c>
      <c r="R21" s="34">
        <f t="shared" si="0"/>
        <v>9298</v>
      </c>
      <c r="S21" s="57" t="s">
        <v>117</v>
      </c>
      <c r="T21" s="39"/>
    </row>
    <row r="22" spans="1:20" x14ac:dyDescent="0.2">
      <c r="A22" s="16">
        <v>16</v>
      </c>
      <c r="B22" s="16" t="s">
        <v>85</v>
      </c>
      <c r="C22" s="16" t="s">
        <v>15</v>
      </c>
      <c r="D22" s="17" t="s">
        <v>60</v>
      </c>
      <c r="E22" s="17" t="s">
        <v>22</v>
      </c>
      <c r="F22" s="18">
        <v>0</v>
      </c>
      <c r="G22" s="17">
        <v>20</v>
      </c>
      <c r="H22" s="17">
        <v>0</v>
      </c>
      <c r="I22" s="17">
        <v>21</v>
      </c>
      <c r="J22" s="17">
        <v>11</v>
      </c>
      <c r="K22" s="16">
        <v>21</v>
      </c>
      <c r="L22" s="16">
        <v>0</v>
      </c>
      <c r="M22" s="16">
        <v>33</v>
      </c>
      <c r="N22" s="16">
        <v>0</v>
      </c>
      <c r="O22" s="16">
        <v>14</v>
      </c>
      <c r="P22" s="16">
        <v>0</v>
      </c>
      <c r="Q22" s="16">
        <v>31</v>
      </c>
      <c r="R22" s="34">
        <f t="shared" si="0"/>
        <v>151</v>
      </c>
      <c r="S22" s="57" t="s">
        <v>119</v>
      </c>
      <c r="T22" s="39"/>
    </row>
    <row r="23" spans="1:20" s="2" customFormat="1" x14ac:dyDescent="0.2">
      <c r="A23" s="42"/>
      <c r="B23" s="67"/>
      <c r="C23" s="25" t="s">
        <v>15</v>
      </c>
      <c r="D23" s="17"/>
      <c r="E23" s="17"/>
      <c r="F23" s="18"/>
      <c r="G23" s="17"/>
      <c r="H23" s="17"/>
      <c r="I23" s="17"/>
      <c r="J23" s="17"/>
      <c r="K23" s="16"/>
      <c r="L23" s="16"/>
      <c r="M23" s="16"/>
      <c r="N23" s="16"/>
      <c r="O23" s="16"/>
      <c r="P23" s="16"/>
      <c r="Q23" s="16"/>
      <c r="R23" s="35">
        <f>SUM(R16:R22)</f>
        <v>18361</v>
      </c>
      <c r="S23" s="44"/>
      <c r="T23" s="39"/>
    </row>
    <row r="24" spans="1:20" x14ac:dyDescent="0.2">
      <c r="A24" s="19">
        <v>17</v>
      </c>
      <c r="B24" s="19" t="s">
        <v>78</v>
      </c>
      <c r="C24" s="19" t="s">
        <v>23</v>
      </c>
      <c r="D24" s="20" t="s">
        <v>53</v>
      </c>
      <c r="E24" s="20" t="s">
        <v>24</v>
      </c>
      <c r="F24" s="21">
        <v>0</v>
      </c>
      <c r="G24" s="20">
        <v>85</v>
      </c>
      <c r="H24" s="20">
        <v>0</v>
      </c>
      <c r="I24" s="20">
        <v>178</v>
      </c>
      <c r="J24" s="20">
        <v>103</v>
      </c>
      <c r="K24" s="19">
        <v>86</v>
      </c>
      <c r="L24" s="19">
        <v>0</v>
      </c>
      <c r="M24" s="19">
        <v>201</v>
      </c>
      <c r="N24" s="19">
        <v>0</v>
      </c>
      <c r="O24" s="19">
        <v>178</v>
      </c>
      <c r="P24" s="19">
        <v>0</v>
      </c>
      <c r="Q24" s="19">
        <v>90</v>
      </c>
      <c r="R24" s="36">
        <f t="shared" si="0"/>
        <v>921</v>
      </c>
      <c r="S24" s="58" t="s">
        <v>120</v>
      </c>
      <c r="T24" s="39"/>
    </row>
    <row r="25" spans="1:20" x14ac:dyDescent="0.2">
      <c r="A25" s="19">
        <v>18</v>
      </c>
      <c r="B25" s="19" t="s">
        <v>79</v>
      </c>
      <c r="C25" s="19" t="s">
        <v>23</v>
      </c>
      <c r="D25" s="20" t="s">
        <v>54</v>
      </c>
      <c r="E25" s="20" t="s">
        <v>25</v>
      </c>
      <c r="F25" s="21">
        <v>0</v>
      </c>
      <c r="G25" s="20">
        <v>45</v>
      </c>
      <c r="H25" s="20">
        <v>0</v>
      </c>
      <c r="I25" s="20">
        <v>176</v>
      </c>
      <c r="J25" s="20">
        <v>103</v>
      </c>
      <c r="K25" s="19">
        <v>118</v>
      </c>
      <c r="L25" s="19">
        <v>0</v>
      </c>
      <c r="M25" s="19">
        <v>204</v>
      </c>
      <c r="N25" s="19">
        <v>0</v>
      </c>
      <c r="O25" s="19">
        <v>194</v>
      </c>
      <c r="P25" s="19">
        <v>0</v>
      </c>
      <c r="Q25" s="19">
        <v>69</v>
      </c>
      <c r="R25" s="36">
        <f t="shared" si="0"/>
        <v>909</v>
      </c>
      <c r="S25" s="58" t="s">
        <v>121</v>
      </c>
      <c r="T25" s="39"/>
    </row>
    <row r="26" spans="1:20" x14ac:dyDescent="0.2">
      <c r="A26" s="19">
        <v>19</v>
      </c>
      <c r="B26" s="20" t="s">
        <v>86</v>
      </c>
      <c r="C26" s="19" t="s">
        <v>23</v>
      </c>
      <c r="D26" s="20" t="s">
        <v>61</v>
      </c>
      <c r="E26" s="20" t="s">
        <v>26</v>
      </c>
      <c r="F26" s="21">
        <v>0</v>
      </c>
      <c r="G26" s="20">
        <v>42</v>
      </c>
      <c r="H26" s="20">
        <v>0</v>
      </c>
      <c r="I26" s="20">
        <v>95</v>
      </c>
      <c r="J26" s="20">
        <v>56</v>
      </c>
      <c r="K26" s="19">
        <v>47</v>
      </c>
      <c r="L26" s="19">
        <v>0</v>
      </c>
      <c r="M26" s="19">
        <v>100</v>
      </c>
      <c r="N26" s="19">
        <v>0</v>
      </c>
      <c r="O26" s="19">
        <v>97</v>
      </c>
      <c r="P26" s="19">
        <v>0</v>
      </c>
      <c r="Q26" s="19">
        <v>60</v>
      </c>
      <c r="R26" s="36">
        <f t="shared" si="0"/>
        <v>497</v>
      </c>
      <c r="S26" s="58" t="s">
        <v>122</v>
      </c>
      <c r="T26" s="39"/>
    </row>
    <row r="27" spans="1:20" x14ac:dyDescent="0.2">
      <c r="A27" s="19">
        <v>20</v>
      </c>
      <c r="B27" s="19" t="s">
        <v>80</v>
      </c>
      <c r="C27" s="19" t="s">
        <v>23</v>
      </c>
      <c r="D27" s="20" t="s">
        <v>55</v>
      </c>
      <c r="E27" s="20" t="s">
        <v>27</v>
      </c>
      <c r="F27" s="21">
        <v>0</v>
      </c>
      <c r="G27" s="20">
        <v>82</v>
      </c>
      <c r="H27" s="20">
        <v>0</v>
      </c>
      <c r="I27" s="20">
        <v>278</v>
      </c>
      <c r="J27" s="20">
        <v>164</v>
      </c>
      <c r="K27" s="19">
        <v>266</v>
      </c>
      <c r="L27" s="19">
        <v>0</v>
      </c>
      <c r="M27" s="19">
        <v>529</v>
      </c>
      <c r="N27" s="19">
        <v>0</v>
      </c>
      <c r="O27" s="19">
        <v>436</v>
      </c>
      <c r="P27" s="19">
        <v>0</v>
      </c>
      <c r="Q27" s="19">
        <v>132</v>
      </c>
      <c r="R27" s="36">
        <f t="shared" si="0"/>
        <v>1887</v>
      </c>
      <c r="S27" s="58" t="s">
        <v>123</v>
      </c>
      <c r="T27" s="39"/>
    </row>
    <row r="28" spans="1:20" x14ac:dyDescent="0.2">
      <c r="A28" s="19">
        <v>21</v>
      </c>
      <c r="B28" s="19" t="s">
        <v>81</v>
      </c>
      <c r="C28" s="19" t="s">
        <v>23</v>
      </c>
      <c r="D28" s="20" t="s">
        <v>56</v>
      </c>
      <c r="E28" s="20" t="s">
        <v>28</v>
      </c>
      <c r="F28" s="21">
        <v>0</v>
      </c>
      <c r="G28" s="20">
        <v>86</v>
      </c>
      <c r="H28" s="20">
        <v>0</v>
      </c>
      <c r="I28" s="20">
        <v>285</v>
      </c>
      <c r="J28" s="20">
        <v>167</v>
      </c>
      <c r="K28" s="19">
        <v>181</v>
      </c>
      <c r="L28" s="19">
        <v>0</v>
      </c>
      <c r="M28" s="19">
        <v>379</v>
      </c>
      <c r="N28" s="19">
        <v>0</v>
      </c>
      <c r="O28" s="19">
        <v>264</v>
      </c>
      <c r="P28" s="19">
        <v>0</v>
      </c>
      <c r="Q28" s="19">
        <v>121</v>
      </c>
      <c r="R28" s="36">
        <f t="shared" si="0"/>
        <v>1483</v>
      </c>
      <c r="S28" s="58" t="s">
        <v>124</v>
      </c>
      <c r="T28" s="39"/>
    </row>
    <row r="29" spans="1:20" x14ac:dyDescent="0.2">
      <c r="A29" s="19">
        <v>22</v>
      </c>
      <c r="B29" s="19" t="s">
        <v>82</v>
      </c>
      <c r="C29" s="19" t="s">
        <v>23</v>
      </c>
      <c r="D29" s="20" t="s">
        <v>57</v>
      </c>
      <c r="E29" s="20" t="s">
        <v>29</v>
      </c>
      <c r="F29" s="21">
        <v>0</v>
      </c>
      <c r="G29" s="20">
        <v>11</v>
      </c>
      <c r="H29" s="20">
        <v>0</v>
      </c>
      <c r="I29" s="20">
        <v>173</v>
      </c>
      <c r="J29" s="20">
        <v>134</v>
      </c>
      <c r="K29" s="19">
        <v>22</v>
      </c>
      <c r="L29" s="19">
        <v>0</v>
      </c>
      <c r="M29" s="19">
        <v>385</v>
      </c>
      <c r="N29" s="19">
        <v>0</v>
      </c>
      <c r="O29" s="19">
        <v>261</v>
      </c>
      <c r="P29" s="19">
        <v>0</v>
      </c>
      <c r="Q29" s="19">
        <v>78</v>
      </c>
      <c r="R29" s="36">
        <f t="shared" si="0"/>
        <v>1064</v>
      </c>
      <c r="S29" s="58" t="s">
        <v>125</v>
      </c>
      <c r="T29" s="39"/>
    </row>
    <row r="30" spans="1:20" x14ac:dyDescent="0.2">
      <c r="A30" s="19">
        <v>23</v>
      </c>
      <c r="B30" s="19" t="s">
        <v>88</v>
      </c>
      <c r="C30" s="19" t="s">
        <v>23</v>
      </c>
      <c r="D30" s="20" t="s">
        <v>64</v>
      </c>
      <c r="E30" s="20" t="s">
        <v>30</v>
      </c>
      <c r="F30" s="21">
        <v>0</v>
      </c>
      <c r="G30" s="20">
        <v>1518</v>
      </c>
      <c r="H30" s="20">
        <v>0</v>
      </c>
      <c r="I30" s="20">
        <v>553</v>
      </c>
      <c r="J30" s="20">
        <v>271</v>
      </c>
      <c r="K30" s="19">
        <v>230</v>
      </c>
      <c r="L30" s="19">
        <v>0</v>
      </c>
      <c r="M30" s="19">
        <v>461</v>
      </c>
      <c r="N30" s="19">
        <v>0</v>
      </c>
      <c r="O30" s="19">
        <v>415</v>
      </c>
      <c r="P30" s="19">
        <v>0</v>
      </c>
      <c r="Q30" s="19">
        <v>380</v>
      </c>
      <c r="R30" s="36">
        <f t="shared" si="0"/>
        <v>3828</v>
      </c>
      <c r="S30" s="58" t="s">
        <v>126</v>
      </c>
      <c r="T30" s="39"/>
    </row>
    <row r="31" spans="1:20" x14ac:dyDescent="0.2">
      <c r="A31" s="19">
        <v>24</v>
      </c>
      <c r="B31" s="19" t="s">
        <v>89</v>
      </c>
      <c r="C31" s="19" t="s">
        <v>23</v>
      </c>
      <c r="D31" s="20" t="s">
        <v>65</v>
      </c>
      <c r="E31" s="20" t="s">
        <v>32</v>
      </c>
      <c r="F31" s="21">
        <v>0</v>
      </c>
      <c r="G31" s="20">
        <v>88</v>
      </c>
      <c r="H31" s="20">
        <v>0</v>
      </c>
      <c r="I31" s="20">
        <v>147</v>
      </c>
      <c r="J31" s="20">
        <v>108</v>
      </c>
      <c r="K31" s="19">
        <v>20</v>
      </c>
      <c r="L31" s="19">
        <v>0</v>
      </c>
      <c r="M31" s="19">
        <v>187</v>
      </c>
      <c r="N31" s="19">
        <v>0</v>
      </c>
      <c r="O31" s="19">
        <v>178</v>
      </c>
      <c r="P31" s="19">
        <v>0</v>
      </c>
      <c r="Q31" s="19">
        <v>101</v>
      </c>
      <c r="R31" s="36">
        <f t="shared" ref="R31" si="3">SUM(F31:Q31)</f>
        <v>829</v>
      </c>
      <c r="S31" s="58" t="s">
        <v>128</v>
      </c>
      <c r="T31" s="39"/>
    </row>
    <row r="32" spans="1:20" x14ac:dyDescent="0.2">
      <c r="A32" s="42"/>
      <c r="B32" s="67"/>
      <c r="C32" s="27" t="s">
        <v>23</v>
      </c>
      <c r="D32" s="20"/>
      <c r="E32" s="20"/>
      <c r="F32" s="21"/>
      <c r="G32" s="20"/>
      <c r="H32" s="20"/>
      <c r="I32" s="20"/>
      <c r="J32" s="20"/>
      <c r="K32" s="19"/>
      <c r="L32" s="19"/>
      <c r="M32" s="19"/>
      <c r="N32" s="19"/>
      <c r="O32" s="19"/>
      <c r="P32" s="19"/>
      <c r="Q32" s="19"/>
      <c r="R32" s="37">
        <f>SUM(R24:R31)</f>
        <v>11418</v>
      </c>
      <c r="S32" s="45"/>
      <c r="T32" s="40"/>
    </row>
    <row r="33" spans="1:20" x14ac:dyDescent="0.2">
      <c r="A33" s="59">
        <v>25</v>
      </c>
      <c r="B33" s="59" t="s">
        <v>135</v>
      </c>
      <c r="C33" s="59" t="s">
        <v>13</v>
      </c>
      <c r="D33" s="60" t="s">
        <v>52</v>
      </c>
      <c r="E33" s="60" t="s">
        <v>21</v>
      </c>
      <c r="F33" s="61">
        <v>0</v>
      </c>
      <c r="G33" s="60">
        <v>1495</v>
      </c>
      <c r="H33" s="60">
        <v>0</v>
      </c>
      <c r="I33" s="60">
        <v>1677</v>
      </c>
      <c r="J33" s="60">
        <v>1104</v>
      </c>
      <c r="K33" s="59">
        <v>1061</v>
      </c>
      <c r="L33" s="59">
        <v>0</v>
      </c>
      <c r="M33" s="59">
        <v>2013</v>
      </c>
      <c r="N33" s="59">
        <v>0</v>
      </c>
      <c r="O33" s="59">
        <v>1973</v>
      </c>
      <c r="P33" s="59">
        <v>0</v>
      </c>
      <c r="Q33" s="59">
        <v>2074</v>
      </c>
      <c r="R33" s="62">
        <f t="shared" ref="R33" si="4">SUM(F33:Q33)</f>
        <v>11397</v>
      </c>
      <c r="S33" s="63" t="s">
        <v>118</v>
      </c>
      <c r="T33" s="41"/>
    </row>
    <row r="34" spans="1:20" x14ac:dyDescent="0.2">
      <c r="A34" s="59">
        <v>26</v>
      </c>
      <c r="B34" s="59" t="s">
        <v>83</v>
      </c>
      <c r="C34" s="59" t="s">
        <v>13</v>
      </c>
      <c r="D34" s="60" t="s">
        <v>58</v>
      </c>
      <c r="E34" s="60" t="s">
        <v>34</v>
      </c>
      <c r="F34" s="61">
        <v>0</v>
      </c>
      <c r="G34" s="60">
        <v>104</v>
      </c>
      <c r="H34" s="60">
        <v>0</v>
      </c>
      <c r="I34" s="60">
        <v>124</v>
      </c>
      <c r="J34" s="60">
        <v>81</v>
      </c>
      <c r="K34" s="59">
        <v>0</v>
      </c>
      <c r="L34" s="59">
        <v>0</v>
      </c>
      <c r="M34" s="59">
        <v>109</v>
      </c>
      <c r="N34" s="59">
        <v>0</v>
      </c>
      <c r="O34" s="59">
        <v>146</v>
      </c>
      <c r="P34" s="59">
        <v>0</v>
      </c>
      <c r="Q34" s="59">
        <v>102</v>
      </c>
      <c r="R34" s="62">
        <f t="shared" si="0"/>
        <v>666</v>
      </c>
      <c r="S34" s="63" t="s">
        <v>130</v>
      </c>
    </row>
    <row r="35" spans="1:20" x14ac:dyDescent="0.2">
      <c r="A35" s="59">
        <v>27</v>
      </c>
      <c r="B35" s="60" t="s">
        <v>97</v>
      </c>
      <c r="C35" s="59" t="s">
        <v>13</v>
      </c>
      <c r="D35" s="60" t="s">
        <v>46</v>
      </c>
      <c r="E35" s="60" t="s">
        <v>31</v>
      </c>
      <c r="F35" s="61">
        <v>0</v>
      </c>
      <c r="G35" s="60">
        <v>1973</v>
      </c>
      <c r="H35" s="60">
        <v>0</v>
      </c>
      <c r="I35" s="60">
        <v>3658</v>
      </c>
      <c r="J35" s="60">
        <v>2754</v>
      </c>
      <c r="K35" s="59">
        <v>2662</v>
      </c>
      <c r="L35" s="59">
        <v>0</v>
      </c>
      <c r="M35" s="59">
        <v>3931</v>
      </c>
      <c r="N35" s="59">
        <v>0</v>
      </c>
      <c r="O35" s="59">
        <v>2258</v>
      </c>
      <c r="P35" s="59">
        <v>0</v>
      </c>
      <c r="Q35" s="59">
        <v>1011</v>
      </c>
      <c r="R35" s="62">
        <f t="shared" ref="R35" si="5">SUM(F35:Q35)</f>
        <v>18247</v>
      </c>
      <c r="S35" s="63" t="s">
        <v>127</v>
      </c>
      <c r="T35" s="2"/>
    </row>
    <row r="36" spans="1:20" x14ac:dyDescent="0.2">
      <c r="A36" s="59">
        <v>28</v>
      </c>
      <c r="B36" s="59" t="s">
        <v>77</v>
      </c>
      <c r="C36" s="59" t="s">
        <v>13</v>
      </c>
      <c r="D36" s="60" t="s">
        <v>51</v>
      </c>
      <c r="E36" s="60" t="s">
        <v>35</v>
      </c>
      <c r="F36" s="61">
        <v>75</v>
      </c>
      <c r="G36" s="60">
        <v>27</v>
      </c>
      <c r="H36" s="60">
        <v>59</v>
      </c>
      <c r="I36" s="60">
        <v>44</v>
      </c>
      <c r="J36" s="60">
        <v>9</v>
      </c>
      <c r="K36" s="59">
        <v>27</v>
      </c>
      <c r="L36" s="59">
        <v>93</v>
      </c>
      <c r="M36" s="59">
        <v>27</v>
      </c>
      <c r="N36" s="59">
        <v>52</v>
      </c>
      <c r="O36" s="59">
        <v>64</v>
      </c>
      <c r="P36" s="59">
        <v>82</v>
      </c>
      <c r="Q36" s="59">
        <v>51</v>
      </c>
      <c r="R36" s="62">
        <f t="shared" si="0"/>
        <v>610</v>
      </c>
      <c r="S36" s="63" t="s">
        <v>132</v>
      </c>
    </row>
    <row r="37" spans="1:20" x14ac:dyDescent="0.2">
      <c r="A37" s="59">
        <v>29</v>
      </c>
      <c r="B37" s="59" t="s">
        <v>102</v>
      </c>
      <c r="C37" s="59" t="s">
        <v>13</v>
      </c>
      <c r="D37" s="64" t="s">
        <v>66</v>
      </c>
      <c r="E37" s="60" t="s">
        <v>36</v>
      </c>
      <c r="F37" s="61">
        <v>0</v>
      </c>
      <c r="G37" s="60">
        <v>89</v>
      </c>
      <c r="H37" s="60">
        <v>0</v>
      </c>
      <c r="I37" s="60">
        <v>147</v>
      </c>
      <c r="J37" s="60">
        <v>92</v>
      </c>
      <c r="K37" s="59">
        <v>77</v>
      </c>
      <c r="L37" s="59">
        <v>0</v>
      </c>
      <c r="M37" s="59">
        <v>146</v>
      </c>
      <c r="N37" s="59">
        <v>0</v>
      </c>
      <c r="O37" s="59">
        <v>156</v>
      </c>
      <c r="P37" s="59">
        <v>0</v>
      </c>
      <c r="Q37" s="59">
        <v>88</v>
      </c>
      <c r="R37" s="62">
        <f t="shared" si="0"/>
        <v>795</v>
      </c>
      <c r="S37" s="63" t="s">
        <v>133</v>
      </c>
    </row>
    <row r="38" spans="1:20" x14ac:dyDescent="0.2">
      <c r="A38" s="59">
        <v>30</v>
      </c>
      <c r="B38" s="59" t="s">
        <v>74</v>
      </c>
      <c r="C38" s="59" t="s">
        <v>13</v>
      </c>
      <c r="D38" s="60" t="s">
        <v>48</v>
      </c>
      <c r="E38" s="60" t="s">
        <v>14</v>
      </c>
      <c r="F38" s="61">
        <v>0</v>
      </c>
      <c r="G38" s="60">
        <v>872</v>
      </c>
      <c r="H38" s="60">
        <v>0</v>
      </c>
      <c r="I38" s="60">
        <v>1046</v>
      </c>
      <c r="J38" s="60">
        <v>425</v>
      </c>
      <c r="K38" s="59">
        <v>5519</v>
      </c>
      <c r="L38" s="59">
        <v>0</v>
      </c>
      <c r="M38" s="59">
        <v>4410</v>
      </c>
      <c r="N38" s="59">
        <v>0</v>
      </c>
      <c r="O38" s="59">
        <v>2441</v>
      </c>
      <c r="P38" s="59">
        <v>0</v>
      </c>
      <c r="Q38" s="59">
        <v>727</v>
      </c>
      <c r="R38" s="62">
        <f t="shared" ref="R38" si="6">SUM(F38:Q38)</f>
        <v>15440</v>
      </c>
      <c r="S38" s="63" t="s">
        <v>112</v>
      </c>
    </row>
    <row r="39" spans="1:20" x14ac:dyDescent="0.2">
      <c r="A39" s="42"/>
      <c r="B39" s="67"/>
      <c r="C39" s="65" t="s">
        <v>13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66">
        <f>SUM(R33:R38)</f>
        <v>47155</v>
      </c>
      <c r="S39" s="42"/>
    </row>
    <row r="40" spans="1:20" ht="15" x14ac:dyDescent="0.25">
      <c r="R40" s="38">
        <f>R7+R8+R9+R12+R15+R23+R32+R39</f>
        <v>2139294</v>
      </c>
    </row>
    <row r="41" spans="1:20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20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20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Wojtaluk</dc:creator>
  <cp:lastModifiedBy>Gosia</cp:lastModifiedBy>
  <cp:lastPrinted>2022-09-16T09:45:29Z</cp:lastPrinted>
  <dcterms:created xsi:type="dcterms:W3CDTF">2022-08-26T10:05:22Z</dcterms:created>
  <dcterms:modified xsi:type="dcterms:W3CDTF">2022-10-04T06:28:51Z</dcterms:modified>
</cp:coreProperties>
</file>