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90" windowHeight="8930" activeTab="0"/>
  </bookViews>
  <sheets>
    <sheet name="zestawienie kosztów" sheetId="1" r:id="rId1"/>
  </sheets>
  <definedNames>
    <definedName name="_xlnm.Print_Area" localSheetId="0">'zestawienie kosztów'!$A$1:$F$91</definedName>
  </definedNames>
  <calcPr fullCalcOnLoad="1"/>
</workbook>
</file>

<file path=xl/sharedStrings.xml><?xml version="1.0" encoding="utf-8"?>
<sst xmlns="http://schemas.openxmlformats.org/spreadsheetml/2006/main" count="140" uniqueCount="44">
  <si>
    <t>Rodzaj powierzchni</t>
  </si>
  <si>
    <t>Chodniki i dojścia</t>
  </si>
  <si>
    <t>Pawilon handlowy - ul. Dąbrowskiego 33</t>
  </si>
  <si>
    <t>Chodniki</t>
  </si>
  <si>
    <t xml:space="preserve">Tereny zielone </t>
  </si>
  <si>
    <t>Powierzchnie wewnątrz budynku</t>
  </si>
  <si>
    <t>Powierzchnie garażu ze zjazdem</t>
  </si>
  <si>
    <t>Powierzchnie terenów zielonych</t>
  </si>
  <si>
    <t>Razem:</t>
  </si>
  <si>
    <t>Budynek przy ul. Kochanowskiego 1-3</t>
  </si>
  <si>
    <t>Budynek przy ul. Wspólnej 3</t>
  </si>
  <si>
    <t>Budynek przy Placu Zbawiciela 2</t>
  </si>
  <si>
    <t>Stawka podatku VAT</t>
  </si>
  <si>
    <t>Powierzchnie chodników, dróg i parkingów zewnętrznych</t>
  </si>
  <si>
    <t>Budynek przy ul. Hierowskiego 2-4-6</t>
  </si>
  <si>
    <r>
      <t>Powierzchnia w m</t>
    </r>
    <r>
      <rPr>
        <vertAlign val="superscript"/>
        <sz val="8"/>
        <rFont val="Arial"/>
        <family val="2"/>
      </rPr>
      <t>2</t>
    </r>
  </si>
  <si>
    <t>Pawilon handlowy - ul. Edukacji 94</t>
  </si>
  <si>
    <t>Pawilon handlowy - ul. Wyszyńskiego 20</t>
  </si>
  <si>
    <t>Budynek przy ul. Trzy Stawy 1-3-5-7-9</t>
  </si>
  <si>
    <t>Budynek przy ul. Bacha 2-4, ul. Barona 25-27 oraz plac zabaw na placu im. Grażyny Bacewicz</t>
  </si>
  <si>
    <t>Powierzchnia syntetyczna placu zabaw</t>
  </si>
  <si>
    <t>Powierzchnie chodników, dróg i parkingów zewnętrznych, alejek</t>
  </si>
  <si>
    <t>pozycja</t>
  </si>
  <si>
    <r>
      <t>m</t>
    </r>
    <r>
      <rPr>
        <vertAlign val="superscript"/>
        <sz val="10"/>
        <rFont val="Arial"/>
        <family val="2"/>
      </rPr>
      <t>2</t>
    </r>
  </si>
  <si>
    <t>netto</t>
  </si>
  <si>
    <t>VAT</t>
  </si>
  <si>
    <t>brutto</t>
  </si>
  <si>
    <t>% VAT</t>
  </si>
  <si>
    <t>Budynek przy ul. Trzy Stawy 2-4-6 ul. Grota Roweckiego 25-27-29</t>
  </si>
  <si>
    <t>Budynek przy ul. Nowokościelnej 11-11A-11B-11C</t>
  </si>
  <si>
    <t>Wartość netto</t>
  </si>
  <si>
    <t>Wartość podatku VAT (3 x 4)</t>
  </si>
  <si>
    <t>Wartość brutto (3 + 5)</t>
  </si>
  <si>
    <t>Budynek przy ul. Barona 16</t>
  </si>
  <si>
    <t>tereny zielone</t>
  </si>
  <si>
    <t>chodniki, dojścia, parkingi zewnętrzne</t>
  </si>
  <si>
    <t>tereny wewnątrz budynków, w tym garaże podziemne</t>
  </si>
  <si>
    <t>Budynek przy ul. de Gaulle'a 10-10A</t>
  </si>
  <si>
    <t>Budynek przy al. Bielskiej 103</t>
  </si>
  <si>
    <t>Budynek przy ul. Oświęcimska 256-256A-256B</t>
  </si>
  <si>
    <t>7/2024/U Zestawienie kosztów „Usługi w zakresie utrzymania czystości i terenów zielonych w zasobach Tyskiego TBS Sp. z o.o.”</t>
  </si>
  <si>
    <t>Budynek przy ul. Brzechwy 3, Bacha 1-3-5-7 oraz część ul. Budowlanych 45A</t>
  </si>
  <si>
    <t>plac zabaw</t>
  </si>
  <si>
    <t>razem: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</si>
</sst>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0.0"/>
    <numFmt numFmtId="169" formatCode="0.000"/>
  </numFmts>
  <fonts count="43">
    <font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right"/>
    </xf>
    <xf numFmtId="10" fontId="5" fillId="33" borderId="10" xfId="0" applyNumberFormat="1" applyFont="1" applyFill="1" applyBorder="1" applyAlignment="1">
      <alignment horizontal="right"/>
    </xf>
    <xf numFmtId="10" fontId="5" fillId="34" borderId="1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5" fillId="33" borderId="11" xfId="0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9" fontId="5" fillId="0" borderId="10" xfId="54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35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workbookViewId="0" topLeftCell="A1">
      <selection activeCell="A1" sqref="A1:F1"/>
    </sheetView>
  </sheetViews>
  <sheetFormatPr defaultColWidth="9.125" defaultRowHeight="24.75" customHeight="1"/>
  <cols>
    <col min="1" max="1" width="59.50390625" style="2" customWidth="1"/>
    <col min="2" max="6" width="12.75390625" style="2" customWidth="1"/>
    <col min="7" max="16384" width="9.125" style="2" customWidth="1"/>
  </cols>
  <sheetData>
    <row r="1" spans="1:6" ht="24.75" customHeight="1">
      <c r="A1" s="34" t="s">
        <v>40</v>
      </c>
      <c r="B1" s="34"/>
      <c r="C1" s="34"/>
      <c r="D1" s="34"/>
      <c r="E1" s="34"/>
      <c r="F1" s="34"/>
    </row>
    <row r="2" spans="1:6" ht="19.5">
      <c r="A2" s="1" t="s">
        <v>0</v>
      </c>
      <c r="B2" s="1" t="s">
        <v>15</v>
      </c>
      <c r="C2" s="1" t="s">
        <v>30</v>
      </c>
      <c r="D2" s="1" t="s">
        <v>12</v>
      </c>
      <c r="E2" s="1" t="s">
        <v>31</v>
      </c>
      <c r="F2" s="1" t="s">
        <v>32</v>
      </c>
    </row>
    <row r="3" spans="1:6" ht="24.75" customHeigh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</row>
    <row r="4" spans="1:6" ht="24.75" customHeight="1">
      <c r="A4" s="26" t="s">
        <v>9</v>
      </c>
      <c r="B4" s="26"/>
      <c r="C4" s="26"/>
      <c r="D4" s="26"/>
      <c r="E4" s="26"/>
      <c r="F4" s="26"/>
    </row>
    <row r="5" spans="1:6" ht="24.75" customHeight="1">
      <c r="A5" s="3" t="s">
        <v>5</v>
      </c>
      <c r="B5" s="11">
        <v>1176</v>
      </c>
      <c r="C5" s="4"/>
      <c r="D5" s="5">
        <v>0.23</v>
      </c>
      <c r="E5" s="4">
        <f>C5*D5</f>
        <v>0</v>
      </c>
      <c r="F5" s="4">
        <f>C5+E5</f>
        <v>0</v>
      </c>
    </row>
    <row r="6" spans="1:6" ht="24.75" customHeight="1">
      <c r="A6" s="3" t="s">
        <v>6</v>
      </c>
      <c r="B6" s="11">
        <v>1794</v>
      </c>
      <c r="C6" s="4"/>
      <c r="D6" s="5">
        <v>0.23</v>
      </c>
      <c r="E6" s="4">
        <f>C6*D6</f>
        <v>0</v>
      </c>
      <c r="F6" s="4">
        <f>C6+E6</f>
        <v>0</v>
      </c>
    </row>
    <row r="7" spans="1:6" ht="24.75" customHeight="1">
      <c r="A7" s="6" t="s">
        <v>13</v>
      </c>
      <c r="B7" s="11">
        <v>1315</v>
      </c>
      <c r="C7" s="4"/>
      <c r="D7" s="5">
        <v>0.08</v>
      </c>
      <c r="E7" s="4">
        <f>C7*D7</f>
        <v>0</v>
      </c>
      <c r="F7" s="4">
        <f>C7+E7</f>
        <v>0</v>
      </c>
    </row>
    <row r="8" spans="1:6" ht="24.75" customHeight="1">
      <c r="A8" s="3" t="s">
        <v>7</v>
      </c>
      <c r="B8" s="11">
        <v>1604</v>
      </c>
      <c r="C8" s="4"/>
      <c r="D8" s="5">
        <v>0.08</v>
      </c>
      <c r="E8" s="4">
        <f>C8*D8</f>
        <v>0</v>
      </c>
      <c r="F8" s="4">
        <f>C8+E8</f>
        <v>0</v>
      </c>
    </row>
    <row r="9" spans="1:6" ht="24.75" customHeight="1">
      <c r="A9" s="12" t="s">
        <v>8</v>
      </c>
      <c r="B9" s="13">
        <f>SUM(B5:B8)</f>
        <v>5889</v>
      </c>
      <c r="C9" s="18">
        <f>SUM(C5:C8)</f>
        <v>0</v>
      </c>
      <c r="D9" s="7" t="s">
        <v>8</v>
      </c>
      <c r="E9" s="18">
        <f>SUM(E5:E8)</f>
        <v>0</v>
      </c>
      <c r="F9" s="18">
        <f>SUM(F5:F8)</f>
        <v>0</v>
      </c>
    </row>
    <row r="10" spans="1:6" ht="24.75" customHeight="1">
      <c r="A10" s="26" t="s">
        <v>41</v>
      </c>
      <c r="B10" s="26"/>
      <c r="C10" s="26"/>
      <c r="D10" s="26"/>
      <c r="E10" s="26"/>
      <c r="F10" s="26"/>
    </row>
    <row r="11" spans="1:6" ht="24.75" customHeight="1">
      <c r="A11" s="3" t="s">
        <v>5</v>
      </c>
      <c r="B11" s="11">
        <v>1624</v>
      </c>
      <c r="C11" s="4"/>
      <c r="D11" s="5">
        <v>0.23</v>
      </c>
      <c r="E11" s="4">
        <f>C11*D11</f>
        <v>0</v>
      </c>
      <c r="F11" s="4">
        <f>C11+E11</f>
        <v>0</v>
      </c>
    </row>
    <row r="12" spans="1:6" ht="24.75" customHeight="1">
      <c r="A12" s="3" t="s">
        <v>6</v>
      </c>
      <c r="B12" s="11">
        <v>2477</v>
      </c>
      <c r="C12" s="4"/>
      <c r="D12" s="5">
        <v>0.23</v>
      </c>
      <c r="E12" s="4">
        <f>C12*D12</f>
        <v>0</v>
      </c>
      <c r="F12" s="4">
        <f>C12+E12</f>
        <v>0</v>
      </c>
    </row>
    <row r="13" spans="1:6" ht="24.75" customHeight="1">
      <c r="A13" s="6" t="s">
        <v>13</v>
      </c>
      <c r="B13" s="11">
        <v>2817</v>
      </c>
      <c r="C13" s="4"/>
      <c r="D13" s="5">
        <v>0.08</v>
      </c>
      <c r="E13" s="4">
        <f>C13*D13</f>
        <v>0</v>
      </c>
      <c r="F13" s="4">
        <f>C13+E13</f>
        <v>0</v>
      </c>
    </row>
    <row r="14" spans="1:6" ht="24.75" customHeight="1">
      <c r="A14" s="3" t="s">
        <v>7</v>
      </c>
      <c r="B14" s="11">
        <v>2515</v>
      </c>
      <c r="C14" s="4"/>
      <c r="D14" s="5">
        <v>0.08</v>
      </c>
      <c r="E14" s="4">
        <f>C14*D14</f>
        <v>0</v>
      </c>
      <c r="F14" s="4">
        <f>C14+E14</f>
        <v>0</v>
      </c>
    </row>
    <row r="15" spans="1:6" ht="24.75" customHeight="1">
      <c r="A15" s="12" t="s">
        <v>8</v>
      </c>
      <c r="B15" s="13">
        <f>SUM(B11:B14)</f>
        <v>9433</v>
      </c>
      <c r="C15" s="14">
        <f>SUM(C11:C14)</f>
        <v>0</v>
      </c>
      <c r="D15" s="7" t="s">
        <v>8</v>
      </c>
      <c r="E15" s="18">
        <f>SUM(E11:E14)</f>
        <v>0</v>
      </c>
      <c r="F15" s="18">
        <f>SUM(F11:F14)</f>
        <v>0</v>
      </c>
    </row>
    <row r="16" spans="1:6" ht="24.75" customHeight="1">
      <c r="A16" s="26" t="s">
        <v>19</v>
      </c>
      <c r="B16" s="26"/>
      <c r="C16" s="26"/>
      <c r="D16" s="26"/>
      <c r="E16" s="26"/>
      <c r="F16" s="26"/>
    </row>
    <row r="17" spans="1:6" ht="24.75" customHeight="1">
      <c r="A17" s="3" t="s">
        <v>5</v>
      </c>
      <c r="B17" s="11">
        <v>1525</v>
      </c>
      <c r="C17" s="4"/>
      <c r="D17" s="5">
        <v>0.23</v>
      </c>
      <c r="E17" s="4">
        <f>C17*D17</f>
        <v>0</v>
      </c>
      <c r="F17" s="4">
        <f>C17+E17</f>
        <v>0</v>
      </c>
    </row>
    <row r="18" spans="1:6" ht="24.75" customHeight="1">
      <c r="A18" s="3" t="s">
        <v>6</v>
      </c>
      <c r="B18" s="11">
        <v>2821</v>
      </c>
      <c r="C18" s="4"/>
      <c r="D18" s="5">
        <v>0.23</v>
      </c>
      <c r="E18" s="4">
        <f>C18*D18</f>
        <v>0</v>
      </c>
      <c r="F18" s="4">
        <f>C18+E18</f>
        <v>0</v>
      </c>
    </row>
    <row r="19" spans="1:6" ht="24.75" customHeight="1">
      <c r="A19" s="6" t="s">
        <v>21</v>
      </c>
      <c r="B19" s="11">
        <f>3501+366+303</f>
        <v>4170</v>
      </c>
      <c r="C19" s="4"/>
      <c r="D19" s="5">
        <v>0.08</v>
      </c>
      <c r="E19" s="4">
        <f>C19*D19</f>
        <v>0</v>
      </c>
      <c r="F19" s="4">
        <f>C19+E19</f>
        <v>0</v>
      </c>
    </row>
    <row r="20" spans="1:6" ht="24.75" customHeight="1">
      <c r="A20" s="3" t="s">
        <v>7</v>
      </c>
      <c r="B20" s="11">
        <f>1819+2964</f>
        <v>4783</v>
      </c>
      <c r="C20" s="4"/>
      <c r="D20" s="5">
        <v>0.08</v>
      </c>
      <c r="E20" s="4">
        <f>C20*D20</f>
        <v>0</v>
      </c>
      <c r="F20" s="4">
        <f>C20+E20</f>
        <v>0</v>
      </c>
    </row>
    <row r="21" spans="1:6" ht="24.75" customHeight="1">
      <c r="A21" s="3" t="s">
        <v>20</v>
      </c>
      <c r="B21" s="11">
        <v>916</v>
      </c>
      <c r="C21" s="4"/>
      <c r="D21" s="5">
        <v>0.08</v>
      </c>
      <c r="E21" s="4">
        <f>C21*D21</f>
        <v>0</v>
      </c>
      <c r="F21" s="4">
        <f>C21+E21</f>
        <v>0</v>
      </c>
    </row>
    <row r="22" spans="1:6" ht="24.75" customHeight="1">
      <c r="A22" s="7" t="s">
        <v>8</v>
      </c>
      <c r="B22" s="13">
        <f>SUM(B17:B21)</f>
        <v>14215</v>
      </c>
      <c r="C22" s="18">
        <f>SUM(C17:C21)</f>
        <v>0</v>
      </c>
      <c r="D22" s="7" t="s">
        <v>8</v>
      </c>
      <c r="E22" s="18">
        <f>SUM(E17:E21)</f>
        <v>0</v>
      </c>
      <c r="F22" s="18">
        <f>SUM(F17:F21)</f>
        <v>0</v>
      </c>
    </row>
    <row r="23" spans="1:6" ht="24.75" customHeight="1">
      <c r="A23" s="26" t="s">
        <v>33</v>
      </c>
      <c r="B23" s="26"/>
      <c r="C23" s="26"/>
      <c r="D23" s="26"/>
      <c r="E23" s="26"/>
      <c r="F23" s="26"/>
    </row>
    <row r="24" spans="1:6" ht="24.75" customHeight="1">
      <c r="A24" s="3" t="s">
        <v>5</v>
      </c>
      <c r="B24" s="11">
        <v>494</v>
      </c>
      <c r="C24" s="4"/>
      <c r="D24" s="5">
        <v>0.23</v>
      </c>
      <c r="E24" s="4">
        <f>C24*D24</f>
        <v>0</v>
      </c>
      <c r="F24" s="4">
        <f>C24+E24</f>
        <v>0</v>
      </c>
    </row>
    <row r="25" spans="1:6" ht="24.75" customHeight="1">
      <c r="A25" s="3" t="s">
        <v>6</v>
      </c>
      <c r="B25" s="11">
        <v>446</v>
      </c>
      <c r="C25" s="4"/>
      <c r="D25" s="5">
        <v>0.23</v>
      </c>
      <c r="E25" s="4">
        <f>C25*D25</f>
        <v>0</v>
      </c>
      <c r="F25" s="4">
        <f>C25+E25</f>
        <v>0</v>
      </c>
    </row>
    <row r="26" spans="1:6" ht="24.75" customHeight="1">
      <c r="A26" s="6" t="s">
        <v>13</v>
      </c>
      <c r="B26" s="11">
        <v>565</v>
      </c>
      <c r="C26" s="4"/>
      <c r="D26" s="5">
        <v>0.08</v>
      </c>
      <c r="E26" s="4">
        <f>C26*D26</f>
        <v>0</v>
      </c>
      <c r="F26" s="4">
        <f>C26+E26</f>
        <v>0</v>
      </c>
    </row>
    <row r="27" spans="1:6" ht="24.75" customHeight="1">
      <c r="A27" s="3" t="s">
        <v>7</v>
      </c>
      <c r="B27" s="11">
        <v>1655</v>
      </c>
      <c r="C27" s="4"/>
      <c r="D27" s="5">
        <v>0.08</v>
      </c>
      <c r="E27" s="4">
        <f>C27*D27</f>
        <v>0</v>
      </c>
      <c r="F27" s="4">
        <f>C27+E27</f>
        <v>0</v>
      </c>
    </row>
    <row r="28" spans="1:6" ht="24.75" customHeight="1">
      <c r="A28" s="7" t="s">
        <v>8</v>
      </c>
      <c r="B28" s="13">
        <f>SUM(B24:B27)</f>
        <v>3160</v>
      </c>
      <c r="C28" s="14">
        <f>SUM(C24:C27)</f>
        <v>0</v>
      </c>
      <c r="D28" s="7" t="s">
        <v>8</v>
      </c>
      <c r="E28" s="18">
        <f>SUM(E24:E27)</f>
        <v>0</v>
      </c>
      <c r="F28" s="18">
        <f>SUM(F24:F27)</f>
        <v>0</v>
      </c>
    </row>
    <row r="29" spans="1:6" ht="24.75" customHeight="1">
      <c r="A29" s="26" t="s">
        <v>10</v>
      </c>
      <c r="B29" s="26"/>
      <c r="C29" s="26"/>
      <c r="D29" s="26"/>
      <c r="E29" s="26"/>
      <c r="F29" s="26"/>
    </row>
    <row r="30" spans="1:6" ht="24.75" customHeight="1">
      <c r="A30" s="3" t="s">
        <v>5</v>
      </c>
      <c r="B30" s="11">
        <v>96</v>
      </c>
      <c r="C30" s="4"/>
      <c r="D30" s="5">
        <v>0.23</v>
      </c>
      <c r="E30" s="4">
        <f>C30*D30</f>
        <v>0</v>
      </c>
      <c r="F30" s="4">
        <f>C30+E30</f>
        <v>0</v>
      </c>
    </row>
    <row r="31" spans="1:6" ht="24.75" customHeight="1">
      <c r="A31" s="6" t="s">
        <v>13</v>
      </c>
      <c r="B31" s="11">
        <v>360</v>
      </c>
      <c r="C31" s="4"/>
      <c r="D31" s="5">
        <v>0.08</v>
      </c>
      <c r="E31" s="4">
        <f>C31*D31</f>
        <v>0</v>
      </c>
      <c r="F31" s="4">
        <f>C31+E31</f>
        <v>0</v>
      </c>
    </row>
    <row r="32" spans="1:6" ht="24.75" customHeight="1">
      <c r="A32" s="3" t="s">
        <v>7</v>
      </c>
      <c r="B32" s="11">
        <v>400</v>
      </c>
      <c r="C32" s="4"/>
      <c r="D32" s="5">
        <v>0.08</v>
      </c>
      <c r="E32" s="4">
        <f>C32*D32</f>
        <v>0</v>
      </c>
      <c r="F32" s="4">
        <f>C32+E32</f>
        <v>0</v>
      </c>
    </row>
    <row r="33" spans="1:6" ht="24.75" customHeight="1">
      <c r="A33" s="12" t="s">
        <v>8</v>
      </c>
      <c r="B33" s="13">
        <f>SUM(B30:B32)</f>
        <v>856</v>
      </c>
      <c r="C33" s="18">
        <f>SUM(C30:C32)</f>
        <v>0</v>
      </c>
      <c r="D33" s="7" t="s">
        <v>8</v>
      </c>
      <c r="E33" s="18">
        <f>SUM(E30:E32)</f>
        <v>0</v>
      </c>
      <c r="F33" s="18">
        <f>SUM(F30:F32)</f>
        <v>0</v>
      </c>
    </row>
    <row r="34" spans="1:6" ht="24.75" customHeight="1">
      <c r="A34" s="26" t="s">
        <v>11</v>
      </c>
      <c r="B34" s="26"/>
      <c r="C34" s="26"/>
      <c r="D34" s="26"/>
      <c r="E34" s="26"/>
      <c r="F34" s="26"/>
    </row>
    <row r="35" spans="1:6" ht="24.75" customHeight="1">
      <c r="A35" s="3" t="s">
        <v>5</v>
      </c>
      <c r="B35" s="11">
        <v>278</v>
      </c>
      <c r="C35" s="4"/>
      <c r="D35" s="5">
        <v>0.23</v>
      </c>
      <c r="E35" s="4">
        <f>C35*D35</f>
        <v>0</v>
      </c>
      <c r="F35" s="4">
        <f>C35+E35</f>
        <v>0</v>
      </c>
    </row>
    <row r="36" spans="1:6" ht="24.75" customHeight="1">
      <c r="A36" s="3" t="s">
        <v>13</v>
      </c>
      <c r="B36" s="11">
        <v>747</v>
      </c>
      <c r="C36" s="4"/>
      <c r="D36" s="5">
        <v>0.08</v>
      </c>
      <c r="E36" s="4">
        <f>C36*D36</f>
        <v>0</v>
      </c>
      <c r="F36" s="4">
        <f>C36+E36</f>
        <v>0</v>
      </c>
    </row>
    <row r="37" spans="1:6" ht="24.75" customHeight="1">
      <c r="A37" s="3" t="s">
        <v>7</v>
      </c>
      <c r="B37" s="11">
        <v>31</v>
      </c>
      <c r="C37" s="4"/>
      <c r="D37" s="5">
        <v>0.08</v>
      </c>
      <c r="E37" s="4">
        <f>C37*D37</f>
        <v>0</v>
      </c>
      <c r="F37" s="4">
        <f>C37+E37</f>
        <v>0</v>
      </c>
    </row>
    <row r="38" spans="1:6" ht="24.75" customHeight="1">
      <c r="A38" s="10" t="s">
        <v>8</v>
      </c>
      <c r="B38" s="20">
        <f>SUM(B35:B37)</f>
        <v>1056</v>
      </c>
      <c r="C38" s="18">
        <f>SUM(C35:C37)</f>
        <v>0</v>
      </c>
      <c r="D38" s="9" t="s">
        <v>8</v>
      </c>
      <c r="E38" s="18">
        <f>SUM(E35:E37)</f>
        <v>0</v>
      </c>
      <c r="F38" s="18">
        <f>SUM(F35:F37)</f>
        <v>0</v>
      </c>
    </row>
    <row r="39" spans="1:6" ht="24.75" customHeight="1">
      <c r="A39" s="27" t="s">
        <v>14</v>
      </c>
      <c r="B39" s="27"/>
      <c r="C39" s="27"/>
      <c r="D39" s="27"/>
      <c r="E39" s="27"/>
      <c r="F39" s="27"/>
    </row>
    <row r="40" spans="1:6" ht="24.75" customHeight="1">
      <c r="A40" s="3" t="s">
        <v>5</v>
      </c>
      <c r="B40" s="11">
        <v>684</v>
      </c>
      <c r="C40" s="4"/>
      <c r="D40" s="5">
        <v>0.23</v>
      </c>
      <c r="E40" s="4">
        <f>C40*D40</f>
        <v>0</v>
      </c>
      <c r="F40" s="4">
        <f>C40+E40</f>
        <v>0</v>
      </c>
    </row>
    <row r="41" spans="1:6" ht="24.75" customHeight="1">
      <c r="A41" s="3" t="s">
        <v>6</v>
      </c>
      <c r="B41" s="11">
        <v>823</v>
      </c>
      <c r="C41" s="4"/>
      <c r="D41" s="5">
        <v>0.23</v>
      </c>
      <c r="E41" s="4">
        <f>C41*D41</f>
        <v>0</v>
      </c>
      <c r="F41" s="4">
        <f>C41+E41</f>
        <v>0</v>
      </c>
    </row>
    <row r="42" spans="1:6" ht="24.75" customHeight="1">
      <c r="A42" s="6" t="s">
        <v>13</v>
      </c>
      <c r="B42" s="11">
        <v>2702</v>
      </c>
      <c r="C42" s="4"/>
      <c r="D42" s="5">
        <v>0.08</v>
      </c>
      <c r="E42" s="4">
        <f>C42*D42</f>
        <v>0</v>
      </c>
      <c r="F42" s="4">
        <f>C42+E42</f>
        <v>0</v>
      </c>
    </row>
    <row r="43" spans="1:6" ht="24.75" customHeight="1">
      <c r="A43" s="3" t="s">
        <v>7</v>
      </c>
      <c r="B43" s="11">
        <v>945</v>
      </c>
      <c r="C43" s="4"/>
      <c r="D43" s="5">
        <v>0.08</v>
      </c>
      <c r="E43" s="4">
        <f>C43*D43</f>
        <v>0</v>
      </c>
      <c r="F43" s="4">
        <f>C43+E43</f>
        <v>0</v>
      </c>
    </row>
    <row r="44" spans="1:6" ht="24.75" customHeight="1">
      <c r="A44" s="10" t="s">
        <v>8</v>
      </c>
      <c r="B44" s="13">
        <f>SUM(B40:B43)</f>
        <v>5154</v>
      </c>
      <c r="C44" s="18">
        <f>SUM(C40:C43)</f>
        <v>0</v>
      </c>
      <c r="D44" s="9" t="s">
        <v>8</v>
      </c>
      <c r="E44" s="18">
        <f>SUM(E40:E43)</f>
        <v>0</v>
      </c>
      <c r="F44" s="18">
        <f>SUM(F40:F43)</f>
        <v>0</v>
      </c>
    </row>
    <row r="45" spans="1:6" ht="24.75" customHeight="1">
      <c r="A45" s="28" t="s">
        <v>18</v>
      </c>
      <c r="B45" s="29"/>
      <c r="C45" s="29"/>
      <c r="D45" s="29"/>
      <c r="E45" s="29"/>
      <c r="F45" s="30"/>
    </row>
    <row r="46" spans="1:6" ht="24.75" customHeight="1">
      <c r="A46" s="3" t="s">
        <v>5</v>
      </c>
      <c r="B46" s="11">
        <v>700</v>
      </c>
      <c r="C46" s="4"/>
      <c r="D46" s="5">
        <v>0.23</v>
      </c>
      <c r="E46" s="4">
        <f>C46*D46</f>
        <v>0</v>
      </c>
      <c r="F46" s="4">
        <f>C46+E46</f>
        <v>0</v>
      </c>
    </row>
    <row r="47" spans="1:6" ht="24.75" customHeight="1">
      <c r="A47" s="3" t="s">
        <v>6</v>
      </c>
      <c r="B47" s="11">
        <v>1063</v>
      </c>
      <c r="C47" s="4"/>
      <c r="D47" s="5">
        <v>0.23</v>
      </c>
      <c r="E47" s="4">
        <f>C47*D47</f>
        <v>0</v>
      </c>
      <c r="F47" s="4">
        <f>C47+E47</f>
        <v>0</v>
      </c>
    </row>
    <row r="48" spans="1:6" ht="24.75" customHeight="1">
      <c r="A48" s="6" t="s">
        <v>13</v>
      </c>
      <c r="B48" s="11">
        <v>1493</v>
      </c>
      <c r="C48" s="4"/>
      <c r="D48" s="5">
        <v>0.08</v>
      </c>
      <c r="E48" s="4">
        <f>C48*D48</f>
        <v>0</v>
      </c>
      <c r="F48" s="4">
        <f>C48+E48</f>
        <v>0</v>
      </c>
    </row>
    <row r="49" spans="1:6" ht="24.75" customHeight="1">
      <c r="A49" s="3" t="s">
        <v>7</v>
      </c>
      <c r="B49" s="11">
        <v>4484</v>
      </c>
      <c r="C49" s="4"/>
      <c r="D49" s="5">
        <v>0.08</v>
      </c>
      <c r="E49" s="4">
        <f>C49*D49</f>
        <v>0</v>
      </c>
      <c r="F49" s="4">
        <f>C49+E49</f>
        <v>0</v>
      </c>
    </row>
    <row r="50" spans="1:6" ht="24.75" customHeight="1">
      <c r="A50" s="12" t="s">
        <v>8</v>
      </c>
      <c r="B50" s="13">
        <f>SUM(B46:B49)</f>
        <v>7740</v>
      </c>
      <c r="C50" s="18">
        <f>SUM(C46:C49)</f>
        <v>0</v>
      </c>
      <c r="D50" s="7" t="s">
        <v>8</v>
      </c>
      <c r="E50" s="18">
        <f>SUM(E46:E49)</f>
        <v>0</v>
      </c>
      <c r="F50" s="18">
        <f>SUM(F46:F49)</f>
        <v>0</v>
      </c>
    </row>
    <row r="51" spans="1:6" ht="24.75" customHeight="1">
      <c r="A51" s="28" t="s">
        <v>28</v>
      </c>
      <c r="B51" s="29"/>
      <c r="C51" s="29"/>
      <c r="D51" s="29"/>
      <c r="E51" s="29"/>
      <c r="F51" s="30"/>
    </row>
    <row r="52" spans="1:6" ht="24.75" customHeight="1">
      <c r="A52" s="16" t="s">
        <v>22</v>
      </c>
      <c r="B52" s="16" t="s">
        <v>23</v>
      </c>
      <c r="C52" s="16" t="s">
        <v>24</v>
      </c>
      <c r="D52" s="16" t="s">
        <v>27</v>
      </c>
      <c r="E52" s="16" t="s">
        <v>25</v>
      </c>
      <c r="F52" s="16" t="s">
        <v>26</v>
      </c>
    </row>
    <row r="53" spans="1:6" ht="24.75" customHeight="1">
      <c r="A53" s="3" t="s">
        <v>5</v>
      </c>
      <c r="B53" s="11">
        <v>813</v>
      </c>
      <c r="C53" s="4"/>
      <c r="D53" s="5">
        <v>0.23</v>
      </c>
      <c r="E53" s="4">
        <f>C53*D53</f>
        <v>0</v>
      </c>
      <c r="F53" s="4">
        <f>C53+E53</f>
        <v>0</v>
      </c>
    </row>
    <row r="54" spans="1:6" ht="24.75" customHeight="1">
      <c r="A54" s="3" t="s">
        <v>6</v>
      </c>
      <c r="B54" s="11">
        <v>1229</v>
      </c>
      <c r="C54" s="4"/>
      <c r="D54" s="5">
        <v>0.23</v>
      </c>
      <c r="E54" s="4">
        <f>C54*D54</f>
        <v>0</v>
      </c>
      <c r="F54" s="4">
        <f>C54+E54</f>
        <v>0</v>
      </c>
    </row>
    <row r="55" spans="1:6" ht="24.75" customHeight="1">
      <c r="A55" s="6" t="s">
        <v>13</v>
      </c>
      <c r="B55" s="11">
        <f>1427+435+1044</f>
        <v>2906</v>
      </c>
      <c r="C55" s="4"/>
      <c r="D55" s="5">
        <v>0.08</v>
      </c>
      <c r="E55" s="4">
        <f>C55*D55</f>
        <v>0</v>
      </c>
      <c r="F55" s="4">
        <f>C55+E55</f>
        <v>0</v>
      </c>
    </row>
    <row r="56" spans="1:6" ht="24.75" customHeight="1">
      <c r="A56" s="3" t="s">
        <v>7</v>
      </c>
      <c r="B56" s="11">
        <f>215+1469-629+476</f>
        <v>1531</v>
      </c>
      <c r="C56" s="4"/>
      <c r="D56" s="5">
        <v>0.08</v>
      </c>
      <c r="E56" s="4">
        <f>C56*D56</f>
        <v>0</v>
      </c>
      <c r="F56" s="4">
        <f>C56+E56</f>
        <v>0</v>
      </c>
    </row>
    <row r="57" spans="1:6" ht="24.75" customHeight="1">
      <c r="A57" s="12" t="s">
        <v>8</v>
      </c>
      <c r="B57" s="13">
        <f>SUM(B53:B56)</f>
        <v>6479</v>
      </c>
      <c r="C57" s="18">
        <f>SUM(C53:C56)</f>
        <v>0</v>
      </c>
      <c r="D57" s="7" t="s">
        <v>8</v>
      </c>
      <c r="E57" s="18">
        <f>SUM(E53:E56)</f>
        <v>0</v>
      </c>
      <c r="F57" s="18">
        <f>SUM(F53:F56)</f>
        <v>0</v>
      </c>
    </row>
    <row r="58" spans="1:6" ht="24.75" customHeight="1">
      <c r="A58" s="28" t="s">
        <v>29</v>
      </c>
      <c r="B58" s="29"/>
      <c r="C58" s="29"/>
      <c r="D58" s="29"/>
      <c r="E58" s="29"/>
      <c r="F58" s="30"/>
    </row>
    <row r="59" spans="1:6" ht="24.75" customHeight="1">
      <c r="A59" s="16" t="s">
        <v>22</v>
      </c>
      <c r="B59" s="16" t="s">
        <v>23</v>
      </c>
      <c r="C59" s="16" t="s">
        <v>24</v>
      </c>
      <c r="D59" s="16" t="s">
        <v>27</v>
      </c>
      <c r="E59" s="16" t="s">
        <v>25</v>
      </c>
      <c r="F59" s="16" t="s">
        <v>26</v>
      </c>
    </row>
    <row r="60" spans="1:6" ht="24.75" customHeight="1">
      <c r="A60" s="3" t="s">
        <v>5</v>
      </c>
      <c r="B60" s="11">
        <v>362</v>
      </c>
      <c r="C60" s="4"/>
      <c r="D60" s="5">
        <v>0.23</v>
      </c>
      <c r="E60" s="4">
        <f>C60*D60</f>
        <v>0</v>
      </c>
      <c r="F60" s="4">
        <f>C60+E60</f>
        <v>0</v>
      </c>
    </row>
    <row r="61" spans="1:6" ht="24.75" customHeight="1">
      <c r="A61" s="6" t="s">
        <v>13</v>
      </c>
      <c r="B61" s="11">
        <v>2335</v>
      </c>
      <c r="C61" s="4"/>
      <c r="D61" s="5">
        <v>0.08</v>
      </c>
      <c r="E61" s="4">
        <f>C61*D61</f>
        <v>0</v>
      </c>
      <c r="F61" s="4">
        <f>C61+E61</f>
        <v>0</v>
      </c>
    </row>
    <row r="62" spans="1:6" ht="24.75" customHeight="1">
      <c r="A62" s="3" t="s">
        <v>7</v>
      </c>
      <c r="B62" s="11">
        <v>1230</v>
      </c>
      <c r="C62" s="4"/>
      <c r="D62" s="5">
        <v>0.08</v>
      </c>
      <c r="E62" s="4">
        <f>C62*D62</f>
        <v>0</v>
      </c>
      <c r="F62" s="4">
        <f>C62+E62</f>
        <v>0</v>
      </c>
    </row>
    <row r="63" spans="1:6" ht="24.75" customHeight="1">
      <c r="A63" s="12" t="s">
        <v>8</v>
      </c>
      <c r="B63" s="13">
        <f>SUM(B60:B62)</f>
        <v>3927</v>
      </c>
      <c r="C63" s="18">
        <f>SUM(C60:C62)</f>
        <v>0</v>
      </c>
      <c r="D63" s="7" t="s">
        <v>8</v>
      </c>
      <c r="E63" s="18">
        <f>SUM(E60:E62)</f>
        <v>0</v>
      </c>
      <c r="F63" s="18">
        <f>SUM(F60:F62)</f>
        <v>0</v>
      </c>
    </row>
    <row r="64" spans="1:6" ht="24.75" customHeight="1">
      <c r="A64" s="28" t="s">
        <v>37</v>
      </c>
      <c r="B64" s="29"/>
      <c r="C64" s="29"/>
      <c r="D64" s="29"/>
      <c r="E64" s="29"/>
      <c r="F64" s="30"/>
    </row>
    <row r="65" spans="1:6" ht="24.75" customHeight="1">
      <c r="A65" s="16" t="s">
        <v>22</v>
      </c>
      <c r="B65" s="16" t="s">
        <v>23</v>
      </c>
      <c r="C65" s="16" t="s">
        <v>24</v>
      </c>
      <c r="D65" s="16" t="s">
        <v>27</v>
      </c>
      <c r="E65" s="16" t="s">
        <v>25</v>
      </c>
      <c r="F65" s="16" t="s">
        <v>26</v>
      </c>
    </row>
    <row r="66" spans="1:6" ht="24.75" customHeight="1">
      <c r="A66" s="3" t="s">
        <v>5</v>
      </c>
      <c r="B66" s="11">
        <v>853</v>
      </c>
      <c r="C66" s="4"/>
      <c r="D66" s="5">
        <v>0.23</v>
      </c>
      <c r="E66" s="4">
        <f>C66*D66</f>
        <v>0</v>
      </c>
      <c r="F66" s="4">
        <f>C66+E66</f>
        <v>0</v>
      </c>
    </row>
    <row r="67" spans="1:6" ht="24.75" customHeight="1">
      <c r="A67" s="6" t="s">
        <v>13</v>
      </c>
      <c r="B67" s="11">
        <v>2023</v>
      </c>
      <c r="C67" s="4"/>
      <c r="D67" s="5">
        <v>0.08</v>
      </c>
      <c r="E67" s="4">
        <f>C67*D67</f>
        <v>0</v>
      </c>
      <c r="F67" s="4">
        <f>C67+E67</f>
        <v>0</v>
      </c>
    </row>
    <row r="68" spans="1:6" ht="24.75" customHeight="1">
      <c r="A68" s="3" t="s">
        <v>7</v>
      </c>
      <c r="B68" s="11">
        <v>2414</v>
      </c>
      <c r="C68" s="4"/>
      <c r="D68" s="5">
        <v>0.08</v>
      </c>
      <c r="E68" s="4">
        <f>C68*D68</f>
        <v>0</v>
      </c>
      <c r="F68" s="4">
        <f>C68+E68</f>
        <v>0</v>
      </c>
    </row>
    <row r="69" spans="1:6" ht="24.75" customHeight="1">
      <c r="A69" s="12" t="s">
        <v>8</v>
      </c>
      <c r="B69" s="13">
        <f>SUM(B66:B68)</f>
        <v>5290</v>
      </c>
      <c r="C69" s="18">
        <f>SUM(C66:C68)</f>
        <v>0</v>
      </c>
      <c r="D69" s="7" t="s">
        <v>8</v>
      </c>
      <c r="E69" s="18">
        <f>SUM(E66:E68)</f>
        <v>0</v>
      </c>
      <c r="F69" s="18">
        <f>SUM(F66:F68)</f>
        <v>0</v>
      </c>
    </row>
    <row r="70" spans="1:6" ht="24.75" customHeight="1">
      <c r="A70" s="28" t="s">
        <v>38</v>
      </c>
      <c r="B70" s="29"/>
      <c r="C70" s="29"/>
      <c r="D70" s="29"/>
      <c r="E70" s="29"/>
      <c r="F70" s="30"/>
    </row>
    <row r="71" spans="1:6" ht="24.75" customHeight="1">
      <c r="A71" s="16" t="s">
        <v>22</v>
      </c>
      <c r="B71" s="16" t="s">
        <v>23</v>
      </c>
      <c r="C71" s="16" t="s">
        <v>24</v>
      </c>
      <c r="D71" s="16" t="s">
        <v>27</v>
      </c>
      <c r="E71" s="16" t="s">
        <v>25</v>
      </c>
      <c r="F71" s="16" t="s">
        <v>26</v>
      </c>
    </row>
    <row r="72" spans="1:6" ht="24.75" customHeight="1">
      <c r="A72" s="3" t="s">
        <v>5</v>
      </c>
      <c r="B72" s="11">
        <v>3078</v>
      </c>
      <c r="C72" s="4"/>
      <c r="D72" s="5">
        <v>0.23</v>
      </c>
      <c r="E72" s="4">
        <f>C72*D72</f>
        <v>0</v>
      </c>
      <c r="F72" s="4">
        <f>C72+E72</f>
        <v>0</v>
      </c>
    </row>
    <row r="73" spans="1:6" ht="24.75" customHeight="1">
      <c r="A73" s="3" t="s">
        <v>6</v>
      </c>
      <c r="B73" s="11">
        <v>3217</v>
      </c>
      <c r="C73" s="4"/>
      <c r="D73" s="5">
        <v>0.23</v>
      </c>
      <c r="E73" s="4">
        <f>C73*D73</f>
        <v>0</v>
      </c>
      <c r="F73" s="4">
        <f>C73+E73</f>
        <v>0</v>
      </c>
    </row>
    <row r="74" spans="1:6" ht="24.75" customHeight="1">
      <c r="A74" s="6" t="s">
        <v>13</v>
      </c>
      <c r="B74" s="11">
        <v>3440</v>
      </c>
      <c r="C74" s="4"/>
      <c r="D74" s="5">
        <v>0.08</v>
      </c>
      <c r="E74" s="4">
        <f>C74*D74</f>
        <v>0</v>
      </c>
      <c r="F74" s="4">
        <f>C74+E74</f>
        <v>0</v>
      </c>
    </row>
    <row r="75" spans="1:6" ht="24.75" customHeight="1">
      <c r="A75" s="3" t="s">
        <v>7</v>
      </c>
      <c r="B75" s="11">
        <v>1866</v>
      </c>
      <c r="C75" s="4"/>
      <c r="D75" s="5">
        <v>0.08</v>
      </c>
      <c r="E75" s="4">
        <f>C75*D75</f>
        <v>0</v>
      </c>
      <c r="F75" s="4">
        <f>C75+E75</f>
        <v>0</v>
      </c>
    </row>
    <row r="76" spans="1:6" ht="24.75" customHeight="1">
      <c r="A76" s="12" t="s">
        <v>8</v>
      </c>
      <c r="B76" s="13">
        <f>SUM(B72:B75)</f>
        <v>11601</v>
      </c>
      <c r="C76" s="18">
        <f>SUM(C72:C75)</f>
        <v>0</v>
      </c>
      <c r="D76" s="7" t="s">
        <v>8</v>
      </c>
      <c r="E76" s="18">
        <f>SUM(E72:E75)</f>
        <v>0</v>
      </c>
      <c r="F76" s="18">
        <f>SUM(F72:F75)</f>
        <v>0</v>
      </c>
    </row>
    <row r="77" spans="1:6" ht="24.75" customHeight="1">
      <c r="A77" s="28" t="s">
        <v>39</v>
      </c>
      <c r="B77" s="29"/>
      <c r="C77" s="29"/>
      <c r="D77" s="29"/>
      <c r="E77" s="29"/>
      <c r="F77" s="30"/>
    </row>
    <row r="78" spans="1:6" ht="24.75" customHeight="1">
      <c r="A78" s="16" t="s">
        <v>22</v>
      </c>
      <c r="B78" s="16" t="s">
        <v>23</v>
      </c>
      <c r="C78" s="16" t="s">
        <v>24</v>
      </c>
      <c r="D78" s="16" t="s">
        <v>27</v>
      </c>
      <c r="E78" s="16" t="s">
        <v>25</v>
      </c>
      <c r="F78" s="16" t="s">
        <v>26</v>
      </c>
    </row>
    <row r="79" spans="1:6" ht="24.75" customHeight="1">
      <c r="A79" s="3" t="s">
        <v>5</v>
      </c>
      <c r="B79" s="11">
        <v>323</v>
      </c>
      <c r="C79" s="4"/>
      <c r="D79" s="5">
        <v>0.23</v>
      </c>
      <c r="E79" s="4">
        <f>C79*D79</f>
        <v>0</v>
      </c>
      <c r="F79" s="4">
        <f>C79+E79</f>
        <v>0</v>
      </c>
    </row>
    <row r="80" spans="1:6" ht="24.75" customHeight="1">
      <c r="A80" s="6" t="s">
        <v>13</v>
      </c>
      <c r="B80" s="11">
        <v>1788</v>
      </c>
      <c r="C80" s="4"/>
      <c r="D80" s="5">
        <v>0.23</v>
      </c>
      <c r="E80" s="4">
        <f>C80*D80</f>
        <v>0</v>
      </c>
      <c r="F80" s="4">
        <f>C80+E80</f>
        <v>0</v>
      </c>
    </row>
    <row r="81" spans="1:6" ht="24.75" customHeight="1">
      <c r="A81" s="3" t="s">
        <v>7</v>
      </c>
      <c r="B81" s="11">
        <v>2144</v>
      </c>
      <c r="C81" s="4"/>
      <c r="D81" s="5">
        <v>0.23</v>
      </c>
      <c r="E81" s="4">
        <f>C81*D81</f>
        <v>0</v>
      </c>
      <c r="F81" s="4">
        <f>C81+E81</f>
        <v>0</v>
      </c>
    </row>
    <row r="82" spans="1:6" ht="24.75" customHeight="1">
      <c r="A82" s="12" t="s">
        <v>8</v>
      </c>
      <c r="B82" s="13">
        <f>SUM(B79:B81)</f>
        <v>4255</v>
      </c>
      <c r="C82" s="18">
        <f>SUM(C79:C81)</f>
        <v>0</v>
      </c>
      <c r="D82" s="7" t="s">
        <v>8</v>
      </c>
      <c r="E82" s="18">
        <f>SUM(E79:E81)</f>
        <v>0</v>
      </c>
      <c r="F82" s="18">
        <f>SUM(F79:F81)</f>
        <v>0</v>
      </c>
    </row>
    <row r="83" spans="1:6" ht="24.75" customHeight="1">
      <c r="A83" s="31" t="s">
        <v>2</v>
      </c>
      <c r="B83" s="32"/>
      <c r="C83" s="32"/>
      <c r="D83" s="32"/>
      <c r="E83" s="32"/>
      <c r="F83" s="33"/>
    </row>
    <row r="84" spans="1:6" ht="24.75" customHeight="1">
      <c r="A84" s="3" t="s">
        <v>4</v>
      </c>
      <c r="B84" s="11">
        <v>75</v>
      </c>
      <c r="C84" s="4"/>
      <c r="D84" s="15">
        <v>0.08</v>
      </c>
      <c r="E84" s="4">
        <f>C84*D84</f>
        <v>0</v>
      </c>
      <c r="F84" s="4">
        <f>C84+E84</f>
        <v>0</v>
      </c>
    </row>
    <row r="85" spans="1:6" ht="24.75" customHeight="1">
      <c r="A85" s="3" t="s">
        <v>3</v>
      </c>
      <c r="B85" s="11">
        <v>450</v>
      </c>
      <c r="C85" s="4"/>
      <c r="D85" s="15">
        <v>0.08</v>
      </c>
      <c r="E85" s="4">
        <f>C85*D85</f>
        <v>0</v>
      </c>
      <c r="F85" s="4">
        <f>C85+E85</f>
        <v>0</v>
      </c>
    </row>
    <row r="86" spans="1:6" ht="24.75" customHeight="1">
      <c r="A86" s="7" t="s">
        <v>8</v>
      </c>
      <c r="B86" s="17">
        <f>SUM(B84:B85)</f>
        <v>525</v>
      </c>
      <c r="C86" s="18">
        <f>SUM(C84:C85)</f>
        <v>0</v>
      </c>
      <c r="D86" s="8" t="s">
        <v>8</v>
      </c>
      <c r="E86" s="18">
        <f>SUM(E84:E85)</f>
        <v>0</v>
      </c>
      <c r="F86" s="18">
        <f>SUM(F84:F85)</f>
        <v>0</v>
      </c>
    </row>
    <row r="87" spans="1:6" ht="24.75" customHeight="1">
      <c r="A87" s="26" t="s">
        <v>17</v>
      </c>
      <c r="B87" s="26"/>
      <c r="C87" s="26"/>
      <c r="D87" s="26"/>
      <c r="E87" s="26"/>
      <c r="F87" s="26"/>
    </row>
    <row r="88" spans="1:6" ht="24.75" customHeight="1">
      <c r="A88" s="3" t="s">
        <v>1</v>
      </c>
      <c r="B88" s="19">
        <v>221</v>
      </c>
      <c r="C88" s="18"/>
      <c r="D88" s="15">
        <v>0.08</v>
      </c>
      <c r="E88" s="18">
        <f>C88*D88</f>
        <v>0</v>
      </c>
      <c r="F88" s="18">
        <f>C88+E88</f>
        <v>0</v>
      </c>
    </row>
    <row r="89" spans="1:6" ht="24.75" customHeight="1">
      <c r="A89" s="26" t="s">
        <v>16</v>
      </c>
      <c r="B89" s="26"/>
      <c r="C89" s="26"/>
      <c r="D89" s="26"/>
      <c r="E89" s="26"/>
      <c r="F89" s="26"/>
    </row>
    <row r="90" spans="1:6" ht="24.75" customHeight="1">
      <c r="A90" s="3" t="s">
        <v>1</v>
      </c>
      <c r="B90" s="19">
        <v>451</v>
      </c>
      <c r="C90" s="18"/>
      <c r="D90" s="15">
        <v>0.08</v>
      </c>
      <c r="E90" s="18">
        <f>C90*D90</f>
        <v>0</v>
      </c>
      <c r="F90" s="18">
        <f>C90+E90</f>
        <v>0</v>
      </c>
    </row>
    <row r="91" spans="1:6" ht="24.75" customHeight="1">
      <c r="A91" s="22" t="s">
        <v>8</v>
      </c>
      <c r="B91" s="24">
        <f>B9+B15+B22+B28+B33+B38+B44+B50+B57+B63+B69+B76+B86+B88+B90+B82</f>
        <v>80252</v>
      </c>
      <c r="C91" s="23">
        <f>C9+C15+C22+C28+C33+C38+C44+C50+C57+C63+C86+C88+C90+C69+C76</f>
        <v>0</v>
      </c>
      <c r="D91" s="21" t="s">
        <v>8</v>
      </c>
      <c r="E91" s="23">
        <f>E9+E15+E22+E28+E33+E38+E44+E50+E57+E63+E86+E88+E90+E69+E76</f>
        <v>0</v>
      </c>
      <c r="F91" s="23">
        <f>F9+F15+F22+F28+F33+F38+F44+F50+F57+F63+F86+F88+F90+F69+F76</f>
        <v>0</v>
      </c>
    </row>
    <row r="92" spans="1:2" ht="24.75" customHeight="1">
      <c r="A92" s="2" t="s">
        <v>34</v>
      </c>
      <c r="B92" s="25">
        <f>B8+B14+B20+B27+B32+B37+B43+B49+B56+B62+B68+B75+B84+B81</f>
        <v>25677</v>
      </c>
    </row>
    <row r="93" spans="1:2" ht="24.75" customHeight="1">
      <c r="A93" s="2" t="s">
        <v>35</v>
      </c>
      <c r="B93" s="25">
        <f>B7+B13+B19+B26+B31+B36+B42+B48+B55+B61+B67+B74+B85+B88+B90+B80</f>
        <v>27783</v>
      </c>
    </row>
    <row r="94" spans="1:2" ht="24.75" customHeight="1">
      <c r="A94" s="2" t="s">
        <v>36</v>
      </c>
      <c r="B94" s="25">
        <f>B6+B12+B18+B25+B41+B47+B54+B66+B72+B73+B5+B11+B17+B24+B30+B35+B40+B46+B53+B60+B79</f>
        <v>25876</v>
      </c>
    </row>
    <row r="95" spans="1:2" ht="24.75" customHeight="1">
      <c r="A95" s="2" t="s">
        <v>42</v>
      </c>
      <c r="B95" s="25">
        <v>916</v>
      </c>
    </row>
    <row r="96" spans="1:2" ht="24.75" customHeight="1">
      <c r="A96" s="35" t="s">
        <v>43</v>
      </c>
      <c r="B96" s="36">
        <f>SUM(B92:B95)</f>
        <v>80252</v>
      </c>
    </row>
    <row r="97" ht="24.75" customHeight="1">
      <c r="B97" s="25"/>
    </row>
  </sheetData>
  <sheetProtection/>
  <mergeCells count="1">
    <mergeCell ref="A1:F1"/>
  </mergeCells>
  <printOptions horizontalCentered="1"/>
  <pageMargins left="0.3937007874015748" right="0.3937007874015748" top="0.7086614173228347" bottom="0.7086614173228347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Artur Wyżkiewicz</cp:lastModifiedBy>
  <cp:lastPrinted>2024-05-14T05:59:00Z</cp:lastPrinted>
  <dcterms:created xsi:type="dcterms:W3CDTF">2006-03-03T11:27:21Z</dcterms:created>
  <dcterms:modified xsi:type="dcterms:W3CDTF">2024-05-17T05:07:23Z</dcterms:modified>
  <cp:category/>
  <cp:version/>
  <cp:contentType/>
  <cp:contentStatus/>
</cp:coreProperties>
</file>