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I:\ZAMÓWIENIA_PUBLICZNE\2022 r\320_ZAMÓWIENIA_PUBLICZNE\3201_przetarg_nieograniczony\TWI.3201.8.2022.AI_przyłącza\"/>
    </mc:Choice>
  </mc:AlternateContent>
  <xr:revisionPtr revIDLastSave="0" documentId="13_ncr:1_{22548575-14C3-43C8-B6D9-FB9CF53673F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Załącznik nr 7" sheetId="5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18" i="5" l="1"/>
  <c r="Q18" i="5" s="1"/>
  <c r="P19" i="5"/>
  <c r="Q19" i="5" s="1"/>
  <c r="P20" i="5"/>
  <c r="P21" i="5"/>
  <c r="Q21" i="5" s="1"/>
  <c r="P22" i="5"/>
  <c r="Q22" i="5" s="1"/>
  <c r="P23" i="5"/>
  <c r="Q23" i="5" s="1"/>
  <c r="P24" i="5"/>
  <c r="P25" i="5"/>
  <c r="Q25" i="5" s="1"/>
  <c r="P26" i="5"/>
  <c r="Q26" i="5" s="1"/>
  <c r="P27" i="5"/>
  <c r="Q27" i="5" s="1"/>
  <c r="P28" i="5"/>
  <c r="P29" i="5"/>
  <c r="P30" i="5"/>
  <c r="Q30" i="5" s="1"/>
  <c r="P31" i="5"/>
  <c r="Q31" i="5" s="1"/>
  <c r="P32" i="5"/>
  <c r="P33" i="5"/>
  <c r="Q33" i="5" s="1"/>
  <c r="P34" i="5"/>
  <c r="Q34" i="5" s="1"/>
  <c r="P35" i="5"/>
  <c r="Q35" i="5" s="1"/>
  <c r="P36" i="5"/>
  <c r="P37" i="5"/>
  <c r="Q37" i="5" s="1"/>
  <c r="P38" i="5"/>
  <c r="Q38" i="5" s="1"/>
  <c r="P39" i="5"/>
  <c r="Q39" i="5" s="1"/>
  <c r="P40" i="5"/>
  <c r="P41" i="5"/>
  <c r="Q41" i="5" s="1"/>
  <c r="P42" i="5"/>
  <c r="Q42" i="5" s="1"/>
  <c r="P43" i="5"/>
  <c r="Q43" i="5" s="1"/>
  <c r="P44" i="5"/>
  <c r="P45" i="5"/>
  <c r="Q45" i="5" s="1"/>
  <c r="P46" i="5"/>
  <c r="Q46" i="5" s="1"/>
  <c r="P47" i="5"/>
  <c r="Q47" i="5" s="1"/>
  <c r="P48" i="5"/>
  <c r="P49" i="5"/>
  <c r="Q49" i="5" s="1"/>
  <c r="P50" i="5"/>
  <c r="P51" i="5"/>
  <c r="Q51" i="5" s="1"/>
  <c r="P52" i="5"/>
  <c r="P53" i="5"/>
  <c r="P54" i="5"/>
  <c r="P55" i="5"/>
  <c r="Q55" i="5" s="1"/>
  <c r="P56" i="5"/>
  <c r="P57" i="5"/>
  <c r="Q57" i="5" s="1"/>
  <c r="P58" i="5"/>
  <c r="Q58" i="5" s="1"/>
  <c r="P59" i="5"/>
  <c r="Q59" i="5" s="1"/>
  <c r="P60" i="5"/>
  <c r="P61" i="5"/>
  <c r="Q61" i="5" s="1"/>
  <c r="P62" i="5"/>
  <c r="Q62" i="5" s="1"/>
  <c r="P63" i="5"/>
  <c r="Q63" i="5" s="1"/>
  <c r="P64" i="5"/>
  <c r="P65" i="5"/>
  <c r="Q65" i="5" s="1"/>
  <c r="P66" i="5"/>
  <c r="Q66" i="5" s="1"/>
  <c r="P67" i="5"/>
  <c r="Q67" i="5" s="1"/>
  <c r="P68" i="5"/>
  <c r="P69" i="5"/>
  <c r="P70" i="5"/>
  <c r="Q70" i="5" s="1"/>
  <c r="P71" i="5"/>
  <c r="Q71" i="5" s="1"/>
  <c r="P72" i="5"/>
  <c r="P73" i="5"/>
  <c r="Q73" i="5" s="1"/>
  <c r="P74" i="5"/>
  <c r="Q74" i="5" s="1"/>
  <c r="P75" i="5"/>
  <c r="Q75" i="5" s="1"/>
  <c r="P76" i="5"/>
  <c r="P77" i="5"/>
  <c r="Q77" i="5" s="1"/>
  <c r="P78" i="5"/>
  <c r="Q78" i="5" s="1"/>
  <c r="P79" i="5"/>
  <c r="Q79" i="5" s="1"/>
  <c r="P80" i="5"/>
  <c r="P81" i="5"/>
  <c r="Q81" i="5" s="1"/>
  <c r="P82" i="5"/>
  <c r="Q82" i="5" s="1"/>
  <c r="P83" i="5"/>
  <c r="Q83" i="5" s="1"/>
  <c r="P84" i="5"/>
  <c r="P85" i="5"/>
  <c r="Q85" i="5" s="1"/>
  <c r="P86" i="5"/>
  <c r="Q86" i="5" s="1"/>
  <c r="P87" i="5"/>
  <c r="Q87" i="5" s="1"/>
  <c r="P88" i="5"/>
  <c r="P89" i="5"/>
  <c r="Q89" i="5" s="1"/>
  <c r="P90" i="5"/>
  <c r="Q90" i="5" s="1"/>
  <c r="P91" i="5"/>
  <c r="Q91" i="5" s="1"/>
  <c r="P92" i="5"/>
  <c r="Q92" i="5" s="1"/>
  <c r="P93" i="5"/>
  <c r="Q93" i="5" s="1"/>
  <c r="P94" i="5"/>
  <c r="Q94" i="5" s="1"/>
  <c r="P95" i="5"/>
  <c r="Q95" i="5" s="1"/>
  <c r="P96" i="5"/>
  <c r="P97" i="5"/>
  <c r="Q97" i="5" s="1"/>
  <c r="P98" i="5"/>
  <c r="Q98" i="5" s="1"/>
  <c r="P99" i="5"/>
  <c r="Q99" i="5" s="1"/>
  <c r="Q20" i="5"/>
  <c r="Q24" i="5"/>
  <c r="Q28" i="5"/>
  <c r="Q29" i="5"/>
  <c r="Q32" i="5"/>
  <c r="Q36" i="5"/>
  <c r="Q40" i="5"/>
  <c r="Q44" i="5"/>
  <c r="Q48" i="5"/>
  <c r="Q50" i="5"/>
  <c r="Q52" i="5"/>
  <c r="Q53" i="5"/>
  <c r="Q54" i="5"/>
  <c r="Q56" i="5"/>
  <c r="Q60" i="5"/>
  <c r="Q64" i="5"/>
  <c r="Q68" i="5"/>
  <c r="Q69" i="5"/>
  <c r="Q72" i="5"/>
  <c r="Q76" i="5"/>
  <c r="Q80" i="5"/>
  <c r="Q84" i="5"/>
  <c r="Q88" i="5"/>
  <c r="Q96" i="5"/>
  <c r="P100" i="5"/>
  <c r="Q100" i="5" s="1"/>
  <c r="P101" i="5"/>
  <c r="Q101" i="5" s="1"/>
  <c r="P102" i="5"/>
  <c r="Q102" i="5" s="1"/>
  <c r="P103" i="5"/>
  <c r="Q103" i="5" s="1"/>
  <c r="P104" i="5"/>
  <c r="Q104" i="5" s="1"/>
  <c r="P105" i="5"/>
  <c r="Q105" i="5" s="1"/>
  <c r="P106" i="5"/>
  <c r="Q106" i="5" s="1"/>
  <c r="P107" i="5"/>
  <c r="Q107" i="5" s="1"/>
  <c r="P108" i="5"/>
  <c r="Q108" i="5" s="1"/>
  <c r="P109" i="5"/>
  <c r="Q109" i="5" s="1"/>
  <c r="P110" i="5"/>
  <c r="Q110" i="5" s="1"/>
  <c r="P111" i="5"/>
  <c r="Q111" i="5" s="1"/>
  <c r="P112" i="5"/>
  <c r="Q112" i="5" s="1"/>
  <c r="P113" i="5"/>
  <c r="Q113" i="5" s="1"/>
  <c r="P114" i="5"/>
  <c r="Q114" i="5" s="1"/>
  <c r="P115" i="5"/>
  <c r="Q115" i="5" s="1"/>
  <c r="P116" i="5"/>
  <c r="Q116" i="5" s="1"/>
  <c r="P117" i="5"/>
  <c r="Q117" i="5" s="1"/>
  <c r="P118" i="5"/>
  <c r="Q118" i="5" s="1"/>
  <c r="P119" i="5"/>
  <c r="Q119" i="5" s="1"/>
  <c r="P120" i="5"/>
  <c r="Q120" i="5" s="1"/>
  <c r="P121" i="5"/>
  <c r="Q121" i="5" s="1"/>
  <c r="P122" i="5"/>
  <c r="Q122" i="5" s="1"/>
  <c r="P123" i="5"/>
  <c r="Q123" i="5" s="1"/>
  <c r="P124" i="5"/>
  <c r="Q124" i="5" s="1"/>
  <c r="P10" i="5"/>
  <c r="Q10" i="5" s="1"/>
  <c r="P11" i="5"/>
  <c r="Q11" i="5" s="1"/>
  <c r="P12" i="5"/>
  <c r="Q12" i="5" s="1"/>
  <c r="P13" i="5"/>
  <c r="Q13" i="5" s="1"/>
  <c r="P14" i="5"/>
  <c r="P15" i="5"/>
  <c r="Q15" i="5" s="1"/>
  <c r="P16" i="5"/>
  <c r="Q16" i="5" s="1"/>
  <c r="P17" i="5"/>
  <c r="Q17" i="5" s="1"/>
  <c r="N125" i="5"/>
  <c r="L125" i="5"/>
  <c r="J125" i="5"/>
  <c r="H125" i="5"/>
  <c r="F125" i="5"/>
  <c r="P125" i="5" l="1"/>
  <c r="Q14" i="5"/>
  <c r="Q125" i="5" s="1"/>
</calcChain>
</file>

<file path=xl/sharedStrings.xml><?xml version="1.0" encoding="utf-8"?>
<sst xmlns="http://schemas.openxmlformats.org/spreadsheetml/2006/main" count="222" uniqueCount="196">
  <si>
    <t>Kolumna1</t>
  </si>
  <si>
    <t>Kolumna2</t>
  </si>
  <si>
    <t>Lp</t>
  </si>
  <si>
    <t>Lokalizacja przyłącza</t>
  </si>
  <si>
    <r>
      <t xml:space="preserve">PVC </t>
    </r>
    <r>
      <rPr>
        <sz val="9"/>
        <rFont val="Calibri"/>
        <family val="2"/>
        <charset val="238"/>
      </rPr>
      <t>Ø160 mm</t>
    </r>
  </si>
  <si>
    <t>Kamionka Ø150 mm</t>
  </si>
  <si>
    <t>Studnie rewizyjne</t>
  </si>
  <si>
    <t>Szamba adoptowane                                na studnie rewizyjne</t>
  </si>
  <si>
    <t>Inwentaryzacja powykonawcza</t>
  </si>
  <si>
    <t>Wartość ryczałtowa netto</t>
  </si>
  <si>
    <t>Wartość ryczałtowa brutto</t>
  </si>
  <si>
    <t>ulica</t>
  </si>
  <si>
    <t>nr posesji</t>
  </si>
  <si>
    <t>nr ewid. gruntów</t>
  </si>
  <si>
    <t>obręb</t>
  </si>
  <si>
    <t>długość          [mb]</t>
  </si>
  <si>
    <t>cena jednostkowa zł/m</t>
  </si>
  <si>
    <t>ilość         [szt.]</t>
  </si>
  <si>
    <t>cena jednostkowa zł/szt</t>
  </si>
  <si>
    <t>ilość         [szt].</t>
  </si>
  <si>
    <t>zł</t>
  </si>
  <si>
    <t>Kolumna3</t>
  </si>
  <si>
    <t>Kolumna4</t>
  </si>
  <si>
    <t>Kolumna5</t>
  </si>
  <si>
    <t>Kolumna12</t>
  </si>
  <si>
    <t>Kolumna13</t>
  </si>
  <si>
    <t>Kolumna14</t>
  </si>
  <si>
    <t>Kolumna15</t>
  </si>
  <si>
    <t>Kolumna16</t>
  </si>
  <si>
    <t>Kolumna17</t>
  </si>
  <si>
    <t xml:space="preserve">Do wyceny poszczególnych podłączeń, w kolumnie 7,9,11,13,15 i 17 Wykazu,  </t>
  </si>
  <si>
    <t xml:space="preserve">należy wstawić odpowiednie ceny jednostkowe z wykazu cen </t>
  </si>
  <si>
    <t>…......................................................................................</t>
  </si>
  <si>
    <t>……………………………………..</t>
  </si>
  <si>
    <t xml:space="preserve">     (pieczęć  Wykonawcy)</t>
  </si>
  <si>
    <t>Wykaz planowanych do wykonania podłączeń budynków do kanalizacji sanitarnej oraz ich lokalizacja</t>
  </si>
  <si>
    <t>Kolumna6</t>
  </si>
  <si>
    <t>Kolumna7</t>
  </si>
  <si>
    <t>Kolumna8</t>
  </si>
  <si>
    <t>Kolumna9</t>
  </si>
  <si>
    <t>Kolumna10</t>
  </si>
  <si>
    <t>Kolumna11</t>
  </si>
  <si>
    <t>73</t>
  </si>
  <si>
    <t>19a</t>
  </si>
  <si>
    <t>11-13</t>
  </si>
  <si>
    <t xml:space="preserve"> Pusta </t>
  </si>
  <si>
    <t xml:space="preserve">Północna </t>
  </si>
  <si>
    <t xml:space="preserve"> Pod Grotami</t>
  </si>
  <si>
    <t xml:space="preserve"> Górna </t>
  </si>
  <si>
    <t xml:space="preserve"> Sypka</t>
  </si>
  <si>
    <t xml:space="preserve">Koszykowa </t>
  </si>
  <si>
    <t xml:space="preserve">Lewa </t>
  </si>
  <si>
    <t xml:space="preserve"> Dąbrowska </t>
  </si>
  <si>
    <t xml:space="preserve">Sobieskiego </t>
  </si>
  <si>
    <t xml:space="preserve">Kręta </t>
  </si>
  <si>
    <t xml:space="preserve">Konstytucji 3 Maja </t>
  </si>
  <si>
    <t xml:space="preserve"> Dolna </t>
  </si>
  <si>
    <t xml:space="preserve">Grota Roweckiego </t>
  </si>
  <si>
    <t xml:space="preserve"> M. Skłodowskiej-Curie </t>
  </si>
  <si>
    <t>13a</t>
  </si>
  <si>
    <t>10A</t>
  </si>
  <si>
    <t>47B</t>
  </si>
  <si>
    <t>1/3</t>
  </si>
  <si>
    <t>8/10</t>
  </si>
  <si>
    <t xml:space="preserve">Bracka </t>
  </si>
  <si>
    <t xml:space="preserve"> Chłodna </t>
  </si>
  <si>
    <t xml:space="preserve">Nowa </t>
  </si>
  <si>
    <t xml:space="preserve"> Sasankowa </t>
  </si>
  <si>
    <t xml:space="preserve">Michałowska </t>
  </si>
  <si>
    <t xml:space="preserve"> Smolna </t>
  </si>
  <si>
    <t xml:space="preserve">Katarzyny </t>
  </si>
  <si>
    <t xml:space="preserve">Okrzei </t>
  </si>
  <si>
    <t xml:space="preserve">Wspólna </t>
  </si>
  <si>
    <t xml:space="preserve"> Opoczyńska</t>
  </si>
  <si>
    <t xml:space="preserve">Białobrzeska </t>
  </si>
  <si>
    <t xml:space="preserve">Na Skarpie </t>
  </si>
  <si>
    <t>Cisowa</t>
  </si>
  <si>
    <t xml:space="preserve">Majowa </t>
  </si>
  <si>
    <t xml:space="preserve">Niemcewicza </t>
  </si>
  <si>
    <t xml:space="preserve">Smolna </t>
  </si>
  <si>
    <t xml:space="preserve">Sosnowa </t>
  </si>
  <si>
    <t xml:space="preserve">Wolna </t>
  </si>
  <si>
    <t xml:space="preserve"> Okrzei </t>
  </si>
  <si>
    <t xml:space="preserve">Żurawia </t>
  </si>
  <si>
    <t xml:space="preserve"> Okopowa </t>
  </si>
  <si>
    <t xml:space="preserve"> Dobra </t>
  </si>
  <si>
    <t xml:space="preserve">Żytnia </t>
  </si>
  <si>
    <t xml:space="preserve"> Pawła </t>
  </si>
  <si>
    <t xml:space="preserve">Dobra </t>
  </si>
  <si>
    <t>70 A</t>
  </si>
  <si>
    <t>144A</t>
  </si>
  <si>
    <t xml:space="preserve"> Spalska </t>
  </si>
  <si>
    <t xml:space="preserve">Ogrodowa </t>
  </si>
  <si>
    <t xml:space="preserve"> Piaskowa </t>
  </si>
  <si>
    <t xml:space="preserve"> Ludwikowska </t>
  </si>
  <si>
    <t xml:space="preserve">Zawadzka </t>
  </si>
  <si>
    <t>75A</t>
  </si>
  <si>
    <t>16A</t>
  </si>
  <si>
    <t xml:space="preserve"> Główna </t>
  </si>
  <si>
    <t xml:space="preserve">Legionów </t>
  </si>
  <si>
    <t xml:space="preserve">Damazego </t>
  </si>
  <si>
    <t xml:space="preserve"> Klonowa </t>
  </si>
  <si>
    <t xml:space="preserve">Łukasza </t>
  </si>
  <si>
    <t xml:space="preserve"> Północna</t>
  </si>
  <si>
    <t xml:space="preserve"> Majowa </t>
  </si>
  <si>
    <t xml:space="preserve">Piaskowa </t>
  </si>
  <si>
    <t xml:space="preserve">Mireckiego </t>
  </si>
  <si>
    <t xml:space="preserve">Dziubałtowskiego </t>
  </si>
  <si>
    <t xml:space="preserve">Gminna </t>
  </si>
  <si>
    <t>16/18</t>
  </si>
  <si>
    <t>51A</t>
  </si>
  <si>
    <t>40A</t>
  </si>
  <si>
    <t>6 m. 3</t>
  </si>
  <si>
    <t>96/98</t>
  </si>
  <si>
    <t>29E</t>
  </si>
  <si>
    <t>33A</t>
  </si>
  <si>
    <t>118A</t>
  </si>
  <si>
    <t>49B</t>
  </si>
  <si>
    <t>75a</t>
  </si>
  <si>
    <t xml:space="preserve">Dąbrowska </t>
  </si>
  <si>
    <t xml:space="preserve">Długa </t>
  </si>
  <si>
    <t xml:space="preserve">Ujezdzka </t>
  </si>
  <si>
    <t xml:space="preserve">Główna </t>
  </si>
  <si>
    <t>Nowa</t>
  </si>
  <si>
    <t>Obwodowa</t>
  </si>
  <si>
    <t xml:space="preserve">Rolna </t>
  </si>
  <si>
    <t xml:space="preserve">Żeromskiego </t>
  </si>
  <si>
    <t xml:space="preserve">Wilcza </t>
  </si>
  <si>
    <t>Zawadzka</t>
  </si>
  <si>
    <t xml:space="preserve"> Grota Roweckiego</t>
  </si>
  <si>
    <t xml:space="preserve">Okopowa </t>
  </si>
  <si>
    <t xml:space="preserve">Jagiellońska </t>
  </si>
  <si>
    <t xml:space="preserve">Smugowa </t>
  </si>
  <si>
    <t>29C</t>
  </si>
  <si>
    <t>30/32</t>
  </si>
  <si>
    <t>62A</t>
  </si>
  <si>
    <t>61/63</t>
  </si>
  <si>
    <t>Szczęśliwa</t>
  </si>
  <si>
    <t xml:space="preserve"> Mickiewicza </t>
  </si>
  <si>
    <t xml:space="preserve"> Wysoka </t>
  </si>
  <si>
    <t xml:space="preserve">Sienna </t>
  </si>
  <si>
    <t xml:space="preserve"> Wilcza </t>
  </si>
  <si>
    <t xml:space="preserve"> Północna </t>
  </si>
  <si>
    <t xml:space="preserve"> Koszykowa </t>
  </si>
  <si>
    <t xml:space="preserve"> Krzywa </t>
  </si>
  <si>
    <t xml:space="preserve"> Niemcewicza </t>
  </si>
  <si>
    <t xml:space="preserve">Cekanowska </t>
  </si>
  <si>
    <t xml:space="preserve"> Fabryczna </t>
  </si>
  <si>
    <t xml:space="preserve">Hubala </t>
  </si>
  <si>
    <t xml:space="preserve"> Bracka </t>
  </si>
  <si>
    <t xml:space="preserve"> Podleśna </t>
  </si>
  <si>
    <t xml:space="preserve"> ul. Barbary </t>
  </si>
  <si>
    <t xml:space="preserve"> Szczęśliwa </t>
  </si>
  <si>
    <t xml:space="preserve"> Ludowa </t>
  </si>
  <si>
    <t xml:space="preserve">Wacława </t>
  </si>
  <si>
    <t xml:space="preserve"> Piłsudskiego </t>
  </si>
  <si>
    <t xml:space="preserve"> Zawadzka </t>
  </si>
  <si>
    <t xml:space="preserve">Obwodowa </t>
  </si>
  <si>
    <t xml:space="preserve">Bartłomieja </t>
  </si>
  <si>
    <t xml:space="preserve">Ludwikowska </t>
  </si>
  <si>
    <t xml:space="preserve"> Mireckiego </t>
  </si>
  <si>
    <t xml:space="preserve">Nagórzycka </t>
  </si>
  <si>
    <t>140, 108</t>
  </si>
  <si>
    <t>46/1</t>
  </si>
  <si>
    <t>333/1</t>
  </si>
  <si>
    <t>54/2</t>
  </si>
  <si>
    <t>95/2</t>
  </si>
  <si>
    <t>355</t>
  </si>
  <si>
    <t>296/1</t>
  </si>
  <si>
    <t>45/1</t>
  </si>
  <si>
    <t>378/2</t>
  </si>
  <si>
    <t>409/1</t>
  </si>
  <si>
    <t>105/6</t>
  </si>
  <si>
    <t>681/2</t>
  </si>
  <si>
    <t>63/1</t>
  </si>
  <si>
    <t>399/2</t>
  </si>
  <si>
    <t>208/4</t>
  </si>
  <si>
    <t>232/3</t>
  </si>
  <si>
    <t>334/2</t>
  </si>
  <si>
    <t>255/1</t>
  </si>
  <si>
    <t>93/2</t>
  </si>
  <si>
    <t>191/1</t>
  </si>
  <si>
    <t>668/3</t>
  </si>
  <si>
    <t>143/5</t>
  </si>
  <si>
    <t>147/3</t>
  </si>
  <si>
    <t>235/3</t>
  </si>
  <si>
    <t>143/3</t>
  </si>
  <si>
    <t>759/2</t>
  </si>
  <si>
    <t>156/2</t>
  </si>
  <si>
    <t>396/1</t>
  </si>
  <si>
    <t>155/1</t>
  </si>
  <si>
    <t xml:space="preserve">kosztorysowo-ryczałtowych (Załącznik nr 1A do SWZ) </t>
  </si>
  <si>
    <t>Załącznik nr 1b do SWZ</t>
  </si>
  <si>
    <t>(podpis osoby uprawnionej do reprezentacji)</t>
  </si>
  <si>
    <t xml:space="preserve">Uwaga
Dokument należy wypełnić i podpisać kwalifikowanym podpisem elektronicznym lub podpisem zaufanych lub podpisem osobistym
</t>
  </si>
  <si>
    <t xml:space="preserve"> Popiełuszki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</si>
</sst>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</font>
    <font>
      <b/>
      <sz val="18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name val="Calibri"/>
      <family val="2"/>
      <charset val="238"/>
    </font>
    <font>
      <sz val="8"/>
      <name val="Arial"/>
      <family val="2"/>
      <charset val="238"/>
    </font>
    <font>
      <sz val="10"/>
      <name val="Arial CE"/>
      <family val="2"/>
      <charset val="238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9"/>
      <color theme="1"/>
      <name val="Arial"/>
      <family val="2"/>
      <charset val="238"/>
    </font>
    <font>
      <b/>
      <sz val="8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8" fillId="0" borderId="0"/>
  </cellStyleXfs>
  <cellXfs count="112">
    <xf numFmtId="0" fontId="0" fillId="0" borderId="0" xfId="0"/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7" fillId="2" borderId="6" xfId="2" applyFont="1" applyFill="1" applyBorder="1" applyAlignment="1">
      <alignment horizontal="center" vertical="center" wrapText="1"/>
    </xf>
    <xf numFmtId="49" fontId="7" fillId="2" borderId="6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19" xfId="0" applyFont="1" applyBorder="1"/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0" fillId="0" borderId="0" xfId="0" applyFill="1" applyBorder="1"/>
    <xf numFmtId="0" fontId="5" fillId="2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1" fontId="0" fillId="0" borderId="0" xfId="0" applyNumberFormat="1"/>
    <xf numFmtId="1" fontId="0" fillId="0" borderId="0" xfId="0" applyNumberFormat="1" applyFill="1" applyBorder="1"/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/>
    <xf numFmtId="0" fontId="0" fillId="0" borderId="0" xfId="0" applyFill="1"/>
    <xf numFmtId="1" fontId="9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" fontId="9" fillId="0" borderId="1" xfId="0" quotePrefix="1" applyNumberFormat="1" applyFont="1" applyFill="1" applyBorder="1" applyAlignment="1">
      <alignment horizontal="center" vertical="center"/>
    </xf>
    <xf numFmtId="4" fontId="10" fillId="0" borderId="9" xfId="0" applyNumberFormat="1" applyFont="1" applyFill="1" applyBorder="1" applyAlignment="1">
      <alignment horizontal="center" vertical="center"/>
    </xf>
    <xf numFmtId="2" fontId="10" fillId="0" borderId="4" xfId="0" applyNumberFormat="1" applyFont="1" applyFill="1" applyBorder="1" applyAlignment="1">
      <alignment horizontal="center" vertical="center"/>
    </xf>
    <xf numFmtId="4" fontId="10" fillId="0" borderId="4" xfId="0" applyNumberFormat="1" applyFont="1" applyFill="1" applyBorder="1" applyAlignment="1">
      <alignment horizontal="center" vertical="center"/>
    </xf>
    <xf numFmtId="2" fontId="13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9" fillId="0" borderId="0" xfId="0" applyFont="1" applyFill="1"/>
    <xf numFmtId="1" fontId="5" fillId="2" borderId="3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1" fontId="10" fillId="0" borderId="4" xfId="0" applyNumberFormat="1" applyFont="1" applyFill="1" applyBorder="1" applyAlignment="1">
      <alignment horizontal="center" vertical="center"/>
    </xf>
    <xf numFmtId="0" fontId="0" fillId="0" borderId="0" xfId="0" applyBorder="1"/>
    <xf numFmtId="0" fontId="10" fillId="3" borderId="6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6" xfId="0" applyNumberFormat="1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49" fontId="9" fillId="3" borderId="2" xfId="0" applyNumberFormat="1" applyFont="1" applyFill="1" applyBorder="1" applyAlignment="1">
      <alignment horizontal="center" vertical="center"/>
    </xf>
    <xf numFmtId="1" fontId="13" fillId="0" borderId="0" xfId="0" applyNumberFormat="1" applyFont="1" applyFill="1" applyBorder="1"/>
    <xf numFmtId="0" fontId="13" fillId="0" borderId="0" xfId="0" applyFont="1" applyFill="1" applyBorder="1"/>
    <xf numFmtId="1" fontId="0" fillId="0" borderId="0" xfId="0" applyNumberFormat="1" applyBorder="1"/>
    <xf numFmtId="0" fontId="2" fillId="0" borderId="0" xfId="0" applyFont="1" applyBorder="1"/>
    <xf numFmtId="2" fontId="13" fillId="0" borderId="21" xfId="0" applyNumberFormat="1" applyFont="1" applyFill="1" applyBorder="1" applyAlignment="1">
      <alignment horizontal="center" vertical="center"/>
    </xf>
    <xf numFmtId="4" fontId="13" fillId="0" borderId="21" xfId="0" applyNumberFormat="1" applyFont="1" applyFill="1" applyBorder="1" applyAlignment="1">
      <alignment horizontal="center" vertical="center"/>
    </xf>
    <xf numFmtId="4" fontId="13" fillId="0" borderId="22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1" fontId="7" fillId="2" borderId="8" xfId="0" applyNumberFormat="1" applyFont="1" applyFill="1" applyBorder="1" applyAlignment="1">
      <alignment horizontal="center" vertical="center" wrapText="1"/>
    </xf>
    <xf numFmtId="1" fontId="7" fillId="2" borderId="23" xfId="0" applyNumberFormat="1" applyFont="1" applyFill="1" applyBorder="1" applyAlignment="1">
      <alignment horizontal="center" vertical="center" wrapText="1"/>
    </xf>
    <xf numFmtId="1" fontId="9" fillId="0" borderId="8" xfId="0" applyNumberFormat="1" applyFont="1" applyFill="1" applyBorder="1" applyAlignment="1">
      <alignment horizontal="center" vertical="center" wrapText="1"/>
    </xf>
    <xf numFmtId="1" fontId="9" fillId="0" borderId="3" xfId="0" applyNumberFormat="1" applyFont="1" applyFill="1" applyBorder="1" applyAlignment="1">
      <alignment horizontal="center" vertical="center" wrapText="1"/>
    </xf>
    <xf numFmtId="1" fontId="9" fillId="0" borderId="24" xfId="0" applyNumberFormat="1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/>
    </xf>
    <xf numFmtId="2" fontId="10" fillId="0" borderId="25" xfId="0" applyNumberFormat="1" applyFont="1" applyFill="1" applyBorder="1" applyAlignment="1">
      <alignment horizontal="center" vertical="center"/>
    </xf>
    <xf numFmtId="1" fontId="10" fillId="0" borderId="25" xfId="0" applyNumberFormat="1" applyFont="1" applyFill="1" applyBorder="1" applyAlignment="1">
      <alignment horizontal="center" vertical="center"/>
    </xf>
    <xf numFmtId="4" fontId="10" fillId="0" borderId="25" xfId="0" applyNumberFormat="1" applyFont="1" applyFill="1" applyBorder="1" applyAlignment="1">
      <alignment horizontal="center" vertical="center"/>
    </xf>
    <xf numFmtId="1" fontId="7" fillId="2" borderId="0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49" fontId="7" fillId="2" borderId="10" xfId="0" applyNumberFormat="1" applyFont="1" applyFill="1" applyBorder="1" applyAlignment="1">
      <alignment horizontal="center" vertical="center" wrapText="1"/>
    </xf>
    <xf numFmtId="0" fontId="7" fillId="2" borderId="8" xfId="2" applyFont="1" applyFill="1" applyBorder="1" applyAlignment="1">
      <alignment horizontal="center" vertical="center" wrapText="1"/>
    </xf>
    <xf numFmtId="49" fontId="7" fillId="2" borderId="9" xfId="0" applyNumberFormat="1" applyFont="1" applyFill="1" applyBorder="1" applyAlignment="1">
      <alignment horizontal="center" vertical="center" wrapText="1"/>
    </xf>
    <xf numFmtId="2" fontId="10" fillId="0" borderId="9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" fontId="7" fillId="2" borderId="27" xfId="0" applyNumberFormat="1" applyFont="1" applyFill="1" applyBorder="1" applyAlignment="1">
      <alignment horizontal="center" vertical="center" wrapText="1"/>
    </xf>
    <xf numFmtId="2" fontId="10" fillId="0" borderId="2" xfId="0" applyNumberFormat="1" applyFont="1" applyFill="1" applyBorder="1" applyAlignment="1">
      <alignment horizontal="center" vertical="center"/>
    </xf>
    <xf numFmtId="2" fontId="10" fillId="0" borderId="18" xfId="0" applyNumberFormat="1" applyFont="1" applyFill="1" applyBorder="1" applyAlignment="1">
      <alignment horizontal="center" vertical="center"/>
    </xf>
    <xf numFmtId="2" fontId="10" fillId="0" borderId="7" xfId="0" applyNumberFormat="1" applyFont="1" applyFill="1" applyBorder="1" applyAlignment="1">
      <alignment horizontal="center" vertical="center"/>
    </xf>
    <xf numFmtId="4" fontId="10" fillId="0" borderId="5" xfId="0" applyNumberFormat="1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 vertical="center"/>
    </xf>
    <xf numFmtId="4" fontId="10" fillId="0" borderId="26" xfId="0" applyNumberFormat="1" applyFont="1" applyFill="1" applyBorder="1" applyAlignment="1">
      <alignment horizontal="center" vertical="center"/>
    </xf>
    <xf numFmtId="1" fontId="10" fillId="0" borderId="9" xfId="0" applyNumberFormat="1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" fontId="13" fillId="0" borderId="21" xfId="0" applyNumberFormat="1" applyFont="1" applyFill="1" applyBorder="1" applyAlignment="1">
      <alignment horizontal="center" vertical="center"/>
    </xf>
    <xf numFmtId="2" fontId="10" fillId="3" borderId="8" xfId="0" applyNumberFormat="1" applyFont="1" applyFill="1" applyBorder="1" applyAlignment="1">
      <alignment horizontal="center" vertical="center"/>
    </xf>
    <xf numFmtId="2" fontId="9" fillId="3" borderId="3" xfId="0" applyNumberFormat="1" applyFont="1" applyFill="1" applyBorder="1" applyAlignment="1">
      <alignment horizontal="center" vertical="center"/>
    </xf>
    <xf numFmtId="2" fontId="10" fillId="3" borderId="3" xfId="0" applyNumberFormat="1" applyFont="1" applyFill="1" applyBorder="1" applyAlignment="1">
      <alignment horizontal="center" vertical="center"/>
    </xf>
    <xf numFmtId="2" fontId="9" fillId="3" borderId="13" xfId="0" applyNumberFormat="1" applyFont="1" applyFill="1" applyBorder="1" applyAlignment="1">
      <alignment horizontal="center" vertical="center"/>
    </xf>
    <xf numFmtId="0" fontId="7" fillId="2" borderId="10" xfId="2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49" fontId="7" fillId="2" borderId="8" xfId="0" applyNumberFormat="1" applyFont="1" applyFill="1" applyBorder="1" applyAlignment="1">
      <alignment horizontal="center" vertical="center" wrapText="1"/>
    </xf>
    <xf numFmtId="2" fontId="9" fillId="3" borderId="8" xfId="0" applyNumberFormat="1" applyFont="1" applyFill="1" applyBorder="1" applyAlignment="1">
      <alignment horizontal="center" vertical="center"/>
    </xf>
    <xf numFmtId="2" fontId="9" fillId="3" borderId="24" xfId="0" applyNumberFormat="1" applyFont="1" applyFill="1" applyBorder="1" applyAlignment="1">
      <alignment horizontal="center" vertical="center"/>
    </xf>
    <xf numFmtId="0" fontId="15" fillId="0" borderId="0" xfId="0" applyFont="1"/>
    <xf numFmtId="0" fontId="4" fillId="0" borderId="0" xfId="0" applyFont="1" applyAlignment="1">
      <alignment horizontal="center" wrapText="1"/>
    </xf>
    <xf numFmtId="0" fontId="0" fillId="0" borderId="0" xfId="0" applyFill="1" applyBorder="1" applyAlignment="1">
      <alignment horizontal="center"/>
    </xf>
    <xf numFmtId="44" fontId="11" fillId="0" borderId="0" xfId="0" applyNumberFormat="1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/>
    </xf>
    <xf numFmtId="1" fontId="5" fillId="2" borderId="12" xfId="0" applyNumberFormat="1" applyFont="1" applyFill="1" applyBorder="1" applyAlignment="1">
      <alignment horizontal="center" vertical="center"/>
    </xf>
    <xf numFmtId="1" fontId="5" fillId="2" borderId="3" xfId="0" applyNumberFormat="1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3">
    <cellStyle name="Normalny" xfId="0" builtinId="0"/>
    <cellStyle name="Normalny 2" xfId="1" xr:uid="{00000000-0005-0000-0000-000001000000}"/>
    <cellStyle name="Normalny 2 2" xfId="2" xr:uid="{00000000-0005-0000-0000-000002000000}"/>
  </cellStyles>
  <dxfs count="21">
    <dxf>
      <font>
        <strike val="0"/>
        <outline val="0"/>
        <shadow val="0"/>
        <u val="none"/>
        <vertAlign val="baseline"/>
        <sz val="9"/>
        <color auto="1"/>
        <name val="Arial"/>
        <family val="2"/>
        <charset val="238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auto="1"/>
        <name val="Arial"/>
        <family val="2"/>
        <charset val="238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auto="1"/>
        <name val="Arial"/>
        <family val="2"/>
        <charset val="238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charset val="238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auto="1"/>
        <name val="Arial"/>
        <family val="2"/>
        <charset val="238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charset val="238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auto="1"/>
        <name val="Arial"/>
        <family val="2"/>
        <charset val="238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charset val="238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auto="1"/>
        <name val="Arial"/>
        <family val="2"/>
        <charset val="238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charset val="238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auto="1"/>
        <name val="Arial"/>
        <family val="2"/>
        <charset val="238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charset val="238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charset val="238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charset val="238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charset val="238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charset val="238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charset val="238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font>
        <strike val="0"/>
        <outline val="0"/>
        <shadow val="0"/>
        <u val="none"/>
        <vertAlign val="baseline"/>
        <sz val="9"/>
        <name val="Arial"/>
        <family val="2"/>
        <charset val="238"/>
        <scheme val="none"/>
      </font>
      <numFmt numFmtId="2" formatCode="0.00"/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auto="1"/>
      </font>
      <fill>
        <patternFill patternType="solid">
          <fgColor indexed="64"/>
          <bgColor theme="0" tint="-0.149998474074526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ela1124" displayName="Tabela1124" ref="A9:Q124" totalsRowShown="0" headerRowDxfId="20" dataDxfId="18" headerRowBorderDxfId="19" tableBorderDxfId="17">
  <autoFilter ref="A9:Q124" xr:uid="{00000000-0009-0000-0100-000003000000}"/>
  <tableColumns count="17">
    <tableColumn id="1" xr3:uid="{00000000-0010-0000-0200-000001000000}" name="Kolumna1" dataDxfId="16"/>
    <tableColumn id="2" xr3:uid="{00000000-0010-0000-0200-000002000000}" name="Kolumna2" dataDxfId="15"/>
    <tableColumn id="3" xr3:uid="{00000000-0010-0000-0200-000003000000}" name="Kolumna3" dataDxfId="14"/>
    <tableColumn id="4" xr3:uid="{00000000-0010-0000-0200-000004000000}" name="Kolumna4" dataDxfId="13"/>
    <tableColumn id="5" xr3:uid="{00000000-0010-0000-0200-000005000000}" name="Kolumna5" dataDxfId="12"/>
    <tableColumn id="12" xr3:uid="{00000000-0010-0000-0200-00000C000000}" name="Kolumna6" dataDxfId="11"/>
    <tableColumn id="13" xr3:uid="{00000000-0010-0000-0200-00000D000000}" name="Kolumna7" dataDxfId="10"/>
    <tableColumn id="14" xr3:uid="{00000000-0010-0000-0200-00000E000000}" name="Kolumna8" dataDxfId="9"/>
    <tableColumn id="15" xr3:uid="{00000000-0010-0000-0200-00000F000000}" name="Kolumna9" dataDxfId="8"/>
    <tableColumn id="18" xr3:uid="{00000000-0010-0000-0200-000012000000}" name="Kolumna10" dataDxfId="7"/>
    <tableColumn id="19" xr3:uid="{00000000-0010-0000-0200-000013000000}" name="Kolumna11" dataDxfId="6"/>
    <tableColumn id="20" xr3:uid="{00000000-0010-0000-0200-000014000000}" name="Kolumna12" dataDxfId="5"/>
    <tableColumn id="21" xr3:uid="{00000000-0010-0000-0200-000015000000}" name="Kolumna13" dataDxfId="4"/>
    <tableColumn id="22" xr3:uid="{00000000-0010-0000-0200-000016000000}" name="Kolumna14" dataDxfId="3"/>
    <tableColumn id="23" xr3:uid="{00000000-0010-0000-0200-000017000000}" name="Kolumna15" dataDxfId="2"/>
    <tableColumn id="26" xr3:uid="{00000000-0010-0000-0200-00001A000000}" name="Kolumna16" dataDxfId="1">
      <calculatedColumnFormula>F10*G10+H10*I10+J10*K10+L10*M10+N10*O10</calculatedColumnFormula>
    </tableColumn>
    <tableColumn id="27" xr3:uid="{00000000-0010-0000-0200-00001B000000}" name="Kolumna17" dataDxfId="0">
      <calculatedColumnFormula>P10*1.23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139"/>
  <sheetViews>
    <sheetView tabSelected="1" zoomScale="115" zoomScaleNormal="115" workbookViewId="0">
      <selection activeCell="B26" sqref="B26"/>
    </sheetView>
  </sheetViews>
  <sheetFormatPr defaultRowHeight="14.4" x14ac:dyDescent="0.3"/>
  <cols>
    <col min="1" max="1" width="9.109375" style="14"/>
    <col min="2" max="2" width="42.44140625" customWidth="1"/>
    <col min="3" max="3" width="11.44140625" bestFit="1" customWidth="1"/>
    <col min="4" max="4" width="13.44140625" customWidth="1"/>
    <col min="5" max="5" width="11.5546875" customWidth="1"/>
    <col min="6" max="9" width="9.109375" style="16" customWidth="1"/>
    <col min="10" max="10" width="9.109375" customWidth="1"/>
    <col min="11" max="11" width="13.109375" customWidth="1"/>
    <col min="12" max="15" width="9.109375" customWidth="1"/>
    <col min="16" max="16" width="14.33203125" customWidth="1"/>
    <col min="17" max="17" width="14.109375" bestFit="1" customWidth="1"/>
  </cols>
  <sheetData>
    <row r="1" spans="1:17" x14ac:dyDescent="0.3">
      <c r="A1"/>
      <c r="F1"/>
      <c r="G1"/>
      <c r="H1"/>
      <c r="I1"/>
      <c r="N1" s="95" t="s">
        <v>192</v>
      </c>
    </row>
    <row r="2" spans="1:17" x14ac:dyDescent="0.3">
      <c r="A2"/>
      <c r="B2" s="18" t="s">
        <v>33</v>
      </c>
      <c r="F2"/>
      <c r="G2"/>
      <c r="H2"/>
      <c r="I2"/>
    </row>
    <row r="3" spans="1:17" ht="15.75" customHeight="1" x14ac:dyDescent="0.45">
      <c r="A3"/>
      <c r="B3" s="19" t="s">
        <v>34</v>
      </c>
      <c r="F3"/>
      <c r="G3"/>
      <c r="H3"/>
      <c r="I3"/>
      <c r="K3" s="12"/>
      <c r="L3" s="12"/>
      <c r="M3" s="12"/>
      <c r="N3" s="12"/>
      <c r="O3" s="12"/>
      <c r="P3" s="12"/>
      <c r="Q3" s="12"/>
    </row>
    <row r="4" spans="1:17" ht="19.5" customHeight="1" x14ac:dyDescent="0.45">
      <c r="A4" s="12"/>
      <c r="B4" s="96" t="s">
        <v>35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12"/>
    </row>
    <row r="5" spans="1:17" ht="15.75" customHeight="1" thickBot="1" x14ac:dyDescent="0.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7" ht="36" customHeight="1" x14ac:dyDescent="0.3">
      <c r="A6" s="105" t="s">
        <v>2</v>
      </c>
      <c r="B6" s="107" t="s">
        <v>3</v>
      </c>
      <c r="C6" s="107"/>
      <c r="D6" s="107"/>
      <c r="E6" s="108"/>
      <c r="F6" s="99" t="s">
        <v>4</v>
      </c>
      <c r="G6" s="100"/>
      <c r="H6" s="109" t="s">
        <v>5</v>
      </c>
      <c r="I6" s="110"/>
      <c r="J6" s="101" t="s">
        <v>6</v>
      </c>
      <c r="K6" s="100"/>
      <c r="L6" s="101" t="s">
        <v>7</v>
      </c>
      <c r="M6" s="102"/>
      <c r="N6" s="99" t="s">
        <v>8</v>
      </c>
      <c r="O6" s="100"/>
      <c r="P6" s="31" t="s">
        <v>9</v>
      </c>
      <c r="Q6" s="32" t="s">
        <v>10</v>
      </c>
    </row>
    <row r="7" spans="1:17" ht="36" x14ac:dyDescent="0.3">
      <c r="A7" s="106"/>
      <c r="B7" s="1" t="s">
        <v>11</v>
      </c>
      <c r="C7" s="22" t="s">
        <v>12</v>
      </c>
      <c r="D7" s="22" t="s">
        <v>13</v>
      </c>
      <c r="E7" s="2" t="s">
        <v>14</v>
      </c>
      <c r="F7" s="3" t="s">
        <v>15</v>
      </c>
      <c r="G7" s="8" t="s">
        <v>16</v>
      </c>
      <c r="H7" s="3" t="s">
        <v>15</v>
      </c>
      <c r="I7" s="8" t="s">
        <v>16</v>
      </c>
      <c r="J7" s="11" t="s">
        <v>17</v>
      </c>
      <c r="K7" s="8" t="s">
        <v>18</v>
      </c>
      <c r="L7" s="11" t="s">
        <v>17</v>
      </c>
      <c r="M7" s="69" t="s">
        <v>18</v>
      </c>
      <c r="N7" s="3" t="s">
        <v>19</v>
      </c>
      <c r="O7" s="8" t="s">
        <v>18</v>
      </c>
      <c r="P7" s="64" t="s">
        <v>20</v>
      </c>
      <c r="Q7" s="51" t="s">
        <v>20</v>
      </c>
    </row>
    <row r="8" spans="1:17" x14ac:dyDescent="0.3">
      <c r="A8" s="30">
        <v>1</v>
      </c>
      <c r="B8" s="1">
        <v>2</v>
      </c>
      <c r="C8" s="22">
        <v>3</v>
      </c>
      <c r="D8" s="22">
        <v>4</v>
      </c>
      <c r="E8" s="2">
        <v>5</v>
      </c>
      <c r="F8" s="3">
        <v>6</v>
      </c>
      <c r="G8" s="8">
        <v>7</v>
      </c>
      <c r="H8" s="9">
        <v>8</v>
      </c>
      <c r="I8" s="51">
        <v>9</v>
      </c>
      <c r="J8" s="11">
        <v>10</v>
      </c>
      <c r="K8" s="51">
        <v>11</v>
      </c>
      <c r="L8" s="64">
        <v>12</v>
      </c>
      <c r="M8" s="69">
        <v>13</v>
      </c>
      <c r="N8" s="9">
        <v>14</v>
      </c>
      <c r="O8" s="51">
        <v>15</v>
      </c>
      <c r="P8" s="11">
        <v>16</v>
      </c>
      <c r="Q8" s="51">
        <v>17</v>
      </c>
    </row>
    <row r="9" spans="1:17" x14ac:dyDescent="0.3">
      <c r="A9" s="52" t="s">
        <v>0</v>
      </c>
      <c r="B9" s="4" t="s">
        <v>1</v>
      </c>
      <c r="C9" s="5" t="s">
        <v>21</v>
      </c>
      <c r="D9" s="5" t="s">
        <v>22</v>
      </c>
      <c r="E9" s="63" t="s">
        <v>23</v>
      </c>
      <c r="F9" s="66" t="s">
        <v>36</v>
      </c>
      <c r="G9" s="67" t="s">
        <v>37</v>
      </c>
      <c r="H9" s="92" t="s">
        <v>38</v>
      </c>
      <c r="I9" s="53" t="s">
        <v>39</v>
      </c>
      <c r="J9" s="86" t="s">
        <v>40</v>
      </c>
      <c r="K9" s="67" t="s">
        <v>41</v>
      </c>
      <c r="L9" s="65" t="s">
        <v>24</v>
      </c>
      <c r="M9" s="70" t="s">
        <v>25</v>
      </c>
      <c r="N9" s="66" t="s">
        <v>26</v>
      </c>
      <c r="O9" s="67" t="s">
        <v>27</v>
      </c>
      <c r="P9" s="65" t="s">
        <v>28</v>
      </c>
      <c r="Q9" s="53" t="s">
        <v>29</v>
      </c>
    </row>
    <row r="10" spans="1:17" s="20" customFormat="1" x14ac:dyDescent="0.3">
      <c r="A10" s="54">
        <v>1</v>
      </c>
      <c r="B10" s="35" t="s">
        <v>45</v>
      </c>
      <c r="C10" s="39" t="s">
        <v>42</v>
      </c>
      <c r="D10" s="40">
        <v>361</v>
      </c>
      <c r="E10" s="42">
        <v>24</v>
      </c>
      <c r="F10" s="82">
        <v>2.5</v>
      </c>
      <c r="G10" s="68"/>
      <c r="H10" s="82">
        <v>0</v>
      </c>
      <c r="I10" s="68"/>
      <c r="J10" s="87">
        <v>1</v>
      </c>
      <c r="K10" s="68"/>
      <c r="L10" s="78">
        <v>0</v>
      </c>
      <c r="M10" s="73"/>
      <c r="N10" s="35">
        <v>1</v>
      </c>
      <c r="O10" s="77"/>
      <c r="P10" s="74">
        <f t="shared" ref="P10:P17" si="0">F10*G10+H10*I10+J10*K10+L10*M10+N10*O10</f>
        <v>0</v>
      </c>
      <c r="Q10" s="24">
        <f t="shared" ref="Q10:Q17" si="1">P10*1.23</f>
        <v>0</v>
      </c>
    </row>
    <row r="11" spans="1:17" s="20" customFormat="1" x14ac:dyDescent="0.3">
      <c r="A11" s="55">
        <v>2</v>
      </c>
      <c r="B11" s="36" t="s">
        <v>46</v>
      </c>
      <c r="C11" s="21">
        <v>7</v>
      </c>
      <c r="D11" s="41">
        <v>336</v>
      </c>
      <c r="E11" s="41">
        <v>1</v>
      </c>
      <c r="F11" s="83">
        <v>8</v>
      </c>
      <c r="G11" s="68"/>
      <c r="H11" s="93">
        <v>0</v>
      </c>
      <c r="I11" s="68"/>
      <c r="J11" s="88">
        <v>2</v>
      </c>
      <c r="K11" s="68"/>
      <c r="L11" s="79">
        <v>0</v>
      </c>
      <c r="M11" s="73"/>
      <c r="N11" s="36">
        <v>1</v>
      </c>
      <c r="O11" s="77"/>
      <c r="P11" s="75">
        <f t="shared" si="0"/>
        <v>0</v>
      </c>
      <c r="Q11" s="24">
        <f t="shared" si="1"/>
        <v>0</v>
      </c>
    </row>
    <row r="12" spans="1:17" s="20" customFormat="1" x14ac:dyDescent="0.3">
      <c r="A12" s="54">
        <v>3</v>
      </c>
      <c r="B12" s="36" t="s">
        <v>47</v>
      </c>
      <c r="C12" s="23">
        <v>25</v>
      </c>
      <c r="D12" s="41">
        <v>340</v>
      </c>
      <c r="E12" s="41">
        <v>29</v>
      </c>
      <c r="F12" s="83">
        <v>9.98</v>
      </c>
      <c r="G12" s="68"/>
      <c r="H12" s="93">
        <v>0</v>
      </c>
      <c r="I12" s="68"/>
      <c r="J12" s="89">
        <v>1</v>
      </c>
      <c r="K12" s="68"/>
      <c r="L12" s="79">
        <v>0</v>
      </c>
      <c r="M12" s="73"/>
      <c r="N12" s="36">
        <v>1</v>
      </c>
      <c r="O12" s="77"/>
      <c r="P12" s="75">
        <f t="shared" si="0"/>
        <v>0</v>
      </c>
      <c r="Q12" s="24">
        <f t="shared" si="1"/>
        <v>0</v>
      </c>
    </row>
    <row r="13" spans="1:17" s="20" customFormat="1" x14ac:dyDescent="0.3">
      <c r="A13" s="55">
        <v>4</v>
      </c>
      <c r="B13" s="37" t="s">
        <v>48</v>
      </c>
      <c r="C13" s="21">
        <v>27</v>
      </c>
      <c r="D13" s="42" t="s">
        <v>162</v>
      </c>
      <c r="E13" s="42">
        <v>11</v>
      </c>
      <c r="F13" s="84">
        <v>5</v>
      </c>
      <c r="G13" s="68"/>
      <c r="H13" s="82">
        <v>0</v>
      </c>
      <c r="I13" s="68"/>
      <c r="J13" s="90">
        <v>1</v>
      </c>
      <c r="K13" s="68"/>
      <c r="L13" s="80">
        <v>0</v>
      </c>
      <c r="M13" s="73"/>
      <c r="N13" s="37">
        <v>1</v>
      </c>
      <c r="O13" s="77"/>
      <c r="P13" s="75">
        <f t="shared" si="0"/>
        <v>0</v>
      </c>
      <c r="Q13" s="24">
        <f t="shared" si="1"/>
        <v>0</v>
      </c>
    </row>
    <row r="14" spans="1:17" s="20" customFormat="1" x14ac:dyDescent="0.3">
      <c r="A14" s="54">
        <v>5</v>
      </c>
      <c r="B14" s="36" t="s">
        <v>49</v>
      </c>
      <c r="C14" s="38" t="s">
        <v>44</v>
      </c>
      <c r="D14" s="41">
        <v>269</v>
      </c>
      <c r="E14" s="41">
        <v>20</v>
      </c>
      <c r="F14" s="83">
        <v>8.3000000000000007</v>
      </c>
      <c r="G14" s="25"/>
      <c r="H14" s="93">
        <v>1</v>
      </c>
      <c r="I14" s="25"/>
      <c r="J14" s="89">
        <v>1</v>
      </c>
      <c r="K14" s="25"/>
      <c r="L14" s="79">
        <v>1</v>
      </c>
      <c r="M14" s="71"/>
      <c r="N14" s="36">
        <v>1</v>
      </c>
      <c r="O14" s="33"/>
      <c r="P14" s="74">
        <f t="shared" si="0"/>
        <v>0</v>
      </c>
      <c r="Q14" s="26">
        <f>P14*1.23</f>
        <v>0</v>
      </c>
    </row>
    <row r="15" spans="1:17" s="20" customFormat="1" x14ac:dyDescent="0.3">
      <c r="A15" s="55">
        <v>6</v>
      </c>
      <c r="B15" s="36" t="s">
        <v>50</v>
      </c>
      <c r="C15" s="21">
        <v>7</v>
      </c>
      <c r="D15" s="41">
        <v>117</v>
      </c>
      <c r="E15" s="41">
        <v>6</v>
      </c>
      <c r="F15" s="83">
        <v>14.77</v>
      </c>
      <c r="G15" s="68"/>
      <c r="H15" s="93">
        <v>0</v>
      </c>
      <c r="I15" s="68"/>
      <c r="J15" s="89">
        <v>2</v>
      </c>
      <c r="K15" s="68"/>
      <c r="L15" s="79">
        <v>0</v>
      </c>
      <c r="M15" s="73"/>
      <c r="N15" s="36">
        <v>1</v>
      </c>
      <c r="O15" s="77"/>
      <c r="P15" s="75">
        <f t="shared" si="0"/>
        <v>0</v>
      </c>
      <c r="Q15" s="24">
        <f t="shared" si="1"/>
        <v>0</v>
      </c>
    </row>
    <row r="16" spans="1:17" s="20" customFormat="1" x14ac:dyDescent="0.3">
      <c r="A16" s="54">
        <v>7</v>
      </c>
      <c r="B16" s="37" t="s">
        <v>45</v>
      </c>
      <c r="C16" s="21">
        <v>29</v>
      </c>
      <c r="D16" s="42">
        <v>645</v>
      </c>
      <c r="E16" s="42">
        <v>24</v>
      </c>
      <c r="F16" s="84">
        <v>36.840000000000003</v>
      </c>
      <c r="G16" s="68"/>
      <c r="H16" s="82">
        <v>0</v>
      </c>
      <c r="I16" s="68"/>
      <c r="J16" s="90">
        <v>3</v>
      </c>
      <c r="K16" s="68"/>
      <c r="L16" s="80">
        <v>0</v>
      </c>
      <c r="M16" s="73"/>
      <c r="N16" s="37">
        <v>1</v>
      </c>
      <c r="O16" s="77"/>
      <c r="P16" s="75">
        <f t="shared" si="0"/>
        <v>0</v>
      </c>
      <c r="Q16" s="24">
        <f t="shared" si="1"/>
        <v>0</v>
      </c>
    </row>
    <row r="17" spans="1:17" s="20" customFormat="1" x14ac:dyDescent="0.3">
      <c r="A17" s="55">
        <v>8</v>
      </c>
      <c r="B17" s="36" t="s">
        <v>51</v>
      </c>
      <c r="C17" s="21">
        <v>8</v>
      </c>
      <c r="D17" s="41">
        <v>648</v>
      </c>
      <c r="E17" s="41">
        <v>11</v>
      </c>
      <c r="F17" s="83">
        <v>35.729999999999997</v>
      </c>
      <c r="G17" s="68"/>
      <c r="H17" s="93">
        <v>0</v>
      </c>
      <c r="I17" s="68"/>
      <c r="J17" s="89">
        <v>7</v>
      </c>
      <c r="K17" s="68"/>
      <c r="L17" s="79">
        <v>0</v>
      </c>
      <c r="M17" s="73"/>
      <c r="N17" s="36">
        <v>1</v>
      </c>
      <c r="O17" s="77"/>
      <c r="P17" s="75">
        <f t="shared" si="0"/>
        <v>0</v>
      </c>
      <c r="Q17" s="24">
        <f t="shared" si="1"/>
        <v>0</v>
      </c>
    </row>
    <row r="18" spans="1:17" s="20" customFormat="1" x14ac:dyDescent="0.3">
      <c r="A18" s="54">
        <v>9</v>
      </c>
      <c r="B18" s="36" t="s">
        <v>52</v>
      </c>
      <c r="C18" s="21">
        <v>10</v>
      </c>
      <c r="D18" s="41" t="s">
        <v>163</v>
      </c>
      <c r="E18" s="41">
        <v>24</v>
      </c>
      <c r="F18" s="83">
        <v>15.97</v>
      </c>
      <c r="G18" s="25"/>
      <c r="H18" s="93">
        <v>0</v>
      </c>
      <c r="I18" s="25"/>
      <c r="J18" s="89">
        <v>2</v>
      </c>
      <c r="K18" s="25"/>
      <c r="L18" s="79">
        <v>0</v>
      </c>
      <c r="M18" s="71"/>
      <c r="N18" s="36">
        <v>1</v>
      </c>
      <c r="O18" s="33"/>
      <c r="P18" s="74">
        <f t="shared" ref="P18:P49" si="2">F18*G18+H18*I18+J18*K18+L18*M18+N18*O18</f>
        <v>0</v>
      </c>
      <c r="Q18" s="26">
        <f t="shared" ref="Q18:Q49" si="3">P18*1.23</f>
        <v>0</v>
      </c>
    </row>
    <row r="19" spans="1:17" s="20" customFormat="1" x14ac:dyDescent="0.3">
      <c r="A19" s="55">
        <v>10</v>
      </c>
      <c r="B19" s="36" t="s">
        <v>53</v>
      </c>
      <c r="C19" s="21">
        <v>15</v>
      </c>
      <c r="D19" s="41" t="s">
        <v>164</v>
      </c>
      <c r="E19" s="41">
        <v>11</v>
      </c>
      <c r="F19" s="83">
        <v>0</v>
      </c>
      <c r="G19" s="25"/>
      <c r="H19" s="93">
        <v>3.09</v>
      </c>
      <c r="I19" s="25"/>
      <c r="J19" s="89">
        <v>1</v>
      </c>
      <c r="K19" s="25"/>
      <c r="L19" s="79">
        <v>0</v>
      </c>
      <c r="M19" s="71"/>
      <c r="N19" s="36">
        <v>1</v>
      </c>
      <c r="O19" s="33"/>
      <c r="P19" s="74">
        <f t="shared" si="2"/>
        <v>0</v>
      </c>
      <c r="Q19" s="26">
        <f t="shared" si="3"/>
        <v>0</v>
      </c>
    </row>
    <row r="20" spans="1:17" s="20" customFormat="1" x14ac:dyDescent="0.3">
      <c r="A20" s="54">
        <v>11</v>
      </c>
      <c r="B20" s="36" t="s">
        <v>54</v>
      </c>
      <c r="C20" s="21">
        <v>9</v>
      </c>
      <c r="D20" s="41">
        <v>192</v>
      </c>
      <c r="E20" s="41">
        <v>7</v>
      </c>
      <c r="F20" s="83">
        <v>0</v>
      </c>
      <c r="G20" s="25"/>
      <c r="H20" s="93">
        <v>1</v>
      </c>
      <c r="I20" s="25"/>
      <c r="J20" s="89">
        <v>1</v>
      </c>
      <c r="K20" s="25"/>
      <c r="L20" s="79">
        <v>0</v>
      </c>
      <c r="M20" s="71"/>
      <c r="N20" s="36">
        <v>1</v>
      </c>
      <c r="O20" s="33"/>
      <c r="P20" s="74">
        <f t="shared" si="2"/>
        <v>0</v>
      </c>
      <c r="Q20" s="26">
        <f t="shared" si="3"/>
        <v>0</v>
      </c>
    </row>
    <row r="21" spans="1:17" s="20" customFormat="1" x14ac:dyDescent="0.3">
      <c r="A21" s="55">
        <v>12</v>
      </c>
      <c r="B21" s="36" t="s">
        <v>55</v>
      </c>
      <c r="C21" s="21">
        <v>51</v>
      </c>
      <c r="D21" s="41">
        <v>443</v>
      </c>
      <c r="E21" s="41">
        <v>8</v>
      </c>
      <c r="F21" s="83">
        <v>25.25</v>
      </c>
      <c r="G21" s="25"/>
      <c r="H21" s="93">
        <v>0</v>
      </c>
      <c r="I21" s="25"/>
      <c r="J21" s="89">
        <v>3</v>
      </c>
      <c r="K21" s="25"/>
      <c r="L21" s="79">
        <v>0</v>
      </c>
      <c r="M21" s="71"/>
      <c r="N21" s="36">
        <v>1</v>
      </c>
      <c r="O21" s="33"/>
      <c r="P21" s="74">
        <f t="shared" si="2"/>
        <v>0</v>
      </c>
      <c r="Q21" s="26">
        <f t="shared" si="3"/>
        <v>0</v>
      </c>
    </row>
    <row r="22" spans="1:17" s="20" customFormat="1" x14ac:dyDescent="0.3">
      <c r="A22" s="54">
        <v>13</v>
      </c>
      <c r="B22" s="36" t="s">
        <v>56</v>
      </c>
      <c r="C22" s="21" t="s">
        <v>43</v>
      </c>
      <c r="D22" s="41">
        <v>902</v>
      </c>
      <c r="E22" s="41">
        <v>7</v>
      </c>
      <c r="F22" s="83">
        <v>0</v>
      </c>
      <c r="G22" s="25"/>
      <c r="H22" s="93">
        <v>3.3</v>
      </c>
      <c r="I22" s="25"/>
      <c r="J22" s="89">
        <v>0</v>
      </c>
      <c r="K22" s="25"/>
      <c r="L22" s="79">
        <v>1</v>
      </c>
      <c r="M22" s="71"/>
      <c r="N22" s="36">
        <v>1</v>
      </c>
      <c r="O22" s="33"/>
      <c r="P22" s="74">
        <f t="shared" si="2"/>
        <v>0</v>
      </c>
      <c r="Q22" s="26">
        <f t="shared" si="3"/>
        <v>0</v>
      </c>
    </row>
    <row r="23" spans="1:17" s="20" customFormat="1" x14ac:dyDescent="0.3">
      <c r="A23" s="55">
        <v>14</v>
      </c>
      <c r="B23" s="36" t="s">
        <v>57</v>
      </c>
      <c r="C23" s="21">
        <v>42</v>
      </c>
      <c r="D23" s="41">
        <v>360</v>
      </c>
      <c r="E23" s="41">
        <v>8</v>
      </c>
      <c r="F23" s="83">
        <v>27.21</v>
      </c>
      <c r="G23" s="25"/>
      <c r="H23" s="93">
        <v>3</v>
      </c>
      <c r="I23" s="25"/>
      <c r="J23" s="89">
        <v>1</v>
      </c>
      <c r="K23" s="25"/>
      <c r="L23" s="79">
        <v>0</v>
      </c>
      <c r="M23" s="71"/>
      <c r="N23" s="36">
        <v>1</v>
      </c>
      <c r="O23" s="33"/>
      <c r="P23" s="74">
        <f t="shared" si="2"/>
        <v>0</v>
      </c>
      <c r="Q23" s="26">
        <f t="shared" si="3"/>
        <v>0</v>
      </c>
    </row>
    <row r="24" spans="1:17" s="20" customFormat="1" x14ac:dyDescent="0.3">
      <c r="A24" s="54">
        <v>15</v>
      </c>
      <c r="B24" s="36" t="s">
        <v>57</v>
      </c>
      <c r="C24" s="21">
        <v>53</v>
      </c>
      <c r="D24" s="41">
        <v>282</v>
      </c>
      <c r="E24" s="41">
        <v>7</v>
      </c>
      <c r="F24" s="83">
        <v>23.89</v>
      </c>
      <c r="G24" s="25"/>
      <c r="H24" s="93">
        <v>0</v>
      </c>
      <c r="I24" s="25"/>
      <c r="J24" s="89">
        <v>4</v>
      </c>
      <c r="K24" s="25"/>
      <c r="L24" s="79">
        <v>0</v>
      </c>
      <c r="M24" s="71"/>
      <c r="N24" s="36">
        <v>1</v>
      </c>
      <c r="O24" s="33"/>
      <c r="P24" s="74">
        <f t="shared" si="2"/>
        <v>0</v>
      </c>
      <c r="Q24" s="26">
        <f t="shared" si="3"/>
        <v>0</v>
      </c>
    </row>
    <row r="25" spans="1:17" s="20" customFormat="1" x14ac:dyDescent="0.3">
      <c r="A25" s="55">
        <v>16</v>
      </c>
      <c r="B25" s="36" t="s">
        <v>58</v>
      </c>
      <c r="C25" s="21">
        <v>29</v>
      </c>
      <c r="D25" s="41" t="s">
        <v>165</v>
      </c>
      <c r="E25" s="41">
        <v>7</v>
      </c>
      <c r="F25" s="83">
        <v>0</v>
      </c>
      <c r="G25" s="25"/>
      <c r="H25" s="93">
        <v>3.2</v>
      </c>
      <c r="I25" s="25"/>
      <c r="J25" s="89">
        <v>1</v>
      </c>
      <c r="K25" s="25"/>
      <c r="L25" s="79">
        <v>0</v>
      </c>
      <c r="M25" s="71"/>
      <c r="N25" s="36">
        <v>1</v>
      </c>
      <c r="O25" s="33"/>
      <c r="P25" s="74">
        <f t="shared" si="2"/>
        <v>0</v>
      </c>
      <c r="Q25" s="26">
        <f t="shared" si="3"/>
        <v>0</v>
      </c>
    </row>
    <row r="26" spans="1:17" s="20" customFormat="1" x14ac:dyDescent="0.3">
      <c r="A26" s="54">
        <v>17</v>
      </c>
      <c r="B26" s="36" t="s">
        <v>195</v>
      </c>
      <c r="C26" s="21">
        <v>42</v>
      </c>
      <c r="D26" s="41">
        <v>165</v>
      </c>
      <c r="E26" s="41">
        <v>7</v>
      </c>
      <c r="F26" s="83">
        <v>10.39</v>
      </c>
      <c r="G26" s="25"/>
      <c r="H26" s="93">
        <v>0</v>
      </c>
      <c r="I26" s="25"/>
      <c r="J26" s="89">
        <v>1</v>
      </c>
      <c r="K26" s="25"/>
      <c r="L26" s="79">
        <v>0</v>
      </c>
      <c r="M26" s="71"/>
      <c r="N26" s="36">
        <v>1</v>
      </c>
      <c r="O26" s="33"/>
      <c r="P26" s="74">
        <f t="shared" si="2"/>
        <v>0</v>
      </c>
      <c r="Q26" s="26">
        <f t="shared" si="3"/>
        <v>0</v>
      </c>
    </row>
    <row r="27" spans="1:17" s="20" customFormat="1" x14ac:dyDescent="0.3">
      <c r="A27" s="55">
        <v>18</v>
      </c>
      <c r="B27" s="36" t="s">
        <v>64</v>
      </c>
      <c r="C27" s="21">
        <v>5</v>
      </c>
      <c r="D27" s="41">
        <v>37</v>
      </c>
      <c r="E27" s="41">
        <v>24</v>
      </c>
      <c r="F27" s="83">
        <v>0</v>
      </c>
      <c r="G27" s="25"/>
      <c r="H27" s="93">
        <v>4.2</v>
      </c>
      <c r="I27" s="25"/>
      <c r="J27" s="89">
        <v>0</v>
      </c>
      <c r="K27" s="25"/>
      <c r="L27" s="79">
        <v>1</v>
      </c>
      <c r="M27" s="71"/>
      <c r="N27" s="36">
        <v>1</v>
      </c>
      <c r="O27" s="33"/>
      <c r="P27" s="74">
        <f t="shared" si="2"/>
        <v>0</v>
      </c>
      <c r="Q27" s="26">
        <f t="shared" si="3"/>
        <v>0</v>
      </c>
    </row>
    <row r="28" spans="1:17" s="20" customFormat="1" x14ac:dyDescent="0.3">
      <c r="A28" s="54">
        <v>19</v>
      </c>
      <c r="B28" s="36" t="s">
        <v>65</v>
      </c>
      <c r="C28" s="21">
        <v>16</v>
      </c>
      <c r="D28" s="41">
        <v>658</v>
      </c>
      <c r="E28" s="41">
        <v>10</v>
      </c>
      <c r="F28" s="83">
        <v>3.51</v>
      </c>
      <c r="G28" s="25"/>
      <c r="H28" s="93">
        <v>0</v>
      </c>
      <c r="I28" s="25"/>
      <c r="J28" s="89">
        <v>1</v>
      </c>
      <c r="K28" s="25"/>
      <c r="L28" s="79">
        <v>0</v>
      </c>
      <c r="M28" s="71"/>
      <c r="N28" s="36">
        <v>1</v>
      </c>
      <c r="O28" s="33"/>
      <c r="P28" s="74">
        <f t="shared" si="2"/>
        <v>0</v>
      </c>
      <c r="Q28" s="26">
        <f t="shared" si="3"/>
        <v>0</v>
      </c>
    </row>
    <row r="29" spans="1:17" s="20" customFormat="1" x14ac:dyDescent="0.3">
      <c r="A29" s="55">
        <v>20</v>
      </c>
      <c r="B29" s="37" t="s">
        <v>66</v>
      </c>
      <c r="C29" s="21">
        <v>61</v>
      </c>
      <c r="D29" s="42">
        <v>39</v>
      </c>
      <c r="E29" s="42">
        <v>1</v>
      </c>
      <c r="F29" s="84">
        <v>18.5</v>
      </c>
      <c r="G29" s="25"/>
      <c r="H29" s="82">
        <v>0</v>
      </c>
      <c r="I29" s="25"/>
      <c r="J29" s="90">
        <v>2</v>
      </c>
      <c r="K29" s="25"/>
      <c r="L29" s="80">
        <v>0</v>
      </c>
      <c r="M29" s="71"/>
      <c r="N29" s="37">
        <v>1</v>
      </c>
      <c r="O29" s="33"/>
      <c r="P29" s="74">
        <f t="shared" si="2"/>
        <v>0</v>
      </c>
      <c r="Q29" s="26">
        <f t="shared" si="3"/>
        <v>0</v>
      </c>
    </row>
    <row r="30" spans="1:17" s="20" customFormat="1" x14ac:dyDescent="0.3">
      <c r="A30" s="54">
        <v>21</v>
      </c>
      <c r="B30" s="36" t="s">
        <v>67</v>
      </c>
      <c r="C30" s="21">
        <v>14</v>
      </c>
      <c r="D30" s="41">
        <v>913</v>
      </c>
      <c r="E30" s="41">
        <v>24</v>
      </c>
      <c r="F30" s="83">
        <v>0</v>
      </c>
      <c r="G30" s="25"/>
      <c r="H30" s="93">
        <v>1</v>
      </c>
      <c r="I30" s="25"/>
      <c r="J30" s="89">
        <v>1</v>
      </c>
      <c r="K30" s="25"/>
      <c r="L30" s="79">
        <v>0</v>
      </c>
      <c r="M30" s="71"/>
      <c r="N30" s="36">
        <v>1</v>
      </c>
      <c r="O30" s="33"/>
      <c r="P30" s="74">
        <f t="shared" si="2"/>
        <v>0</v>
      </c>
      <c r="Q30" s="26">
        <f t="shared" si="3"/>
        <v>0</v>
      </c>
    </row>
    <row r="31" spans="1:17" s="20" customFormat="1" x14ac:dyDescent="0.3">
      <c r="A31" s="55">
        <v>22</v>
      </c>
      <c r="B31" s="36" t="s">
        <v>68</v>
      </c>
      <c r="C31" s="21" t="s">
        <v>59</v>
      </c>
      <c r="D31" s="43" t="s">
        <v>166</v>
      </c>
      <c r="E31" s="41">
        <v>17</v>
      </c>
      <c r="F31" s="83">
        <v>25.81</v>
      </c>
      <c r="G31" s="25"/>
      <c r="H31" s="93">
        <v>0</v>
      </c>
      <c r="I31" s="25"/>
      <c r="J31" s="89">
        <v>2</v>
      </c>
      <c r="K31" s="25"/>
      <c r="L31" s="79">
        <v>0</v>
      </c>
      <c r="M31" s="71"/>
      <c r="N31" s="36">
        <v>1</v>
      </c>
      <c r="O31" s="33"/>
      <c r="P31" s="74">
        <f t="shared" si="2"/>
        <v>0</v>
      </c>
      <c r="Q31" s="26">
        <f t="shared" si="3"/>
        <v>0</v>
      </c>
    </row>
    <row r="32" spans="1:17" s="20" customFormat="1" x14ac:dyDescent="0.3">
      <c r="A32" s="54">
        <v>23</v>
      </c>
      <c r="B32" s="36" t="s">
        <v>69</v>
      </c>
      <c r="C32" s="21">
        <v>21</v>
      </c>
      <c r="D32" s="43" t="s">
        <v>167</v>
      </c>
      <c r="E32" s="41">
        <v>1</v>
      </c>
      <c r="F32" s="83">
        <v>1.31</v>
      </c>
      <c r="G32" s="25"/>
      <c r="H32" s="93">
        <v>0</v>
      </c>
      <c r="I32" s="25"/>
      <c r="J32" s="89">
        <v>1</v>
      </c>
      <c r="K32" s="25"/>
      <c r="L32" s="79">
        <v>0</v>
      </c>
      <c r="M32" s="71"/>
      <c r="N32" s="36">
        <v>1</v>
      </c>
      <c r="O32" s="33"/>
      <c r="P32" s="74">
        <f t="shared" si="2"/>
        <v>0</v>
      </c>
      <c r="Q32" s="26">
        <f t="shared" si="3"/>
        <v>0</v>
      </c>
    </row>
    <row r="33" spans="1:17" s="20" customFormat="1" x14ac:dyDescent="0.3">
      <c r="A33" s="55">
        <v>24</v>
      </c>
      <c r="B33" s="36" t="s">
        <v>70</v>
      </c>
      <c r="C33" s="38" t="s">
        <v>62</v>
      </c>
      <c r="D33" s="41" t="s">
        <v>168</v>
      </c>
      <c r="E33" s="41">
        <v>21</v>
      </c>
      <c r="F33" s="83">
        <v>0</v>
      </c>
      <c r="G33" s="25"/>
      <c r="H33" s="93">
        <v>2.19</v>
      </c>
      <c r="I33" s="25"/>
      <c r="J33" s="89">
        <v>1</v>
      </c>
      <c r="K33" s="25"/>
      <c r="L33" s="79">
        <v>0</v>
      </c>
      <c r="M33" s="71"/>
      <c r="N33" s="36">
        <v>1</v>
      </c>
      <c r="O33" s="33"/>
      <c r="P33" s="74">
        <f t="shared" si="2"/>
        <v>0</v>
      </c>
      <c r="Q33" s="26">
        <f t="shared" si="3"/>
        <v>0</v>
      </c>
    </row>
    <row r="34" spans="1:17" s="20" customFormat="1" x14ac:dyDescent="0.3">
      <c r="A34" s="54">
        <v>25</v>
      </c>
      <c r="B34" s="36" t="s">
        <v>71</v>
      </c>
      <c r="C34" s="21">
        <v>3</v>
      </c>
      <c r="D34" s="41">
        <v>410</v>
      </c>
      <c r="E34" s="41">
        <v>3</v>
      </c>
      <c r="F34" s="83">
        <v>1.7</v>
      </c>
      <c r="G34" s="25"/>
      <c r="H34" s="93">
        <v>0</v>
      </c>
      <c r="I34" s="25"/>
      <c r="J34" s="89">
        <v>1</v>
      </c>
      <c r="K34" s="25"/>
      <c r="L34" s="79">
        <v>0</v>
      </c>
      <c r="M34" s="71"/>
      <c r="N34" s="36">
        <v>1</v>
      </c>
      <c r="O34" s="33"/>
      <c r="P34" s="74">
        <f t="shared" si="2"/>
        <v>0</v>
      </c>
      <c r="Q34" s="26">
        <f t="shared" si="3"/>
        <v>0</v>
      </c>
    </row>
    <row r="35" spans="1:17" s="20" customFormat="1" x14ac:dyDescent="0.3">
      <c r="A35" s="55">
        <v>26</v>
      </c>
      <c r="B35" s="36" t="s">
        <v>72</v>
      </c>
      <c r="C35" s="38" t="s">
        <v>63</v>
      </c>
      <c r="D35" s="41">
        <v>100</v>
      </c>
      <c r="E35" s="41">
        <v>3</v>
      </c>
      <c r="F35" s="83">
        <v>2.3199999999999998</v>
      </c>
      <c r="G35" s="25"/>
      <c r="H35" s="93">
        <v>0</v>
      </c>
      <c r="I35" s="25"/>
      <c r="J35" s="91">
        <v>0</v>
      </c>
      <c r="K35" s="25"/>
      <c r="L35" s="37">
        <v>1</v>
      </c>
      <c r="M35" s="71"/>
      <c r="N35" s="36">
        <v>1</v>
      </c>
      <c r="O35" s="33"/>
      <c r="P35" s="74">
        <f t="shared" si="2"/>
        <v>0</v>
      </c>
      <c r="Q35" s="26">
        <f t="shared" si="3"/>
        <v>0</v>
      </c>
    </row>
    <row r="36" spans="1:17" s="20" customFormat="1" x14ac:dyDescent="0.3">
      <c r="A36" s="54">
        <v>27</v>
      </c>
      <c r="B36" s="36" t="s">
        <v>73</v>
      </c>
      <c r="C36" s="21">
        <v>16</v>
      </c>
      <c r="D36" s="41" t="s">
        <v>169</v>
      </c>
      <c r="E36" s="41">
        <v>19</v>
      </c>
      <c r="F36" s="83">
        <v>0</v>
      </c>
      <c r="G36" s="25"/>
      <c r="H36" s="93">
        <v>1</v>
      </c>
      <c r="I36" s="25"/>
      <c r="J36" s="89">
        <v>1</v>
      </c>
      <c r="K36" s="25"/>
      <c r="L36" s="36">
        <v>0</v>
      </c>
      <c r="M36" s="71"/>
      <c r="N36" s="36">
        <v>1</v>
      </c>
      <c r="O36" s="33"/>
      <c r="P36" s="74">
        <f t="shared" si="2"/>
        <v>0</v>
      </c>
      <c r="Q36" s="26">
        <f t="shared" si="3"/>
        <v>0</v>
      </c>
    </row>
    <row r="37" spans="1:17" s="20" customFormat="1" x14ac:dyDescent="0.3">
      <c r="A37" s="55">
        <v>28</v>
      </c>
      <c r="B37" s="36" t="s">
        <v>74</v>
      </c>
      <c r="C37" s="21">
        <v>24</v>
      </c>
      <c r="D37" s="41">
        <v>749</v>
      </c>
      <c r="E37" s="41">
        <v>21</v>
      </c>
      <c r="F37" s="83">
        <v>0</v>
      </c>
      <c r="G37" s="25"/>
      <c r="H37" s="93">
        <v>10.81</v>
      </c>
      <c r="I37" s="25"/>
      <c r="J37" s="89">
        <v>1</v>
      </c>
      <c r="K37" s="25"/>
      <c r="L37" s="36">
        <v>0</v>
      </c>
      <c r="M37" s="71"/>
      <c r="N37" s="36">
        <v>1</v>
      </c>
      <c r="O37" s="33"/>
      <c r="P37" s="74">
        <f t="shared" si="2"/>
        <v>0</v>
      </c>
      <c r="Q37" s="26">
        <f t="shared" si="3"/>
        <v>0</v>
      </c>
    </row>
    <row r="38" spans="1:17" s="20" customFormat="1" x14ac:dyDescent="0.3">
      <c r="A38" s="54">
        <v>29</v>
      </c>
      <c r="B38" s="36" t="s">
        <v>75</v>
      </c>
      <c r="C38" s="21" t="s">
        <v>60</v>
      </c>
      <c r="D38" s="41">
        <v>174</v>
      </c>
      <c r="E38" s="41">
        <v>21</v>
      </c>
      <c r="F38" s="83">
        <v>3.78</v>
      </c>
      <c r="G38" s="25"/>
      <c r="H38" s="93">
        <v>0</v>
      </c>
      <c r="I38" s="25"/>
      <c r="J38" s="89">
        <v>1</v>
      </c>
      <c r="K38" s="25"/>
      <c r="L38" s="36">
        <v>0</v>
      </c>
      <c r="M38" s="71"/>
      <c r="N38" s="36">
        <v>1</v>
      </c>
      <c r="O38" s="33"/>
      <c r="P38" s="74">
        <f t="shared" si="2"/>
        <v>0</v>
      </c>
      <c r="Q38" s="26">
        <f t="shared" si="3"/>
        <v>0</v>
      </c>
    </row>
    <row r="39" spans="1:17" s="20" customFormat="1" x14ac:dyDescent="0.3">
      <c r="A39" s="55">
        <v>30</v>
      </c>
      <c r="B39" s="36" t="s">
        <v>76</v>
      </c>
      <c r="C39" s="21">
        <v>15</v>
      </c>
      <c r="D39" s="41">
        <v>153</v>
      </c>
      <c r="E39" s="41">
        <v>17</v>
      </c>
      <c r="F39" s="83">
        <v>12.56</v>
      </c>
      <c r="G39" s="25"/>
      <c r="H39" s="93">
        <v>2</v>
      </c>
      <c r="I39" s="25"/>
      <c r="J39" s="89">
        <v>1</v>
      </c>
      <c r="K39" s="25"/>
      <c r="L39" s="36">
        <v>0</v>
      </c>
      <c r="M39" s="71"/>
      <c r="N39" s="36">
        <v>1</v>
      </c>
      <c r="O39" s="33"/>
      <c r="P39" s="74">
        <f t="shared" si="2"/>
        <v>0</v>
      </c>
      <c r="Q39" s="26">
        <f t="shared" si="3"/>
        <v>0</v>
      </c>
    </row>
    <row r="40" spans="1:17" s="20" customFormat="1" x14ac:dyDescent="0.3">
      <c r="A40" s="54">
        <v>31</v>
      </c>
      <c r="B40" s="36" t="s">
        <v>77</v>
      </c>
      <c r="C40" s="21" t="s">
        <v>61</v>
      </c>
      <c r="D40" s="41">
        <v>627</v>
      </c>
      <c r="E40" s="41">
        <v>7</v>
      </c>
      <c r="F40" s="83">
        <v>9.75</v>
      </c>
      <c r="G40" s="25"/>
      <c r="H40" s="93">
        <v>0</v>
      </c>
      <c r="I40" s="25"/>
      <c r="J40" s="89">
        <v>1</v>
      </c>
      <c r="K40" s="25"/>
      <c r="L40" s="36">
        <v>0</v>
      </c>
      <c r="M40" s="71"/>
      <c r="N40" s="36">
        <v>1</v>
      </c>
      <c r="O40" s="33"/>
      <c r="P40" s="74">
        <f t="shared" si="2"/>
        <v>0</v>
      </c>
      <c r="Q40" s="26">
        <f t="shared" si="3"/>
        <v>0</v>
      </c>
    </row>
    <row r="41" spans="1:17" s="20" customFormat="1" x14ac:dyDescent="0.3">
      <c r="A41" s="55">
        <v>32</v>
      </c>
      <c r="B41" s="36" t="s">
        <v>78</v>
      </c>
      <c r="C41" s="21">
        <v>22</v>
      </c>
      <c r="D41" s="41" t="s">
        <v>170</v>
      </c>
      <c r="E41" s="41">
        <v>8</v>
      </c>
      <c r="F41" s="83">
        <v>9.51</v>
      </c>
      <c r="G41" s="25"/>
      <c r="H41" s="93">
        <v>0</v>
      </c>
      <c r="I41" s="25"/>
      <c r="J41" s="89">
        <v>1</v>
      </c>
      <c r="K41" s="25"/>
      <c r="L41" s="36">
        <v>0</v>
      </c>
      <c r="M41" s="71"/>
      <c r="N41" s="36">
        <v>1</v>
      </c>
      <c r="O41" s="33"/>
      <c r="P41" s="74">
        <f t="shared" si="2"/>
        <v>0</v>
      </c>
      <c r="Q41" s="26">
        <f t="shared" si="3"/>
        <v>0</v>
      </c>
    </row>
    <row r="42" spans="1:17" s="20" customFormat="1" x14ac:dyDescent="0.3">
      <c r="A42" s="54">
        <v>33</v>
      </c>
      <c r="B42" s="36" t="s">
        <v>79</v>
      </c>
      <c r="C42" s="21">
        <v>30</v>
      </c>
      <c r="D42" s="41">
        <v>374</v>
      </c>
      <c r="E42" s="41">
        <v>1</v>
      </c>
      <c r="F42" s="83">
        <v>3.77</v>
      </c>
      <c r="G42" s="25"/>
      <c r="H42" s="93">
        <v>0</v>
      </c>
      <c r="I42" s="25"/>
      <c r="J42" s="88">
        <v>1</v>
      </c>
      <c r="K42" s="25"/>
      <c r="L42" s="36">
        <v>0</v>
      </c>
      <c r="M42" s="71"/>
      <c r="N42" s="36">
        <v>1</v>
      </c>
      <c r="O42" s="33"/>
      <c r="P42" s="74">
        <f t="shared" si="2"/>
        <v>0</v>
      </c>
      <c r="Q42" s="26">
        <f t="shared" si="3"/>
        <v>0</v>
      </c>
    </row>
    <row r="43" spans="1:17" s="20" customFormat="1" x14ac:dyDescent="0.3">
      <c r="A43" s="55">
        <v>34</v>
      </c>
      <c r="B43" s="36" t="s">
        <v>80</v>
      </c>
      <c r="C43" s="21">
        <v>19</v>
      </c>
      <c r="D43" s="41">
        <v>238</v>
      </c>
      <c r="E43" s="41">
        <v>7</v>
      </c>
      <c r="F43" s="83">
        <v>4.3899999999999997</v>
      </c>
      <c r="G43" s="25"/>
      <c r="H43" s="93">
        <v>0</v>
      </c>
      <c r="I43" s="25"/>
      <c r="J43" s="89">
        <v>1</v>
      </c>
      <c r="K43" s="25"/>
      <c r="L43" s="79">
        <v>0</v>
      </c>
      <c r="M43" s="71"/>
      <c r="N43" s="36">
        <v>1</v>
      </c>
      <c r="O43" s="33"/>
      <c r="P43" s="74">
        <f t="shared" si="2"/>
        <v>0</v>
      </c>
      <c r="Q43" s="26">
        <f t="shared" si="3"/>
        <v>0</v>
      </c>
    </row>
    <row r="44" spans="1:17" s="20" customFormat="1" x14ac:dyDescent="0.3">
      <c r="A44" s="54">
        <v>35</v>
      </c>
      <c r="B44" s="36" t="s">
        <v>81</v>
      </c>
      <c r="C44" s="21">
        <v>5</v>
      </c>
      <c r="D44" s="41">
        <v>51</v>
      </c>
      <c r="E44" s="41">
        <v>3</v>
      </c>
      <c r="F44" s="83">
        <v>17.18</v>
      </c>
      <c r="G44" s="25"/>
      <c r="H44" s="93">
        <v>0</v>
      </c>
      <c r="I44" s="25"/>
      <c r="J44" s="89">
        <v>2</v>
      </c>
      <c r="K44" s="25"/>
      <c r="L44" s="79">
        <v>0</v>
      </c>
      <c r="M44" s="71"/>
      <c r="N44" s="36">
        <v>1</v>
      </c>
      <c r="O44" s="33"/>
      <c r="P44" s="74">
        <f t="shared" si="2"/>
        <v>0</v>
      </c>
      <c r="Q44" s="26">
        <f t="shared" si="3"/>
        <v>0</v>
      </c>
    </row>
    <row r="45" spans="1:17" s="20" customFormat="1" x14ac:dyDescent="0.3">
      <c r="A45" s="55">
        <v>36</v>
      </c>
      <c r="B45" s="36" t="s">
        <v>82</v>
      </c>
      <c r="C45" s="21">
        <v>1</v>
      </c>
      <c r="D45" s="41" t="s">
        <v>171</v>
      </c>
      <c r="E45" s="41">
        <v>3</v>
      </c>
      <c r="F45" s="83">
        <v>5.4</v>
      </c>
      <c r="G45" s="25"/>
      <c r="H45" s="93">
        <v>0</v>
      </c>
      <c r="I45" s="25"/>
      <c r="J45" s="89">
        <v>0</v>
      </c>
      <c r="K45" s="25"/>
      <c r="L45" s="79">
        <v>1</v>
      </c>
      <c r="M45" s="71"/>
      <c r="N45" s="36">
        <v>1</v>
      </c>
      <c r="O45" s="33"/>
      <c r="P45" s="74">
        <f t="shared" si="2"/>
        <v>0</v>
      </c>
      <c r="Q45" s="26">
        <f t="shared" si="3"/>
        <v>0</v>
      </c>
    </row>
    <row r="46" spans="1:17" s="20" customFormat="1" x14ac:dyDescent="0.3">
      <c r="A46" s="54">
        <v>37</v>
      </c>
      <c r="B46" s="36" t="s">
        <v>83</v>
      </c>
      <c r="C46" s="21">
        <v>10</v>
      </c>
      <c r="D46" s="41">
        <v>217</v>
      </c>
      <c r="E46" s="41">
        <v>1</v>
      </c>
      <c r="F46" s="83">
        <v>2</v>
      </c>
      <c r="G46" s="25"/>
      <c r="H46" s="93">
        <v>0</v>
      </c>
      <c r="I46" s="25"/>
      <c r="J46" s="89">
        <v>1</v>
      </c>
      <c r="K46" s="25"/>
      <c r="L46" s="79">
        <v>0</v>
      </c>
      <c r="M46" s="71"/>
      <c r="N46" s="36">
        <v>1</v>
      </c>
      <c r="O46" s="33"/>
      <c r="P46" s="74">
        <f t="shared" si="2"/>
        <v>0</v>
      </c>
      <c r="Q46" s="26">
        <f t="shared" si="3"/>
        <v>0</v>
      </c>
    </row>
    <row r="47" spans="1:17" s="20" customFormat="1" x14ac:dyDescent="0.3">
      <c r="A47" s="55">
        <v>38</v>
      </c>
      <c r="B47" s="36" t="s">
        <v>84</v>
      </c>
      <c r="C47" s="21">
        <v>14</v>
      </c>
      <c r="D47" s="41" t="s">
        <v>172</v>
      </c>
      <c r="E47" s="41">
        <v>18</v>
      </c>
      <c r="F47" s="83">
        <v>8.6999999999999993</v>
      </c>
      <c r="G47" s="25"/>
      <c r="H47" s="93">
        <v>0</v>
      </c>
      <c r="I47" s="25"/>
      <c r="J47" s="88">
        <v>1</v>
      </c>
      <c r="K47" s="25"/>
      <c r="L47" s="36">
        <v>1</v>
      </c>
      <c r="M47" s="71"/>
      <c r="N47" s="36">
        <v>1</v>
      </c>
      <c r="O47" s="33"/>
      <c r="P47" s="74">
        <f t="shared" si="2"/>
        <v>0</v>
      </c>
      <c r="Q47" s="26">
        <f t="shared" si="3"/>
        <v>0</v>
      </c>
    </row>
    <row r="48" spans="1:17" s="20" customFormat="1" x14ac:dyDescent="0.3">
      <c r="A48" s="54">
        <v>39</v>
      </c>
      <c r="B48" s="36" t="s">
        <v>85</v>
      </c>
      <c r="C48" s="21">
        <v>39</v>
      </c>
      <c r="D48" s="41">
        <v>222</v>
      </c>
      <c r="E48" s="41">
        <v>6</v>
      </c>
      <c r="F48" s="83">
        <v>23.3</v>
      </c>
      <c r="G48" s="25"/>
      <c r="H48" s="93">
        <v>2</v>
      </c>
      <c r="I48" s="25"/>
      <c r="J48" s="88">
        <v>1</v>
      </c>
      <c r="K48" s="25"/>
      <c r="L48" s="36">
        <v>1</v>
      </c>
      <c r="M48" s="71"/>
      <c r="N48" s="36">
        <v>1</v>
      </c>
      <c r="O48" s="33"/>
      <c r="P48" s="74">
        <f t="shared" si="2"/>
        <v>0</v>
      </c>
      <c r="Q48" s="26">
        <f t="shared" si="3"/>
        <v>0</v>
      </c>
    </row>
    <row r="49" spans="1:17" s="20" customFormat="1" x14ac:dyDescent="0.3">
      <c r="A49" s="55">
        <v>40</v>
      </c>
      <c r="B49" s="36" t="s">
        <v>86</v>
      </c>
      <c r="C49" s="21">
        <v>13</v>
      </c>
      <c r="D49" s="41" t="s">
        <v>173</v>
      </c>
      <c r="E49" s="41">
        <v>10</v>
      </c>
      <c r="F49" s="83">
        <v>10.76</v>
      </c>
      <c r="G49" s="25"/>
      <c r="H49" s="93">
        <v>0</v>
      </c>
      <c r="I49" s="25"/>
      <c r="J49" s="91">
        <v>0</v>
      </c>
      <c r="K49" s="25"/>
      <c r="L49" s="37">
        <v>1</v>
      </c>
      <c r="M49" s="71"/>
      <c r="N49" s="36">
        <v>1</v>
      </c>
      <c r="O49" s="33"/>
      <c r="P49" s="74">
        <f t="shared" si="2"/>
        <v>0</v>
      </c>
      <c r="Q49" s="26">
        <f t="shared" si="3"/>
        <v>0</v>
      </c>
    </row>
    <row r="50" spans="1:17" s="20" customFormat="1" x14ac:dyDescent="0.3">
      <c r="A50" s="54">
        <v>41</v>
      </c>
      <c r="B50" s="36" t="s">
        <v>87</v>
      </c>
      <c r="C50" s="21">
        <v>5</v>
      </c>
      <c r="D50" s="41">
        <v>150</v>
      </c>
      <c r="E50" s="41">
        <v>20</v>
      </c>
      <c r="F50" s="83">
        <v>2</v>
      </c>
      <c r="G50" s="25"/>
      <c r="H50" s="93">
        <v>0</v>
      </c>
      <c r="I50" s="25"/>
      <c r="J50" s="88">
        <v>0</v>
      </c>
      <c r="K50" s="25"/>
      <c r="L50" s="36">
        <v>1</v>
      </c>
      <c r="M50" s="71"/>
      <c r="N50" s="36">
        <v>1</v>
      </c>
      <c r="O50" s="33"/>
      <c r="P50" s="74">
        <f t="shared" ref="P50:P81" si="4">F50*G50+H50*I50+J50*K50+L50*M50+N50*O50</f>
        <v>0</v>
      </c>
      <c r="Q50" s="26">
        <f t="shared" ref="Q50:Q81" si="5">P50*1.23</f>
        <v>0</v>
      </c>
    </row>
    <row r="51" spans="1:17" s="20" customFormat="1" x14ac:dyDescent="0.3">
      <c r="A51" s="55">
        <v>42</v>
      </c>
      <c r="B51" s="36" t="s">
        <v>88</v>
      </c>
      <c r="C51" s="21">
        <v>18</v>
      </c>
      <c r="D51" s="41">
        <v>248</v>
      </c>
      <c r="E51" s="41">
        <v>6</v>
      </c>
      <c r="F51" s="83">
        <v>0</v>
      </c>
      <c r="G51" s="25"/>
      <c r="H51" s="93">
        <v>4.96</v>
      </c>
      <c r="I51" s="25"/>
      <c r="J51" s="88">
        <v>1</v>
      </c>
      <c r="K51" s="25"/>
      <c r="L51" s="36">
        <v>0</v>
      </c>
      <c r="M51" s="71"/>
      <c r="N51" s="36">
        <v>1</v>
      </c>
      <c r="O51" s="33"/>
      <c r="P51" s="74">
        <f t="shared" si="4"/>
        <v>0</v>
      </c>
      <c r="Q51" s="26">
        <f t="shared" si="5"/>
        <v>0</v>
      </c>
    </row>
    <row r="52" spans="1:17" s="20" customFormat="1" x14ac:dyDescent="0.3">
      <c r="A52" s="54">
        <v>43</v>
      </c>
      <c r="B52" s="36" t="s">
        <v>91</v>
      </c>
      <c r="C52" s="21">
        <v>69</v>
      </c>
      <c r="D52" s="41">
        <v>108</v>
      </c>
      <c r="E52" s="41">
        <v>6</v>
      </c>
      <c r="F52" s="83">
        <v>9.98</v>
      </c>
      <c r="G52" s="25"/>
      <c r="H52" s="93">
        <v>1</v>
      </c>
      <c r="I52" s="25"/>
      <c r="J52" s="88">
        <v>2</v>
      </c>
      <c r="K52" s="25"/>
      <c r="L52" s="36">
        <v>0</v>
      </c>
      <c r="M52" s="71"/>
      <c r="N52" s="36">
        <v>1</v>
      </c>
      <c r="O52" s="33"/>
      <c r="P52" s="74">
        <f t="shared" si="4"/>
        <v>0</v>
      </c>
      <c r="Q52" s="26">
        <f t="shared" si="5"/>
        <v>0</v>
      </c>
    </row>
    <row r="53" spans="1:17" s="20" customFormat="1" x14ac:dyDescent="0.3">
      <c r="A53" s="55">
        <v>44</v>
      </c>
      <c r="B53" s="36" t="s">
        <v>92</v>
      </c>
      <c r="C53" s="21">
        <v>89</v>
      </c>
      <c r="D53" s="41" t="s">
        <v>174</v>
      </c>
      <c r="E53" s="41">
        <v>24</v>
      </c>
      <c r="F53" s="83">
        <v>0</v>
      </c>
      <c r="G53" s="25"/>
      <c r="H53" s="93">
        <v>4.8</v>
      </c>
      <c r="I53" s="25"/>
      <c r="J53" s="88">
        <v>1</v>
      </c>
      <c r="K53" s="25"/>
      <c r="L53" s="36">
        <v>0</v>
      </c>
      <c r="M53" s="71"/>
      <c r="N53" s="36">
        <v>1</v>
      </c>
      <c r="O53" s="33"/>
      <c r="P53" s="74">
        <f t="shared" si="4"/>
        <v>0</v>
      </c>
      <c r="Q53" s="26">
        <f t="shared" si="5"/>
        <v>0</v>
      </c>
    </row>
    <row r="54" spans="1:17" s="20" customFormat="1" x14ac:dyDescent="0.3">
      <c r="A54" s="54">
        <v>45</v>
      </c>
      <c r="B54" s="36" t="s">
        <v>93</v>
      </c>
      <c r="C54" s="21">
        <v>91</v>
      </c>
      <c r="D54" s="41" t="s">
        <v>175</v>
      </c>
      <c r="E54" s="41">
        <v>1</v>
      </c>
      <c r="F54" s="83">
        <v>10</v>
      </c>
      <c r="G54" s="25"/>
      <c r="H54" s="93">
        <v>0</v>
      </c>
      <c r="I54" s="25"/>
      <c r="J54" s="88">
        <v>1</v>
      </c>
      <c r="K54" s="25"/>
      <c r="L54" s="36">
        <v>0</v>
      </c>
      <c r="M54" s="71"/>
      <c r="N54" s="36">
        <v>1</v>
      </c>
      <c r="O54" s="33"/>
      <c r="P54" s="74">
        <f t="shared" si="4"/>
        <v>0</v>
      </c>
      <c r="Q54" s="26">
        <f t="shared" si="5"/>
        <v>0</v>
      </c>
    </row>
    <row r="55" spans="1:17" s="20" customFormat="1" x14ac:dyDescent="0.3">
      <c r="A55" s="55">
        <v>46</v>
      </c>
      <c r="B55" s="36" t="s">
        <v>94</v>
      </c>
      <c r="C55" s="21">
        <v>55</v>
      </c>
      <c r="D55" s="41">
        <v>41</v>
      </c>
      <c r="E55" s="41">
        <v>20</v>
      </c>
      <c r="F55" s="83">
        <v>11.5</v>
      </c>
      <c r="G55" s="25"/>
      <c r="H55" s="93">
        <v>0</v>
      </c>
      <c r="I55" s="25"/>
      <c r="J55" s="88">
        <v>1</v>
      </c>
      <c r="K55" s="25"/>
      <c r="L55" s="36">
        <v>1</v>
      </c>
      <c r="M55" s="71"/>
      <c r="N55" s="36">
        <v>1</v>
      </c>
      <c r="O55" s="33"/>
      <c r="P55" s="74">
        <f t="shared" si="4"/>
        <v>0</v>
      </c>
      <c r="Q55" s="26">
        <f t="shared" si="5"/>
        <v>0</v>
      </c>
    </row>
    <row r="56" spans="1:17" s="20" customFormat="1" x14ac:dyDescent="0.3">
      <c r="A56" s="54">
        <v>47</v>
      </c>
      <c r="B56" s="36" t="s">
        <v>91</v>
      </c>
      <c r="C56" s="21">
        <v>100</v>
      </c>
      <c r="D56" s="41" t="s">
        <v>176</v>
      </c>
      <c r="E56" s="41">
        <v>6</v>
      </c>
      <c r="F56" s="83">
        <v>22.89</v>
      </c>
      <c r="G56" s="25"/>
      <c r="H56" s="93">
        <v>0</v>
      </c>
      <c r="I56" s="25"/>
      <c r="J56" s="88">
        <v>2</v>
      </c>
      <c r="K56" s="25"/>
      <c r="L56" s="36">
        <v>0</v>
      </c>
      <c r="M56" s="71"/>
      <c r="N56" s="36">
        <v>1</v>
      </c>
      <c r="O56" s="33"/>
      <c r="P56" s="74">
        <f t="shared" si="4"/>
        <v>0</v>
      </c>
      <c r="Q56" s="26">
        <f t="shared" si="5"/>
        <v>0</v>
      </c>
    </row>
    <row r="57" spans="1:17" s="20" customFormat="1" x14ac:dyDescent="0.3">
      <c r="A57" s="55">
        <v>48</v>
      </c>
      <c r="B57" s="36" t="s">
        <v>95</v>
      </c>
      <c r="C57" s="21" t="s">
        <v>89</v>
      </c>
      <c r="D57" s="41">
        <v>227</v>
      </c>
      <c r="E57" s="41">
        <v>9</v>
      </c>
      <c r="F57" s="83">
        <v>5</v>
      </c>
      <c r="G57" s="25"/>
      <c r="H57" s="93">
        <v>0</v>
      </c>
      <c r="I57" s="25"/>
      <c r="J57" s="88">
        <v>1</v>
      </c>
      <c r="K57" s="25"/>
      <c r="L57" s="36">
        <v>0</v>
      </c>
      <c r="M57" s="71"/>
      <c r="N57" s="36">
        <v>1</v>
      </c>
      <c r="O57" s="33"/>
      <c r="P57" s="74">
        <f t="shared" si="4"/>
        <v>0</v>
      </c>
      <c r="Q57" s="26">
        <f t="shared" si="5"/>
        <v>0</v>
      </c>
    </row>
    <row r="58" spans="1:17" s="20" customFormat="1" x14ac:dyDescent="0.3">
      <c r="A58" s="54">
        <v>49</v>
      </c>
      <c r="B58" s="36" t="s">
        <v>93</v>
      </c>
      <c r="C58" s="21">
        <v>11</v>
      </c>
      <c r="D58" s="41" t="s">
        <v>177</v>
      </c>
      <c r="E58" s="41">
        <v>1</v>
      </c>
      <c r="F58" s="83">
        <v>4</v>
      </c>
      <c r="G58" s="25"/>
      <c r="H58" s="93">
        <v>0</v>
      </c>
      <c r="I58" s="25"/>
      <c r="J58" s="88">
        <v>0</v>
      </c>
      <c r="K58" s="25"/>
      <c r="L58" s="36">
        <v>1</v>
      </c>
      <c r="M58" s="71"/>
      <c r="N58" s="36">
        <v>1</v>
      </c>
      <c r="O58" s="33"/>
      <c r="P58" s="74">
        <f t="shared" si="4"/>
        <v>0</v>
      </c>
      <c r="Q58" s="26">
        <f t="shared" si="5"/>
        <v>0</v>
      </c>
    </row>
    <row r="59" spans="1:17" s="20" customFormat="1" x14ac:dyDescent="0.3">
      <c r="A59" s="55">
        <v>50</v>
      </c>
      <c r="B59" s="36" t="s">
        <v>98</v>
      </c>
      <c r="C59" s="21">
        <v>50</v>
      </c>
      <c r="D59" s="41">
        <v>269</v>
      </c>
      <c r="E59" s="41">
        <v>3</v>
      </c>
      <c r="F59" s="83">
        <v>5.0999999999999996</v>
      </c>
      <c r="G59" s="25"/>
      <c r="H59" s="93">
        <v>0</v>
      </c>
      <c r="I59" s="25"/>
      <c r="J59" s="88">
        <v>1</v>
      </c>
      <c r="K59" s="25"/>
      <c r="L59" s="36">
        <v>0</v>
      </c>
      <c r="M59" s="71"/>
      <c r="N59" s="36">
        <v>1</v>
      </c>
      <c r="O59" s="33"/>
      <c r="P59" s="74">
        <f t="shared" si="4"/>
        <v>0</v>
      </c>
      <c r="Q59" s="26">
        <f t="shared" si="5"/>
        <v>0</v>
      </c>
    </row>
    <row r="60" spans="1:17" s="20" customFormat="1" x14ac:dyDescent="0.3">
      <c r="A60" s="54">
        <v>51</v>
      </c>
      <c r="B60" s="36" t="s">
        <v>99</v>
      </c>
      <c r="C60" s="21" t="s">
        <v>90</v>
      </c>
      <c r="D60" s="41">
        <v>355</v>
      </c>
      <c r="E60" s="41">
        <v>24</v>
      </c>
      <c r="F60" s="83">
        <v>0</v>
      </c>
      <c r="G60" s="25"/>
      <c r="H60" s="93">
        <v>1.3</v>
      </c>
      <c r="I60" s="25"/>
      <c r="J60" s="88">
        <v>0</v>
      </c>
      <c r="K60" s="25"/>
      <c r="L60" s="36">
        <v>1</v>
      </c>
      <c r="M60" s="71"/>
      <c r="N60" s="36">
        <v>1</v>
      </c>
      <c r="O60" s="33"/>
      <c r="P60" s="74">
        <f t="shared" si="4"/>
        <v>0</v>
      </c>
      <c r="Q60" s="26">
        <f t="shared" si="5"/>
        <v>0</v>
      </c>
    </row>
    <row r="61" spans="1:17" s="20" customFormat="1" x14ac:dyDescent="0.3">
      <c r="A61" s="55">
        <v>52</v>
      </c>
      <c r="B61" s="36" t="s">
        <v>100</v>
      </c>
      <c r="C61" s="21">
        <v>25</v>
      </c>
      <c r="D61" s="41">
        <v>431</v>
      </c>
      <c r="E61" s="41">
        <v>21</v>
      </c>
      <c r="F61" s="83">
        <v>0</v>
      </c>
      <c r="G61" s="25"/>
      <c r="H61" s="93">
        <v>6.6</v>
      </c>
      <c r="I61" s="25"/>
      <c r="J61" s="88">
        <v>1</v>
      </c>
      <c r="K61" s="25"/>
      <c r="L61" s="36">
        <v>0</v>
      </c>
      <c r="M61" s="71"/>
      <c r="N61" s="36">
        <v>1</v>
      </c>
      <c r="O61" s="33"/>
      <c r="P61" s="74">
        <f t="shared" si="4"/>
        <v>0</v>
      </c>
      <c r="Q61" s="26">
        <f t="shared" si="5"/>
        <v>0</v>
      </c>
    </row>
    <row r="62" spans="1:17" s="20" customFormat="1" x14ac:dyDescent="0.3">
      <c r="A62" s="54">
        <v>53</v>
      </c>
      <c r="B62" s="36" t="s">
        <v>101</v>
      </c>
      <c r="C62" s="21">
        <v>26</v>
      </c>
      <c r="D62" s="41">
        <v>387</v>
      </c>
      <c r="E62" s="41">
        <v>6</v>
      </c>
      <c r="F62" s="83">
        <v>5</v>
      </c>
      <c r="G62" s="25"/>
      <c r="H62" s="93">
        <v>0</v>
      </c>
      <c r="I62" s="25"/>
      <c r="J62" s="88">
        <v>0</v>
      </c>
      <c r="K62" s="25"/>
      <c r="L62" s="36">
        <v>1</v>
      </c>
      <c r="M62" s="71"/>
      <c r="N62" s="36">
        <v>1</v>
      </c>
      <c r="O62" s="33"/>
      <c r="P62" s="74">
        <f t="shared" si="4"/>
        <v>0</v>
      </c>
      <c r="Q62" s="26">
        <f t="shared" si="5"/>
        <v>0</v>
      </c>
    </row>
    <row r="63" spans="1:17" s="20" customFormat="1" x14ac:dyDescent="0.3">
      <c r="A63" s="55">
        <v>54</v>
      </c>
      <c r="B63" s="36" t="s">
        <v>102</v>
      </c>
      <c r="C63" s="21">
        <v>47</v>
      </c>
      <c r="D63" s="41">
        <v>98</v>
      </c>
      <c r="E63" s="41">
        <v>20</v>
      </c>
      <c r="F63" s="83">
        <v>18.5</v>
      </c>
      <c r="G63" s="25"/>
      <c r="H63" s="93">
        <v>1</v>
      </c>
      <c r="I63" s="25"/>
      <c r="J63" s="88">
        <v>2</v>
      </c>
      <c r="K63" s="25"/>
      <c r="L63" s="36">
        <v>0</v>
      </c>
      <c r="M63" s="71"/>
      <c r="N63" s="36">
        <v>1</v>
      </c>
      <c r="O63" s="33"/>
      <c r="P63" s="74">
        <f t="shared" si="4"/>
        <v>0</v>
      </c>
      <c r="Q63" s="26">
        <f t="shared" si="5"/>
        <v>0</v>
      </c>
    </row>
    <row r="64" spans="1:17" s="20" customFormat="1" x14ac:dyDescent="0.3">
      <c r="A64" s="54">
        <v>55</v>
      </c>
      <c r="B64" s="36" t="s">
        <v>103</v>
      </c>
      <c r="C64" s="21">
        <v>9</v>
      </c>
      <c r="D64" s="41" t="s">
        <v>178</v>
      </c>
      <c r="E64" s="41">
        <v>1</v>
      </c>
      <c r="F64" s="83">
        <v>1.5</v>
      </c>
      <c r="G64" s="25"/>
      <c r="H64" s="93">
        <v>0</v>
      </c>
      <c r="I64" s="25"/>
      <c r="J64" s="88">
        <v>0</v>
      </c>
      <c r="K64" s="25"/>
      <c r="L64" s="36">
        <v>1</v>
      </c>
      <c r="M64" s="71"/>
      <c r="N64" s="36">
        <v>1</v>
      </c>
      <c r="O64" s="33"/>
      <c r="P64" s="74">
        <f t="shared" si="4"/>
        <v>0</v>
      </c>
      <c r="Q64" s="26">
        <f t="shared" si="5"/>
        <v>0</v>
      </c>
    </row>
    <row r="65" spans="1:17" s="20" customFormat="1" x14ac:dyDescent="0.3">
      <c r="A65" s="55">
        <v>56</v>
      </c>
      <c r="B65" s="36" t="s">
        <v>104</v>
      </c>
      <c r="C65" s="21">
        <v>14</v>
      </c>
      <c r="D65" s="41">
        <v>674</v>
      </c>
      <c r="E65" s="41">
        <v>7</v>
      </c>
      <c r="F65" s="83">
        <v>3.5</v>
      </c>
      <c r="G65" s="25"/>
      <c r="H65" s="93">
        <v>0</v>
      </c>
      <c r="I65" s="25"/>
      <c r="J65" s="88">
        <v>1</v>
      </c>
      <c r="K65" s="25"/>
      <c r="L65" s="36">
        <v>0</v>
      </c>
      <c r="M65" s="71"/>
      <c r="N65" s="36">
        <v>1</v>
      </c>
      <c r="O65" s="33"/>
      <c r="P65" s="74">
        <f t="shared" si="4"/>
        <v>0</v>
      </c>
      <c r="Q65" s="26">
        <f t="shared" si="5"/>
        <v>0</v>
      </c>
    </row>
    <row r="66" spans="1:17" s="20" customFormat="1" x14ac:dyDescent="0.3">
      <c r="A66" s="54">
        <v>57</v>
      </c>
      <c r="B66" s="36" t="s">
        <v>105</v>
      </c>
      <c r="C66" s="21" t="s">
        <v>96</v>
      </c>
      <c r="D66" s="41">
        <v>371</v>
      </c>
      <c r="E66" s="41">
        <v>1</v>
      </c>
      <c r="F66" s="83">
        <v>3.4</v>
      </c>
      <c r="G66" s="25"/>
      <c r="H66" s="93">
        <v>0</v>
      </c>
      <c r="I66" s="25"/>
      <c r="J66" s="88">
        <v>0</v>
      </c>
      <c r="K66" s="25"/>
      <c r="L66" s="36">
        <v>1</v>
      </c>
      <c r="M66" s="71"/>
      <c r="N66" s="36">
        <v>1</v>
      </c>
      <c r="O66" s="33"/>
      <c r="P66" s="74">
        <f t="shared" si="4"/>
        <v>0</v>
      </c>
      <c r="Q66" s="26">
        <f t="shared" si="5"/>
        <v>0</v>
      </c>
    </row>
    <row r="67" spans="1:17" s="20" customFormat="1" x14ac:dyDescent="0.3">
      <c r="A67" s="55">
        <v>58</v>
      </c>
      <c r="B67" s="37" t="s">
        <v>55</v>
      </c>
      <c r="C67" s="21">
        <v>55</v>
      </c>
      <c r="D67" s="42">
        <v>449</v>
      </c>
      <c r="E67" s="42">
        <v>8</v>
      </c>
      <c r="F67" s="84">
        <v>15.7</v>
      </c>
      <c r="G67" s="25"/>
      <c r="H67" s="82">
        <v>0</v>
      </c>
      <c r="I67" s="25"/>
      <c r="J67" s="91">
        <v>1</v>
      </c>
      <c r="K67" s="25"/>
      <c r="L67" s="37">
        <v>1</v>
      </c>
      <c r="M67" s="71"/>
      <c r="N67" s="37">
        <v>1</v>
      </c>
      <c r="O67" s="33"/>
      <c r="P67" s="74">
        <f t="shared" si="4"/>
        <v>0</v>
      </c>
      <c r="Q67" s="26">
        <f t="shared" si="5"/>
        <v>0</v>
      </c>
    </row>
    <row r="68" spans="1:17" s="20" customFormat="1" x14ac:dyDescent="0.3">
      <c r="A68" s="54">
        <v>59</v>
      </c>
      <c r="B68" s="36" t="s">
        <v>106</v>
      </c>
      <c r="C68" s="21">
        <v>99</v>
      </c>
      <c r="D68" s="41">
        <v>790</v>
      </c>
      <c r="E68" s="41">
        <v>7</v>
      </c>
      <c r="F68" s="83">
        <v>5.7</v>
      </c>
      <c r="G68" s="25"/>
      <c r="H68" s="93">
        <v>0</v>
      </c>
      <c r="I68" s="25"/>
      <c r="J68" s="88">
        <v>1</v>
      </c>
      <c r="K68" s="25"/>
      <c r="L68" s="36">
        <v>0</v>
      </c>
      <c r="M68" s="71"/>
      <c r="N68" s="36">
        <v>1</v>
      </c>
      <c r="O68" s="33"/>
      <c r="P68" s="74">
        <f t="shared" si="4"/>
        <v>0</v>
      </c>
      <c r="Q68" s="26">
        <f t="shared" si="5"/>
        <v>0</v>
      </c>
    </row>
    <row r="69" spans="1:17" s="20" customFormat="1" x14ac:dyDescent="0.3">
      <c r="A69" s="55">
        <v>60</v>
      </c>
      <c r="B69" s="37" t="s">
        <v>107</v>
      </c>
      <c r="C69" s="21">
        <v>51</v>
      </c>
      <c r="D69" s="42">
        <v>427</v>
      </c>
      <c r="E69" s="42">
        <v>19</v>
      </c>
      <c r="F69" s="84">
        <v>0</v>
      </c>
      <c r="G69" s="25"/>
      <c r="H69" s="82">
        <v>1.95</v>
      </c>
      <c r="I69" s="25"/>
      <c r="J69" s="91">
        <v>0</v>
      </c>
      <c r="K69" s="25"/>
      <c r="L69" s="37">
        <v>1</v>
      </c>
      <c r="M69" s="71"/>
      <c r="N69" s="37">
        <v>1</v>
      </c>
      <c r="O69" s="33"/>
      <c r="P69" s="74">
        <f t="shared" si="4"/>
        <v>0</v>
      </c>
      <c r="Q69" s="26">
        <f t="shared" si="5"/>
        <v>0</v>
      </c>
    </row>
    <row r="70" spans="1:17" s="20" customFormat="1" x14ac:dyDescent="0.3">
      <c r="A70" s="54">
        <v>61</v>
      </c>
      <c r="B70" s="36" t="s">
        <v>108</v>
      </c>
      <c r="C70" s="21" t="s">
        <v>97</v>
      </c>
      <c r="D70" s="41">
        <v>84</v>
      </c>
      <c r="E70" s="41">
        <v>18</v>
      </c>
      <c r="F70" s="83">
        <v>0</v>
      </c>
      <c r="G70" s="25"/>
      <c r="H70" s="93">
        <v>4</v>
      </c>
      <c r="I70" s="25"/>
      <c r="J70" s="88">
        <v>1</v>
      </c>
      <c r="K70" s="25"/>
      <c r="L70" s="36">
        <v>0</v>
      </c>
      <c r="M70" s="71"/>
      <c r="N70" s="36">
        <v>1</v>
      </c>
      <c r="O70" s="33"/>
      <c r="P70" s="74">
        <f t="shared" si="4"/>
        <v>0</v>
      </c>
      <c r="Q70" s="26">
        <f t="shared" si="5"/>
        <v>0</v>
      </c>
    </row>
    <row r="71" spans="1:17" s="20" customFormat="1" x14ac:dyDescent="0.3">
      <c r="A71" s="55">
        <v>62</v>
      </c>
      <c r="B71" s="37" t="s">
        <v>86</v>
      </c>
      <c r="C71" s="21">
        <v>15</v>
      </c>
      <c r="D71" s="42">
        <v>678</v>
      </c>
      <c r="E71" s="42">
        <v>10</v>
      </c>
      <c r="F71" s="84">
        <v>0</v>
      </c>
      <c r="G71" s="25"/>
      <c r="H71" s="82">
        <v>3</v>
      </c>
      <c r="I71" s="25"/>
      <c r="J71" s="91">
        <v>0</v>
      </c>
      <c r="K71" s="25"/>
      <c r="L71" s="37">
        <v>1</v>
      </c>
      <c r="M71" s="71"/>
      <c r="N71" s="37">
        <v>1</v>
      </c>
      <c r="O71" s="33"/>
      <c r="P71" s="74">
        <f t="shared" si="4"/>
        <v>0</v>
      </c>
      <c r="Q71" s="26">
        <f t="shared" si="5"/>
        <v>0</v>
      </c>
    </row>
    <row r="72" spans="1:17" s="20" customFormat="1" x14ac:dyDescent="0.3">
      <c r="A72" s="54">
        <v>63</v>
      </c>
      <c r="B72" s="36" t="s">
        <v>69</v>
      </c>
      <c r="C72" s="21">
        <v>10</v>
      </c>
      <c r="D72" s="41">
        <v>366</v>
      </c>
      <c r="E72" s="41">
        <v>1</v>
      </c>
      <c r="F72" s="83">
        <v>6.3</v>
      </c>
      <c r="G72" s="25"/>
      <c r="H72" s="93">
        <v>0</v>
      </c>
      <c r="I72" s="25"/>
      <c r="J72" s="88">
        <v>1</v>
      </c>
      <c r="K72" s="25"/>
      <c r="L72" s="36">
        <v>0</v>
      </c>
      <c r="M72" s="71"/>
      <c r="N72" s="36">
        <v>1</v>
      </c>
      <c r="O72" s="33"/>
      <c r="P72" s="74">
        <f t="shared" si="4"/>
        <v>0</v>
      </c>
      <c r="Q72" s="26">
        <f t="shared" si="5"/>
        <v>0</v>
      </c>
    </row>
    <row r="73" spans="1:17" s="20" customFormat="1" x14ac:dyDescent="0.3">
      <c r="A73" s="55">
        <v>64</v>
      </c>
      <c r="B73" s="37" t="s">
        <v>108</v>
      </c>
      <c r="C73" s="21">
        <v>36</v>
      </c>
      <c r="D73" s="42" t="s">
        <v>179</v>
      </c>
      <c r="E73" s="42">
        <v>17</v>
      </c>
      <c r="F73" s="84">
        <v>0</v>
      </c>
      <c r="G73" s="25"/>
      <c r="H73" s="82">
        <v>4</v>
      </c>
      <c r="I73" s="25"/>
      <c r="J73" s="91">
        <v>0</v>
      </c>
      <c r="K73" s="25"/>
      <c r="L73" s="37">
        <v>1</v>
      </c>
      <c r="M73" s="71"/>
      <c r="N73" s="37">
        <v>1</v>
      </c>
      <c r="O73" s="33"/>
      <c r="P73" s="74">
        <f t="shared" si="4"/>
        <v>0</v>
      </c>
      <c r="Q73" s="26">
        <f t="shared" si="5"/>
        <v>0</v>
      </c>
    </row>
    <row r="74" spans="1:17" s="20" customFormat="1" x14ac:dyDescent="0.3">
      <c r="A74" s="54">
        <v>65</v>
      </c>
      <c r="B74" s="36" t="s">
        <v>119</v>
      </c>
      <c r="C74" s="38" t="s">
        <v>109</v>
      </c>
      <c r="D74" s="41">
        <v>42</v>
      </c>
      <c r="E74" s="41">
        <v>24</v>
      </c>
      <c r="F74" s="83">
        <v>9.8000000000000007</v>
      </c>
      <c r="G74" s="25"/>
      <c r="H74" s="93">
        <v>1</v>
      </c>
      <c r="I74" s="25"/>
      <c r="J74" s="88">
        <v>1</v>
      </c>
      <c r="K74" s="25"/>
      <c r="L74" s="36">
        <v>1</v>
      </c>
      <c r="M74" s="71"/>
      <c r="N74" s="36">
        <v>1</v>
      </c>
      <c r="O74" s="33"/>
      <c r="P74" s="74">
        <f t="shared" si="4"/>
        <v>0</v>
      </c>
      <c r="Q74" s="26">
        <f t="shared" si="5"/>
        <v>0</v>
      </c>
    </row>
    <row r="75" spans="1:17" s="20" customFormat="1" x14ac:dyDescent="0.3">
      <c r="A75" s="55">
        <v>66</v>
      </c>
      <c r="B75" s="37" t="s">
        <v>120</v>
      </c>
      <c r="C75" s="21" t="s">
        <v>110</v>
      </c>
      <c r="D75" s="42" t="s">
        <v>180</v>
      </c>
      <c r="E75" s="42">
        <v>8</v>
      </c>
      <c r="F75" s="84">
        <v>42.5</v>
      </c>
      <c r="G75" s="25"/>
      <c r="H75" s="82">
        <v>5</v>
      </c>
      <c r="I75" s="25"/>
      <c r="J75" s="91">
        <v>2</v>
      </c>
      <c r="K75" s="25"/>
      <c r="L75" s="37">
        <v>1</v>
      </c>
      <c r="M75" s="71"/>
      <c r="N75" s="37">
        <v>1</v>
      </c>
      <c r="O75" s="33"/>
      <c r="P75" s="74">
        <f t="shared" si="4"/>
        <v>0</v>
      </c>
      <c r="Q75" s="26">
        <f t="shared" si="5"/>
        <v>0</v>
      </c>
    </row>
    <row r="76" spans="1:17" s="20" customFormat="1" x14ac:dyDescent="0.3">
      <c r="A76" s="54">
        <v>67</v>
      </c>
      <c r="B76" s="36" t="s">
        <v>121</v>
      </c>
      <c r="C76" s="21" t="s">
        <v>111</v>
      </c>
      <c r="D76" s="41" t="s">
        <v>181</v>
      </c>
      <c r="E76" s="41">
        <v>1</v>
      </c>
      <c r="F76" s="83">
        <v>4.3</v>
      </c>
      <c r="G76" s="25"/>
      <c r="H76" s="93">
        <v>0</v>
      </c>
      <c r="I76" s="25"/>
      <c r="J76" s="88">
        <v>0</v>
      </c>
      <c r="K76" s="25"/>
      <c r="L76" s="36">
        <v>1</v>
      </c>
      <c r="M76" s="71"/>
      <c r="N76" s="36">
        <v>1</v>
      </c>
      <c r="O76" s="33"/>
      <c r="P76" s="74">
        <f t="shared" si="4"/>
        <v>0</v>
      </c>
      <c r="Q76" s="26">
        <f t="shared" si="5"/>
        <v>0</v>
      </c>
    </row>
    <row r="77" spans="1:17" s="20" customFormat="1" x14ac:dyDescent="0.3">
      <c r="A77" s="55">
        <v>68</v>
      </c>
      <c r="B77" s="36" t="s">
        <v>122</v>
      </c>
      <c r="C77" s="21">
        <v>42</v>
      </c>
      <c r="D77" s="41">
        <v>262</v>
      </c>
      <c r="E77" s="41">
        <v>3</v>
      </c>
      <c r="F77" s="83">
        <v>31</v>
      </c>
      <c r="G77" s="25"/>
      <c r="H77" s="93">
        <v>0</v>
      </c>
      <c r="I77" s="25"/>
      <c r="J77" s="88">
        <v>2</v>
      </c>
      <c r="K77" s="25"/>
      <c r="L77" s="36">
        <v>1</v>
      </c>
      <c r="M77" s="71"/>
      <c r="N77" s="36">
        <v>1</v>
      </c>
      <c r="O77" s="33"/>
      <c r="P77" s="74">
        <f t="shared" si="4"/>
        <v>0</v>
      </c>
      <c r="Q77" s="26">
        <f t="shared" si="5"/>
        <v>0</v>
      </c>
    </row>
    <row r="78" spans="1:17" s="20" customFormat="1" x14ac:dyDescent="0.3">
      <c r="A78" s="54">
        <v>69</v>
      </c>
      <c r="B78" s="37" t="s">
        <v>123</v>
      </c>
      <c r="C78" s="21">
        <v>51</v>
      </c>
      <c r="D78" s="42">
        <v>99</v>
      </c>
      <c r="E78" s="42">
        <v>1</v>
      </c>
      <c r="F78" s="84">
        <v>0</v>
      </c>
      <c r="G78" s="25"/>
      <c r="H78" s="82">
        <v>2</v>
      </c>
      <c r="I78" s="25"/>
      <c r="J78" s="91">
        <v>1</v>
      </c>
      <c r="K78" s="25"/>
      <c r="L78" s="37">
        <v>0</v>
      </c>
      <c r="M78" s="71"/>
      <c r="N78" s="37">
        <v>1</v>
      </c>
      <c r="O78" s="33"/>
      <c r="P78" s="74">
        <f t="shared" si="4"/>
        <v>0</v>
      </c>
      <c r="Q78" s="26">
        <f t="shared" si="5"/>
        <v>0</v>
      </c>
    </row>
    <row r="79" spans="1:17" s="20" customFormat="1" x14ac:dyDescent="0.3">
      <c r="A79" s="55">
        <v>70</v>
      </c>
      <c r="B79" s="36" t="s">
        <v>124</v>
      </c>
      <c r="C79" s="21">
        <v>19</v>
      </c>
      <c r="D79" s="41">
        <v>607</v>
      </c>
      <c r="E79" s="41">
        <v>10</v>
      </c>
      <c r="F79" s="83">
        <v>31</v>
      </c>
      <c r="G79" s="25"/>
      <c r="H79" s="93">
        <v>0</v>
      </c>
      <c r="I79" s="25"/>
      <c r="J79" s="88">
        <v>2</v>
      </c>
      <c r="K79" s="25"/>
      <c r="L79" s="36">
        <v>0</v>
      </c>
      <c r="M79" s="71"/>
      <c r="N79" s="36">
        <v>1</v>
      </c>
      <c r="O79" s="33"/>
      <c r="P79" s="74">
        <f t="shared" si="4"/>
        <v>0</v>
      </c>
      <c r="Q79" s="26">
        <f t="shared" si="5"/>
        <v>0</v>
      </c>
    </row>
    <row r="80" spans="1:17" s="20" customFormat="1" x14ac:dyDescent="0.3">
      <c r="A80" s="54">
        <v>71</v>
      </c>
      <c r="B80" s="36" t="s">
        <v>125</v>
      </c>
      <c r="C80" s="21" t="s">
        <v>112</v>
      </c>
      <c r="D80" s="41" t="s">
        <v>182</v>
      </c>
      <c r="E80" s="41">
        <v>11</v>
      </c>
      <c r="F80" s="83">
        <v>23</v>
      </c>
      <c r="G80" s="25"/>
      <c r="H80" s="93">
        <v>0</v>
      </c>
      <c r="I80" s="25"/>
      <c r="J80" s="88">
        <v>2</v>
      </c>
      <c r="K80" s="25"/>
      <c r="L80" s="36">
        <v>0</v>
      </c>
      <c r="M80" s="71"/>
      <c r="N80" s="36">
        <v>1</v>
      </c>
      <c r="O80" s="33"/>
      <c r="P80" s="74">
        <f t="shared" si="4"/>
        <v>0</v>
      </c>
      <c r="Q80" s="26">
        <f t="shared" si="5"/>
        <v>0</v>
      </c>
    </row>
    <row r="81" spans="1:17" s="20" customFormat="1" x14ac:dyDescent="0.3">
      <c r="A81" s="55">
        <v>72</v>
      </c>
      <c r="B81" s="36" t="s">
        <v>126</v>
      </c>
      <c r="C81" s="21">
        <v>28</v>
      </c>
      <c r="D81" s="41">
        <v>38</v>
      </c>
      <c r="E81" s="41">
        <v>6</v>
      </c>
      <c r="F81" s="83">
        <v>3.5</v>
      </c>
      <c r="G81" s="25"/>
      <c r="H81" s="93">
        <v>0</v>
      </c>
      <c r="I81" s="25"/>
      <c r="J81" s="88">
        <v>1</v>
      </c>
      <c r="K81" s="25"/>
      <c r="L81" s="36">
        <v>0</v>
      </c>
      <c r="M81" s="71"/>
      <c r="N81" s="36">
        <v>1</v>
      </c>
      <c r="O81" s="33"/>
      <c r="P81" s="74">
        <f t="shared" si="4"/>
        <v>0</v>
      </c>
      <c r="Q81" s="26">
        <f t="shared" si="5"/>
        <v>0</v>
      </c>
    </row>
    <row r="82" spans="1:17" s="20" customFormat="1" x14ac:dyDescent="0.3">
      <c r="A82" s="54">
        <v>73</v>
      </c>
      <c r="B82" s="36" t="s">
        <v>122</v>
      </c>
      <c r="C82" s="38" t="s">
        <v>113</v>
      </c>
      <c r="D82" s="41">
        <v>322</v>
      </c>
      <c r="E82" s="41">
        <v>3</v>
      </c>
      <c r="F82" s="83">
        <v>12.2</v>
      </c>
      <c r="G82" s="25"/>
      <c r="H82" s="93">
        <v>0</v>
      </c>
      <c r="I82" s="25"/>
      <c r="J82" s="88">
        <v>1</v>
      </c>
      <c r="K82" s="25"/>
      <c r="L82" s="36">
        <v>1</v>
      </c>
      <c r="M82" s="71"/>
      <c r="N82" s="36">
        <v>1</v>
      </c>
      <c r="O82" s="33"/>
      <c r="P82" s="74">
        <f t="shared" ref="P82:P99" si="6">F82*G82+H82*I82+J82*K82+L82*M82+N82*O82</f>
        <v>0</v>
      </c>
      <c r="Q82" s="26">
        <f t="shared" ref="Q82:Q99" si="7">P82*1.23</f>
        <v>0</v>
      </c>
    </row>
    <row r="83" spans="1:17" s="20" customFormat="1" x14ac:dyDescent="0.3">
      <c r="A83" s="55">
        <v>74</v>
      </c>
      <c r="B83" s="37" t="s">
        <v>127</v>
      </c>
      <c r="C83" s="21" t="s">
        <v>114</v>
      </c>
      <c r="D83" s="42" t="s">
        <v>183</v>
      </c>
      <c r="E83" s="42">
        <v>18</v>
      </c>
      <c r="F83" s="84">
        <v>5</v>
      </c>
      <c r="G83" s="25"/>
      <c r="H83" s="82">
        <v>1</v>
      </c>
      <c r="I83" s="25"/>
      <c r="J83" s="91">
        <v>1</v>
      </c>
      <c r="K83" s="25"/>
      <c r="L83" s="37">
        <v>1</v>
      </c>
      <c r="M83" s="71"/>
      <c r="N83" s="37">
        <v>1</v>
      </c>
      <c r="O83" s="33"/>
      <c r="P83" s="74">
        <f t="shared" si="6"/>
        <v>0</v>
      </c>
      <c r="Q83" s="26">
        <f t="shared" si="7"/>
        <v>0</v>
      </c>
    </row>
    <row r="84" spans="1:17" s="20" customFormat="1" x14ac:dyDescent="0.3">
      <c r="A84" s="54">
        <v>75</v>
      </c>
      <c r="B84" s="36" t="s">
        <v>127</v>
      </c>
      <c r="C84" s="21" t="s">
        <v>115</v>
      </c>
      <c r="D84" s="41" t="s">
        <v>184</v>
      </c>
      <c r="E84" s="41">
        <v>18</v>
      </c>
      <c r="F84" s="83">
        <v>5.5</v>
      </c>
      <c r="G84" s="25"/>
      <c r="H84" s="93">
        <v>1</v>
      </c>
      <c r="I84" s="25"/>
      <c r="J84" s="88">
        <v>1</v>
      </c>
      <c r="K84" s="25"/>
      <c r="L84" s="36">
        <v>0</v>
      </c>
      <c r="M84" s="71"/>
      <c r="N84" s="36">
        <v>1</v>
      </c>
      <c r="O84" s="33"/>
      <c r="P84" s="74">
        <f t="shared" si="6"/>
        <v>0</v>
      </c>
      <c r="Q84" s="26">
        <f t="shared" si="7"/>
        <v>0</v>
      </c>
    </row>
    <row r="85" spans="1:17" s="20" customFormat="1" x14ac:dyDescent="0.3">
      <c r="A85" s="55">
        <v>76</v>
      </c>
      <c r="B85" s="36" t="s">
        <v>77</v>
      </c>
      <c r="C85" s="21">
        <v>18</v>
      </c>
      <c r="D85" s="41">
        <v>677</v>
      </c>
      <c r="E85" s="41">
        <v>7</v>
      </c>
      <c r="F85" s="83">
        <v>5.9</v>
      </c>
      <c r="G85" s="25"/>
      <c r="H85" s="93">
        <v>0</v>
      </c>
      <c r="I85" s="25"/>
      <c r="J85" s="88">
        <v>1</v>
      </c>
      <c r="K85" s="25"/>
      <c r="L85" s="36">
        <v>0</v>
      </c>
      <c r="M85" s="71"/>
      <c r="N85" s="36">
        <v>1</v>
      </c>
      <c r="O85" s="33"/>
      <c r="P85" s="74">
        <f t="shared" si="6"/>
        <v>0</v>
      </c>
      <c r="Q85" s="26">
        <f t="shared" si="7"/>
        <v>0</v>
      </c>
    </row>
    <row r="86" spans="1:17" s="20" customFormat="1" x14ac:dyDescent="0.3">
      <c r="A86" s="54">
        <v>77</v>
      </c>
      <c r="B86" s="36" t="s">
        <v>128</v>
      </c>
      <c r="C86" s="21" t="s">
        <v>116</v>
      </c>
      <c r="D86" s="41" t="s">
        <v>185</v>
      </c>
      <c r="E86" s="41">
        <v>10</v>
      </c>
      <c r="F86" s="83">
        <v>21</v>
      </c>
      <c r="G86" s="25"/>
      <c r="H86" s="93">
        <v>0</v>
      </c>
      <c r="I86" s="25"/>
      <c r="J86" s="88">
        <v>2</v>
      </c>
      <c r="K86" s="25"/>
      <c r="L86" s="36">
        <v>0</v>
      </c>
      <c r="M86" s="71"/>
      <c r="N86" s="36">
        <v>1</v>
      </c>
      <c r="O86" s="33"/>
      <c r="P86" s="74">
        <f t="shared" si="6"/>
        <v>0</v>
      </c>
      <c r="Q86" s="26">
        <f t="shared" si="7"/>
        <v>0</v>
      </c>
    </row>
    <row r="87" spans="1:17" s="20" customFormat="1" x14ac:dyDescent="0.3">
      <c r="A87" s="55">
        <v>78</v>
      </c>
      <c r="B87" s="36" t="s">
        <v>129</v>
      </c>
      <c r="C87" s="21">
        <v>54</v>
      </c>
      <c r="D87" s="41">
        <v>366</v>
      </c>
      <c r="E87" s="41">
        <v>8</v>
      </c>
      <c r="F87" s="83">
        <v>2.5</v>
      </c>
      <c r="G87" s="25"/>
      <c r="H87" s="93">
        <v>0</v>
      </c>
      <c r="I87" s="25"/>
      <c r="J87" s="88">
        <v>1</v>
      </c>
      <c r="K87" s="25"/>
      <c r="L87" s="36">
        <v>0</v>
      </c>
      <c r="M87" s="71"/>
      <c r="N87" s="36">
        <v>1</v>
      </c>
      <c r="O87" s="33"/>
      <c r="P87" s="74">
        <f t="shared" si="6"/>
        <v>0</v>
      </c>
      <c r="Q87" s="26">
        <f t="shared" si="7"/>
        <v>0</v>
      </c>
    </row>
    <row r="88" spans="1:17" s="20" customFormat="1" x14ac:dyDescent="0.3">
      <c r="A88" s="54">
        <v>79</v>
      </c>
      <c r="B88" s="36" t="s">
        <v>130</v>
      </c>
      <c r="C88" s="21">
        <v>11</v>
      </c>
      <c r="D88" s="41">
        <v>93</v>
      </c>
      <c r="E88" s="41">
        <v>18</v>
      </c>
      <c r="F88" s="83">
        <v>31.5</v>
      </c>
      <c r="G88" s="25"/>
      <c r="H88" s="93">
        <v>0</v>
      </c>
      <c r="I88" s="25"/>
      <c r="J88" s="88">
        <v>3</v>
      </c>
      <c r="K88" s="25"/>
      <c r="L88" s="36">
        <v>0</v>
      </c>
      <c r="M88" s="71"/>
      <c r="N88" s="36">
        <v>1</v>
      </c>
      <c r="O88" s="33"/>
      <c r="P88" s="74">
        <f t="shared" si="6"/>
        <v>0</v>
      </c>
      <c r="Q88" s="26">
        <f t="shared" si="7"/>
        <v>0</v>
      </c>
    </row>
    <row r="89" spans="1:17" s="20" customFormat="1" x14ac:dyDescent="0.3">
      <c r="A89" s="55">
        <v>80</v>
      </c>
      <c r="B89" s="36" t="s">
        <v>131</v>
      </c>
      <c r="C89" s="21">
        <v>17</v>
      </c>
      <c r="D89" s="41">
        <v>94</v>
      </c>
      <c r="E89" s="41">
        <v>7</v>
      </c>
      <c r="F89" s="83">
        <v>13.6</v>
      </c>
      <c r="G89" s="25"/>
      <c r="H89" s="93">
        <v>2</v>
      </c>
      <c r="I89" s="25"/>
      <c r="J89" s="88">
        <v>2</v>
      </c>
      <c r="K89" s="25"/>
      <c r="L89" s="36">
        <v>0</v>
      </c>
      <c r="M89" s="71"/>
      <c r="N89" s="36">
        <v>1</v>
      </c>
      <c r="O89" s="33"/>
      <c r="P89" s="74">
        <f t="shared" si="6"/>
        <v>0</v>
      </c>
      <c r="Q89" s="26">
        <f t="shared" si="7"/>
        <v>0</v>
      </c>
    </row>
    <row r="90" spans="1:17" s="20" customFormat="1" x14ac:dyDescent="0.3">
      <c r="A90" s="54">
        <v>81</v>
      </c>
      <c r="B90" s="36" t="s">
        <v>132</v>
      </c>
      <c r="C90" s="21" t="s">
        <v>117</v>
      </c>
      <c r="D90" s="41">
        <v>466</v>
      </c>
      <c r="E90" s="41">
        <v>24</v>
      </c>
      <c r="F90" s="83">
        <v>7.6</v>
      </c>
      <c r="G90" s="25"/>
      <c r="H90" s="93">
        <v>0</v>
      </c>
      <c r="I90" s="25"/>
      <c r="J90" s="88">
        <v>1</v>
      </c>
      <c r="K90" s="25"/>
      <c r="L90" s="36">
        <v>0</v>
      </c>
      <c r="M90" s="71"/>
      <c r="N90" s="36">
        <v>1</v>
      </c>
      <c r="O90" s="33"/>
      <c r="P90" s="74">
        <f t="shared" si="6"/>
        <v>0</v>
      </c>
      <c r="Q90" s="26">
        <f t="shared" si="7"/>
        <v>0</v>
      </c>
    </row>
    <row r="91" spans="1:17" s="20" customFormat="1" x14ac:dyDescent="0.3">
      <c r="A91" s="55">
        <v>82</v>
      </c>
      <c r="B91" s="36" t="s">
        <v>137</v>
      </c>
      <c r="C91" s="21">
        <v>25</v>
      </c>
      <c r="D91" s="41">
        <v>90</v>
      </c>
      <c r="E91" s="41">
        <v>6</v>
      </c>
      <c r="F91" s="83">
        <v>7.6</v>
      </c>
      <c r="G91" s="25"/>
      <c r="H91" s="93">
        <v>0</v>
      </c>
      <c r="I91" s="25"/>
      <c r="J91" s="88">
        <v>2</v>
      </c>
      <c r="K91" s="25"/>
      <c r="L91" s="36">
        <v>0</v>
      </c>
      <c r="M91" s="71"/>
      <c r="N91" s="36">
        <v>1</v>
      </c>
      <c r="O91" s="33"/>
      <c r="P91" s="74">
        <f t="shared" si="6"/>
        <v>0</v>
      </c>
      <c r="Q91" s="26">
        <f t="shared" si="7"/>
        <v>0</v>
      </c>
    </row>
    <row r="92" spans="1:17" s="20" customFormat="1" x14ac:dyDescent="0.3">
      <c r="A92" s="54">
        <v>83</v>
      </c>
      <c r="B92" s="36" t="s">
        <v>105</v>
      </c>
      <c r="C92" s="21">
        <v>103</v>
      </c>
      <c r="D92" s="41">
        <v>67</v>
      </c>
      <c r="E92" s="41">
        <v>4</v>
      </c>
      <c r="F92" s="83">
        <v>5.0999999999999996</v>
      </c>
      <c r="G92" s="25"/>
      <c r="H92" s="93">
        <v>0</v>
      </c>
      <c r="I92" s="25"/>
      <c r="J92" s="88">
        <v>1</v>
      </c>
      <c r="K92" s="25"/>
      <c r="L92" s="36">
        <v>0</v>
      </c>
      <c r="M92" s="71"/>
      <c r="N92" s="36">
        <v>1</v>
      </c>
      <c r="O92" s="33"/>
      <c r="P92" s="74">
        <f t="shared" si="6"/>
        <v>0</v>
      </c>
      <c r="Q92" s="26">
        <f t="shared" si="7"/>
        <v>0</v>
      </c>
    </row>
    <row r="93" spans="1:17" s="20" customFormat="1" x14ac:dyDescent="0.3">
      <c r="A93" s="55">
        <v>84</v>
      </c>
      <c r="B93" s="36" t="s">
        <v>138</v>
      </c>
      <c r="C93" s="21">
        <v>18</v>
      </c>
      <c r="D93" s="41">
        <v>874</v>
      </c>
      <c r="E93" s="41">
        <v>7</v>
      </c>
      <c r="F93" s="83">
        <v>0</v>
      </c>
      <c r="G93" s="25"/>
      <c r="H93" s="93">
        <v>8</v>
      </c>
      <c r="I93" s="25"/>
      <c r="J93" s="88">
        <v>1</v>
      </c>
      <c r="K93" s="25"/>
      <c r="L93" s="36">
        <v>0</v>
      </c>
      <c r="M93" s="71"/>
      <c r="N93" s="36">
        <v>1</v>
      </c>
      <c r="O93" s="33"/>
      <c r="P93" s="74">
        <f t="shared" si="6"/>
        <v>0</v>
      </c>
      <c r="Q93" s="26">
        <f t="shared" si="7"/>
        <v>0</v>
      </c>
    </row>
    <row r="94" spans="1:17" s="20" customFormat="1" x14ac:dyDescent="0.3">
      <c r="A94" s="54">
        <v>85</v>
      </c>
      <c r="B94" s="36" t="s">
        <v>101</v>
      </c>
      <c r="C94" s="21">
        <v>11</v>
      </c>
      <c r="D94" s="41">
        <v>339</v>
      </c>
      <c r="E94" s="41">
        <v>6</v>
      </c>
      <c r="F94" s="83">
        <v>11.4</v>
      </c>
      <c r="G94" s="25"/>
      <c r="H94" s="93">
        <v>0</v>
      </c>
      <c r="I94" s="25"/>
      <c r="J94" s="88">
        <v>0</v>
      </c>
      <c r="K94" s="25"/>
      <c r="L94" s="36">
        <v>1</v>
      </c>
      <c r="M94" s="71"/>
      <c r="N94" s="36">
        <v>1</v>
      </c>
      <c r="O94" s="33"/>
      <c r="P94" s="74">
        <f t="shared" si="6"/>
        <v>0</v>
      </c>
      <c r="Q94" s="26">
        <f t="shared" si="7"/>
        <v>0</v>
      </c>
    </row>
    <row r="95" spans="1:17" s="20" customFormat="1" x14ac:dyDescent="0.3">
      <c r="A95" s="55">
        <v>86</v>
      </c>
      <c r="B95" s="36" t="s">
        <v>139</v>
      </c>
      <c r="C95" s="21" t="s">
        <v>118</v>
      </c>
      <c r="D95" s="41">
        <v>22</v>
      </c>
      <c r="E95" s="41">
        <v>1</v>
      </c>
      <c r="F95" s="83">
        <v>19.5</v>
      </c>
      <c r="G95" s="25"/>
      <c r="H95" s="93">
        <v>0</v>
      </c>
      <c r="I95" s="25"/>
      <c r="J95" s="88">
        <v>3</v>
      </c>
      <c r="K95" s="25"/>
      <c r="L95" s="36">
        <v>0</v>
      </c>
      <c r="M95" s="71"/>
      <c r="N95" s="36">
        <v>1</v>
      </c>
      <c r="O95" s="33"/>
      <c r="P95" s="74">
        <f t="shared" si="6"/>
        <v>0</v>
      </c>
      <c r="Q95" s="26">
        <f t="shared" si="7"/>
        <v>0</v>
      </c>
    </row>
    <row r="96" spans="1:17" s="20" customFormat="1" x14ac:dyDescent="0.3">
      <c r="A96" s="54">
        <v>87</v>
      </c>
      <c r="B96" s="36" t="s">
        <v>140</v>
      </c>
      <c r="C96" s="21">
        <v>5</v>
      </c>
      <c r="D96" s="41">
        <v>146</v>
      </c>
      <c r="E96" s="41">
        <v>8</v>
      </c>
      <c r="F96" s="83">
        <v>0</v>
      </c>
      <c r="G96" s="25"/>
      <c r="H96" s="93">
        <v>0.8</v>
      </c>
      <c r="I96" s="25"/>
      <c r="J96" s="88">
        <v>0</v>
      </c>
      <c r="K96" s="25"/>
      <c r="L96" s="36">
        <v>1</v>
      </c>
      <c r="M96" s="71"/>
      <c r="N96" s="36">
        <v>1</v>
      </c>
      <c r="O96" s="33"/>
      <c r="P96" s="74">
        <f t="shared" si="6"/>
        <v>0</v>
      </c>
      <c r="Q96" s="26">
        <f t="shared" si="7"/>
        <v>0</v>
      </c>
    </row>
    <row r="97" spans="1:17" s="20" customFormat="1" x14ac:dyDescent="0.3">
      <c r="A97" s="55">
        <v>88</v>
      </c>
      <c r="B97" s="36" t="s">
        <v>141</v>
      </c>
      <c r="C97" s="21" t="s">
        <v>133</v>
      </c>
      <c r="D97" s="41" t="s">
        <v>186</v>
      </c>
      <c r="E97" s="41">
        <v>18</v>
      </c>
      <c r="F97" s="83">
        <v>0</v>
      </c>
      <c r="G97" s="25"/>
      <c r="H97" s="93">
        <v>3</v>
      </c>
      <c r="I97" s="25"/>
      <c r="J97" s="88">
        <v>0</v>
      </c>
      <c r="K97" s="25"/>
      <c r="L97" s="36">
        <v>1</v>
      </c>
      <c r="M97" s="71"/>
      <c r="N97" s="36">
        <v>1</v>
      </c>
      <c r="O97" s="33"/>
      <c r="P97" s="74">
        <f t="shared" si="6"/>
        <v>0</v>
      </c>
      <c r="Q97" s="26">
        <f t="shared" si="7"/>
        <v>0</v>
      </c>
    </row>
    <row r="98" spans="1:17" s="20" customFormat="1" x14ac:dyDescent="0.3">
      <c r="A98" s="54">
        <v>89</v>
      </c>
      <c r="B98" s="36" t="s">
        <v>98</v>
      </c>
      <c r="C98" s="38" t="s">
        <v>134</v>
      </c>
      <c r="D98" s="41">
        <v>256</v>
      </c>
      <c r="E98" s="41">
        <v>3</v>
      </c>
      <c r="F98" s="83">
        <v>3</v>
      </c>
      <c r="G98" s="25"/>
      <c r="H98" s="93">
        <v>0</v>
      </c>
      <c r="I98" s="25"/>
      <c r="J98" s="88">
        <v>0</v>
      </c>
      <c r="K98" s="25"/>
      <c r="L98" s="36">
        <v>1</v>
      </c>
      <c r="M98" s="71"/>
      <c r="N98" s="36">
        <v>1</v>
      </c>
      <c r="O98" s="33"/>
      <c r="P98" s="74">
        <f t="shared" si="6"/>
        <v>0</v>
      </c>
      <c r="Q98" s="26">
        <f t="shared" si="7"/>
        <v>0</v>
      </c>
    </row>
    <row r="99" spans="1:17" s="20" customFormat="1" x14ac:dyDescent="0.3">
      <c r="A99" s="55">
        <v>90</v>
      </c>
      <c r="B99" s="36" t="s">
        <v>142</v>
      </c>
      <c r="C99" s="21">
        <v>48</v>
      </c>
      <c r="D99" s="41">
        <v>160</v>
      </c>
      <c r="E99" s="41">
        <v>1</v>
      </c>
      <c r="F99" s="83">
        <v>2.8</v>
      </c>
      <c r="G99" s="25"/>
      <c r="H99" s="93">
        <v>0</v>
      </c>
      <c r="I99" s="25"/>
      <c r="J99" s="88">
        <v>1</v>
      </c>
      <c r="K99" s="25"/>
      <c r="L99" s="36">
        <v>0</v>
      </c>
      <c r="M99" s="71"/>
      <c r="N99" s="36">
        <v>1</v>
      </c>
      <c r="O99" s="33"/>
      <c r="P99" s="74">
        <f t="shared" si="6"/>
        <v>0</v>
      </c>
      <c r="Q99" s="26">
        <f t="shared" si="7"/>
        <v>0</v>
      </c>
    </row>
    <row r="100" spans="1:17" s="20" customFormat="1" x14ac:dyDescent="0.3">
      <c r="A100" s="54">
        <v>91</v>
      </c>
      <c r="B100" s="36" t="s">
        <v>143</v>
      </c>
      <c r="C100" s="21">
        <v>45</v>
      </c>
      <c r="D100" s="41">
        <v>224</v>
      </c>
      <c r="E100" s="41">
        <v>6</v>
      </c>
      <c r="F100" s="83">
        <v>31</v>
      </c>
      <c r="G100" s="25"/>
      <c r="H100" s="93">
        <v>1</v>
      </c>
      <c r="I100" s="25"/>
      <c r="J100" s="88">
        <v>1</v>
      </c>
      <c r="K100" s="25"/>
      <c r="L100" s="36">
        <v>0</v>
      </c>
      <c r="M100" s="71"/>
      <c r="N100" s="36">
        <v>1</v>
      </c>
      <c r="O100" s="33"/>
      <c r="P100" s="74">
        <f t="shared" ref="P100:P120" si="8">F100*G100+H100*I100+J100*K100+L100*M100+N100*O100</f>
        <v>0</v>
      </c>
      <c r="Q100" s="26">
        <f t="shared" ref="Q100:Q120" si="9">P100*1.23</f>
        <v>0</v>
      </c>
    </row>
    <row r="101" spans="1:17" s="20" customFormat="1" x14ac:dyDescent="0.3">
      <c r="A101" s="55">
        <v>92</v>
      </c>
      <c r="B101" s="36" t="s">
        <v>144</v>
      </c>
      <c r="C101" s="21">
        <v>3</v>
      </c>
      <c r="D101" s="41">
        <v>233</v>
      </c>
      <c r="E101" s="41">
        <v>9</v>
      </c>
      <c r="F101" s="83">
        <v>26.5</v>
      </c>
      <c r="G101" s="25"/>
      <c r="H101" s="93">
        <v>0</v>
      </c>
      <c r="I101" s="25"/>
      <c r="J101" s="88">
        <v>2</v>
      </c>
      <c r="K101" s="25"/>
      <c r="L101" s="36">
        <v>0</v>
      </c>
      <c r="M101" s="71"/>
      <c r="N101" s="36">
        <v>1</v>
      </c>
      <c r="O101" s="33"/>
      <c r="P101" s="74">
        <f t="shared" si="8"/>
        <v>0</v>
      </c>
      <c r="Q101" s="26">
        <f t="shared" si="9"/>
        <v>0</v>
      </c>
    </row>
    <row r="102" spans="1:17" s="20" customFormat="1" x14ac:dyDescent="0.3">
      <c r="A102" s="54">
        <v>93</v>
      </c>
      <c r="B102" s="36" t="s">
        <v>145</v>
      </c>
      <c r="C102" s="21">
        <v>36</v>
      </c>
      <c r="D102" s="41">
        <v>430</v>
      </c>
      <c r="E102" s="41">
        <v>8</v>
      </c>
      <c r="F102" s="83">
        <v>17.5</v>
      </c>
      <c r="G102" s="25"/>
      <c r="H102" s="93">
        <v>1</v>
      </c>
      <c r="I102" s="25"/>
      <c r="J102" s="88">
        <v>3</v>
      </c>
      <c r="K102" s="25"/>
      <c r="L102" s="36">
        <v>0</v>
      </c>
      <c r="M102" s="71"/>
      <c r="N102" s="36">
        <v>1</v>
      </c>
      <c r="O102" s="33"/>
      <c r="P102" s="74">
        <f t="shared" si="8"/>
        <v>0</v>
      </c>
      <c r="Q102" s="26">
        <f t="shared" si="9"/>
        <v>0</v>
      </c>
    </row>
    <row r="103" spans="1:17" s="20" customFormat="1" x14ac:dyDescent="0.3">
      <c r="A103" s="55">
        <v>94</v>
      </c>
      <c r="B103" s="36" t="s">
        <v>146</v>
      </c>
      <c r="C103" s="21">
        <v>10</v>
      </c>
      <c r="D103" s="41">
        <v>264</v>
      </c>
      <c r="E103" s="41">
        <v>7</v>
      </c>
      <c r="F103" s="83">
        <v>0</v>
      </c>
      <c r="G103" s="25"/>
      <c r="H103" s="93">
        <v>8</v>
      </c>
      <c r="I103" s="25"/>
      <c r="J103" s="88">
        <v>0</v>
      </c>
      <c r="K103" s="25"/>
      <c r="L103" s="36">
        <v>1</v>
      </c>
      <c r="M103" s="71"/>
      <c r="N103" s="36">
        <v>1</v>
      </c>
      <c r="O103" s="33"/>
      <c r="P103" s="74">
        <f t="shared" si="8"/>
        <v>0</v>
      </c>
      <c r="Q103" s="26">
        <f t="shared" si="9"/>
        <v>0</v>
      </c>
    </row>
    <row r="104" spans="1:17" s="20" customFormat="1" x14ac:dyDescent="0.3">
      <c r="A104" s="54">
        <v>95</v>
      </c>
      <c r="B104" s="36" t="s">
        <v>147</v>
      </c>
      <c r="C104" s="21">
        <v>104</v>
      </c>
      <c r="D104" s="41">
        <v>735</v>
      </c>
      <c r="E104" s="41">
        <v>10</v>
      </c>
      <c r="F104" s="83">
        <v>0</v>
      </c>
      <c r="G104" s="25"/>
      <c r="H104" s="93">
        <v>4.2</v>
      </c>
      <c r="I104" s="25"/>
      <c r="J104" s="88">
        <v>0</v>
      </c>
      <c r="K104" s="25"/>
      <c r="L104" s="36">
        <v>1</v>
      </c>
      <c r="M104" s="71"/>
      <c r="N104" s="36">
        <v>1</v>
      </c>
      <c r="O104" s="33"/>
      <c r="P104" s="74">
        <f t="shared" si="8"/>
        <v>0</v>
      </c>
      <c r="Q104" s="26">
        <f t="shared" si="9"/>
        <v>0</v>
      </c>
    </row>
    <row r="105" spans="1:17" s="20" customFormat="1" x14ac:dyDescent="0.3">
      <c r="A105" s="55">
        <v>96</v>
      </c>
      <c r="B105" s="36" t="s">
        <v>148</v>
      </c>
      <c r="C105" s="21">
        <v>16</v>
      </c>
      <c r="D105" s="41">
        <v>128</v>
      </c>
      <c r="E105" s="41">
        <v>18</v>
      </c>
      <c r="F105" s="83">
        <v>13.8</v>
      </c>
      <c r="G105" s="25"/>
      <c r="H105" s="93">
        <v>1</v>
      </c>
      <c r="I105" s="25"/>
      <c r="J105" s="88">
        <v>2</v>
      </c>
      <c r="K105" s="25"/>
      <c r="L105" s="36">
        <v>0</v>
      </c>
      <c r="M105" s="71"/>
      <c r="N105" s="36">
        <v>1</v>
      </c>
      <c r="O105" s="33"/>
      <c r="P105" s="74">
        <f t="shared" si="8"/>
        <v>0</v>
      </c>
      <c r="Q105" s="26">
        <f t="shared" si="9"/>
        <v>0</v>
      </c>
    </row>
    <row r="106" spans="1:17" s="20" customFormat="1" x14ac:dyDescent="0.3">
      <c r="A106" s="54">
        <v>97</v>
      </c>
      <c r="B106" s="36" t="s">
        <v>149</v>
      </c>
      <c r="C106" s="21">
        <v>7</v>
      </c>
      <c r="D106" s="41">
        <v>38</v>
      </c>
      <c r="E106" s="41">
        <v>24</v>
      </c>
      <c r="F106" s="83">
        <v>2.5</v>
      </c>
      <c r="G106" s="25"/>
      <c r="H106" s="93">
        <v>0</v>
      </c>
      <c r="I106" s="25"/>
      <c r="J106" s="88">
        <v>0</v>
      </c>
      <c r="K106" s="25"/>
      <c r="L106" s="36">
        <v>1</v>
      </c>
      <c r="M106" s="71"/>
      <c r="N106" s="36">
        <v>1</v>
      </c>
      <c r="O106" s="33"/>
      <c r="P106" s="74">
        <f t="shared" si="8"/>
        <v>0</v>
      </c>
      <c r="Q106" s="26">
        <f t="shared" si="9"/>
        <v>0</v>
      </c>
    </row>
    <row r="107" spans="1:17" s="20" customFormat="1" x14ac:dyDescent="0.3">
      <c r="A107" s="55">
        <v>98</v>
      </c>
      <c r="B107" s="36" t="s">
        <v>122</v>
      </c>
      <c r="C107" s="21">
        <v>22</v>
      </c>
      <c r="D107" s="41">
        <v>236</v>
      </c>
      <c r="E107" s="41">
        <v>3</v>
      </c>
      <c r="F107" s="83">
        <v>5.0999999999999996</v>
      </c>
      <c r="G107" s="25"/>
      <c r="H107" s="93">
        <v>0</v>
      </c>
      <c r="I107" s="25"/>
      <c r="J107" s="88">
        <v>1</v>
      </c>
      <c r="K107" s="25"/>
      <c r="L107" s="36">
        <v>0</v>
      </c>
      <c r="M107" s="71"/>
      <c r="N107" s="36">
        <v>1</v>
      </c>
      <c r="O107" s="33"/>
      <c r="P107" s="74">
        <f t="shared" si="8"/>
        <v>0</v>
      </c>
      <c r="Q107" s="26">
        <f t="shared" si="9"/>
        <v>0</v>
      </c>
    </row>
    <row r="108" spans="1:17" s="20" customFormat="1" x14ac:dyDescent="0.3">
      <c r="A108" s="54">
        <v>99</v>
      </c>
      <c r="B108" s="36" t="s">
        <v>150</v>
      </c>
      <c r="C108" s="21">
        <v>28</v>
      </c>
      <c r="D108" s="41" t="s">
        <v>187</v>
      </c>
      <c r="E108" s="41">
        <v>24</v>
      </c>
      <c r="F108" s="83">
        <v>28.5</v>
      </c>
      <c r="G108" s="25"/>
      <c r="H108" s="93">
        <v>0</v>
      </c>
      <c r="I108" s="25"/>
      <c r="J108" s="88">
        <v>2</v>
      </c>
      <c r="K108" s="25"/>
      <c r="L108" s="36">
        <v>1</v>
      </c>
      <c r="M108" s="71"/>
      <c r="N108" s="36">
        <v>1</v>
      </c>
      <c r="O108" s="33"/>
      <c r="P108" s="74">
        <f t="shared" si="8"/>
        <v>0</v>
      </c>
      <c r="Q108" s="26">
        <f t="shared" si="9"/>
        <v>0</v>
      </c>
    </row>
    <row r="109" spans="1:17" s="20" customFormat="1" x14ac:dyDescent="0.3">
      <c r="A109" s="55">
        <v>100</v>
      </c>
      <c r="B109" s="36" t="s">
        <v>151</v>
      </c>
      <c r="C109" s="21">
        <v>3</v>
      </c>
      <c r="D109" s="41">
        <v>583</v>
      </c>
      <c r="E109" s="41">
        <v>21</v>
      </c>
      <c r="F109" s="83">
        <v>0</v>
      </c>
      <c r="G109" s="25"/>
      <c r="H109" s="93">
        <v>0.8</v>
      </c>
      <c r="I109" s="25"/>
      <c r="J109" s="88">
        <v>0</v>
      </c>
      <c r="K109" s="25"/>
      <c r="L109" s="36">
        <v>1</v>
      </c>
      <c r="M109" s="71"/>
      <c r="N109" s="36">
        <v>1</v>
      </c>
      <c r="O109" s="33"/>
      <c r="P109" s="74">
        <f t="shared" si="8"/>
        <v>0</v>
      </c>
      <c r="Q109" s="26">
        <f t="shared" si="9"/>
        <v>0</v>
      </c>
    </row>
    <row r="110" spans="1:17" s="20" customFormat="1" x14ac:dyDescent="0.3">
      <c r="A110" s="54">
        <v>101</v>
      </c>
      <c r="B110" s="36" t="s">
        <v>122</v>
      </c>
      <c r="C110" s="21">
        <v>37</v>
      </c>
      <c r="D110" s="41">
        <v>192</v>
      </c>
      <c r="E110" s="41">
        <v>3</v>
      </c>
      <c r="F110" s="83">
        <v>4.7</v>
      </c>
      <c r="G110" s="25"/>
      <c r="H110" s="93">
        <v>0</v>
      </c>
      <c r="I110" s="25"/>
      <c r="J110" s="88">
        <v>1</v>
      </c>
      <c r="K110" s="25"/>
      <c r="L110" s="36">
        <v>0</v>
      </c>
      <c r="M110" s="71"/>
      <c r="N110" s="36">
        <v>1</v>
      </c>
      <c r="O110" s="33"/>
      <c r="P110" s="74">
        <f t="shared" si="8"/>
        <v>0</v>
      </c>
      <c r="Q110" s="26">
        <f t="shared" si="9"/>
        <v>0</v>
      </c>
    </row>
    <row r="111" spans="1:17" s="20" customFormat="1" x14ac:dyDescent="0.3">
      <c r="A111" s="55">
        <v>102</v>
      </c>
      <c r="B111" s="36" t="s">
        <v>152</v>
      </c>
      <c r="C111" s="21">
        <v>71</v>
      </c>
      <c r="D111" s="41">
        <v>237</v>
      </c>
      <c r="E111" s="41">
        <v>6</v>
      </c>
      <c r="F111" s="83">
        <v>0</v>
      </c>
      <c r="G111" s="25"/>
      <c r="H111" s="93">
        <v>4.3</v>
      </c>
      <c r="I111" s="25"/>
      <c r="J111" s="88">
        <v>0</v>
      </c>
      <c r="K111" s="25"/>
      <c r="L111" s="36">
        <v>1</v>
      </c>
      <c r="M111" s="71"/>
      <c r="N111" s="36">
        <v>1</v>
      </c>
      <c r="O111" s="33"/>
      <c r="P111" s="74">
        <f t="shared" si="8"/>
        <v>0</v>
      </c>
      <c r="Q111" s="26">
        <f t="shared" si="9"/>
        <v>0</v>
      </c>
    </row>
    <row r="112" spans="1:17" s="20" customFormat="1" x14ac:dyDescent="0.3">
      <c r="A112" s="54">
        <v>103</v>
      </c>
      <c r="B112" s="36" t="s">
        <v>153</v>
      </c>
      <c r="C112" s="21">
        <v>62</v>
      </c>
      <c r="D112" s="41">
        <v>10</v>
      </c>
      <c r="E112" s="41">
        <v>28</v>
      </c>
      <c r="F112" s="83">
        <v>44</v>
      </c>
      <c r="G112" s="25"/>
      <c r="H112" s="93">
        <v>0</v>
      </c>
      <c r="I112" s="25"/>
      <c r="J112" s="88">
        <v>1</v>
      </c>
      <c r="K112" s="25"/>
      <c r="L112" s="36">
        <v>0</v>
      </c>
      <c r="M112" s="71"/>
      <c r="N112" s="36">
        <v>1</v>
      </c>
      <c r="O112" s="33"/>
      <c r="P112" s="74">
        <f t="shared" si="8"/>
        <v>0</v>
      </c>
      <c r="Q112" s="26">
        <f t="shared" si="9"/>
        <v>0</v>
      </c>
    </row>
    <row r="113" spans="1:17" s="20" customFormat="1" x14ac:dyDescent="0.3">
      <c r="A113" s="55">
        <v>104</v>
      </c>
      <c r="B113" s="36" t="s">
        <v>154</v>
      </c>
      <c r="C113" s="21">
        <v>5</v>
      </c>
      <c r="D113" s="41">
        <v>212</v>
      </c>
      <c r="E113" s="41">
        <v>20</v>
      </c>
      <c r="F113" s="83">
        <v>6.1</v>
      </c>
      <c r="G113" s="25"/>
      <c r="H113" s="93">
        <v>0</v>
      </c>
      <c r="I113" s="25"/>
      <c r="J113" s="88">
        <v>1</v>
      </c>
      <c r="K113" s="25"/>
      <c r="L113" s="36">
        <v>0</v>
      </c>
      <c r="M113" s="71"/>
      <c r="N113" s="36">
        <v>1</v>
      </c>
      <c r="O113" s="33"/>
      <c r="P113" s="74">
        <f t="shared" si="8"/>
        <v>0</v>
      </c>
      <c r="Q113" s="26">
        <f t="shared" si="9"/>
        <v>0</v>
      </c>
    </row>
    <row r="114" spans="1:17" s="20" customFormat="1" x14ac:dyDescent="0.3">
      <c r="A114" s="54">
        <v>105</v>
      </c>
      <c r="B114" s="36" t="s">
        <v>155</v>
      </c>
      <c r="C114" s="21">
        <v>66</v>
      </c>
      <c r="D114" s="41">
        <v>153</v>
      </c>
      <c r="E114" s="41">
        <v>11</v>
      </c>
      <c r="F114" s="83">
        <v>0</v>
      </c>
      <c r="G114" s="25"/>
      <c r="H114" s="93">
        <v>10.5</v>
      </c>
      <c r="I114" s="25"/>
      <c r="J114" s="88">
        <v>1</v>
      </c>
      <c r="K114" s="25"/>
      <c r="L114" s="36">
        <v>0</v>
      </c>
      <c r="M114" s="71"/>
      <c r="N114" s="36">
        <v>1</v>
      </c>
      <c r="O114" s="33"/>
      <c r="P114" s="74">
        <f t="shared" si="8"/>
        <v>0</v>
      </c>
      <c r="Q114" s="26">
        <f t="shared" si="9"/>
        <v>0</v>
      </c>
    </row>
    <row r="115" spans="1:17" s="20" customFormat="1" x14ac:dyDescent="0.3">
      <c r="A115" s="55">
        <v>106</v>
      </c>
      <c r="B115" s="36" t="s">
        <v>101</v>
      </c>
      <c r="C115" s="21">
        <v>14</v>
      </c>
      <c r="D115" s="41">
        <v>358</v>
      </c>
      <c r="E115" s="41">
        <v>6</v>
      </c>
      <c r="F115" s="83">
        <v>15.3</v>
      </c>
      <c r="G115" s="25"/>
      <c r="H115" s="93">
        <v>0</v>
      </c>
      <c r="I115" s="25"/>
      <c r="J115" s="88">
        <v>0</v>
      </c>
      <c r="K115" s="25"/>
      <c r="L115" s="36">
        <v>1</v>
      </c>
      <c r="M115" s="71"/>
      <c r="N115" s="36">
        <v>1</v>
      </c>
      <c r="O115" s="33"/>
      <c r="P115" s="74">
        <f t="shared" si="8"/>
        <v>0</v>
      </c>
      <c r="Q115" s="26">
        <f t="shared" si="9"/>
        <v>0</v>
      </c>
    </row>
    <row r="116" spans="1:17" s="20" customFormat="1" x14ac:dyDescent="0.3">
      <c r="A116" s="54">
        <v>107</v>
      </c>
      <c r="B116" s="36" t="s">
        <v>156</v>
      </c>
      <c r="C116" s="21">
        <v>184</v>
      </c>
      <c r="D116" s="41" t="s">
        <v>188</v>
      </c>
      <c r="E116" s="41">
        <v>10</v>
      </c>
      <c r="F116" s="83">
        <v>0</v>
      </c>
      <c r="G116" s="25"/>
      <c r="H116" s="93">
        <v>7</v>
      </c>
      <c r="I116" s="25"/>
      <c r="J116" s="88">
        <v>1</v>
      </c>
      <c r="K116" s="25"/>
      <c r="L116" s="36">
        <v>0</v>
      </c>
      <c r="M116" s="71"/>
      <c r="N116" s="36">
        <v>1</v>
      </c>
      <c r="O116" s="33"/>
      <c r="P116" s="74">
        <f t="shared" si="8"/>
        <v>0</v>
      </c>
      <c r="Q116" s="26">
        <f t="shared" si="9"/>
        <v>0</v>
      </c>
    </row>
    <row r="117" spans="1:17" s="20" customFormat="1" x14ac:dyDescent="0.3">
      <c r="A117" s="55">
        <v>108</v>
      </c>
      <c r="B117" s="36" t="s">
        <v>71</v>
      </c>
      <c r="C117" s="21">
        <v>2</v>
      </c>
      <c r="D117" s="41">
        <v>388</v>
      </c>
      <c r="E117" s="41">
        <v>3</v>
      </c>
      <c r="F117" s="83">
        <v>4.5999999999999996</v>
      </c>
      <c r="G117" s="25"/>
      <c r="H117" s="93">
        <v>0</v>
      </c>
      <c r="I117" s="25"/>
      <c r="J117" s="88">
        <v>1</v>
      </c>
      <c r="K117" s="25"/>
      <c r="L117" s="36">
        <v>0</v>
      </c>
      <c r="M117" s="71"/>
      <c r="N117" s="36">
        <v>1</v>
      </c>
      <c r="O117" s="33"/>
      <c r="P117" s="74">
        <f t="shared" si="8"/>
        <v>0</v>
      </c>
      <c r="Q117" s="26">
        <f t="shared" si="9"/>
        <v>0</v>
      </c>
    </row>
    <row r="118" spans="1:17" s="20" customFormat="1" x14ac:dyDescent="0.3">
      <c r="A118" s="54">
        <v>109</v>
      </c>
      <c r="B118" s="36" t="s">
        <v>69</v>
      </c>
      <c r="C118" s="21">
        <v>18</v>
      </c>
      <c r="D118" s="41">
        <v>362</v>
      </c>
      <c r="E118" s="41">
        <v>1</v>
      </c>
      <c r="F118" s="83">
        <v>3</v>
      </c>
      <c r="G118" s="25"/>
      <c r="H118" s="93">
        <v>0</v>
      </c>
      <c r="I118" s="25"/>
      <c r="J118" s="88">
        <v>0</v>
      </c>
      <c r="K118" s="25"/>
      <c r="L118" s="36">
        <v>1</v>
      </c>
      <c r="M118" s="71"/>
      <c r="N118" s="36">
        <v>1</v>
      </c>
      <c r="O118" s="33"/>
      <c r="P118" s="74">
        <f t="shared" si="8"/>
        <v>0</v>
      </c>
      <c r="Q118" s="26">
        <f t="shared" si="9"/>
        <v>0</v>
      </c>
    </row>
    <row r="119" spans="1:17" s="20" customFormat="1" x14ac:dyDescent="0.3">
      <c r="A119" s="55">
        <v>110</v>
      </c>
      <c r="B119" s="36" t="s">
        <v>50</v>
      </c>
      <c r="C119" s="21">
        <v>47</v>
      </c>
      <c r="D119" s="41">
        <v>87</v>
      </c>
      <c r="E119" s="41">
        <v>6</v>
      </c>
      <c r="F119" s="83">
        <v>0</v>
      </c>
      <c r="G119" s="25"/>
      <c r="H119" s="82">
        <v>2.1</v>
      </c>
      <c r="I119" s="25"/>
      <c r="J119" s="88">
        <v>0</v>
      </c>
      <c r="K119" s="25"/>
      <c r="L119" s="36">
        <v>1</v>
      </c>
      <c r="M119" s="71"/>
      <c r="N119" s="36">
        <v>1</v>
      </c>
      <c r="O119" s="33"/>
      <c r="P119" s="74">
        <f t="shared" si="8"/>
        <v>0</v>
      </c>
      <c r="Q119" s="26">
        <f t="shared" si="9"/>
        <v>0</v>
      </c>
    </row>
    <row r="120" spans="1:17" s="20" customFormat="1" x14ac:dyDescent="0.3">
      <c r="A120" s="54">
        <v>111</v>
      </c>
      <c r="B120" s="36" t="s">
        <v>157</v>
      </c>
      <c r="C120" s="21">
        <v>21</v>
      </c>
      <c r="D120" s="41">
        <v>608</v>
      </c>
      <c r="E120" s="41">
        <v>10</v>
      </c>
      <c r="F120" s="83">
        <v>6.5</v>
      </c>
      <c r="G120" s="25"/>
      <c r="H120" s="93">
        <v>0</v>
      </c>
      <c r="I120" s="25"/>
      <c r="J120" s="88">
        <v>0</v>
      </c>
      <c r="K120" s="25"/>
      <c r="L120" s="36">
        <v>1</v>
      </c>
      <c r="M120" s="71"/>
      <c r="N120" s="36">
        <v>1</v>
      </c>
      <c r="O120" s="33"/>
      <c r="P120" s="74">
        <f t="shared" si="8"/>
        <v>0</v>
      </c>
      <c r="Q120" s="26">
        <f t="shared" si="9"/>
        <v>0</v>
      </c>
    </row>
    <row r="121" spans="1:17" s="20" customFormat="1" x14ac:dyDescent="0.3">
      <c r="A121" s="55">
        <v>112</v>
      </c>
      <c r="B121" s="36" t="s">
        <v>158</v>
      </c>
      <c r="C121" s="21">
        <v>26</v>
      </c>
      <c r="D121" s="41">
        <v>674</v>
      </c>
      <c r="E121" s="41">
        <v>21</v>
      </c>
      <c r="F121" s="83">
        <v>0</v>
      </c>
      <c r="G121" s="25"/>
      <c r="H121" s="93">
        <v>3.5</v>
      </c>
      <c r="I121" s="25"/>
      <c r="J121" s="88">
        <v>0</v>
      </c>
      <c r="K121" s="25"/>
      <c r="L121" s="36">
        <v>1</v>
      </c>
      <c r="M121" s="71"/>
      <c r="N121" s="36">
        <v>1</v>
      </c>
      <c r="O121" s="33"/>
      <c r="P121" s="74">
        <f t="shared" ref="P121:P124" si="10">F121*G121+H121*I121+J121*K121+L121*M121+N121*O121</f>
        <v>0</v>
      </c>
      <c r="Q121" s="26">
        <f t="shared" ref="Q121:Q124" si="11">P121*1.23</f>
        <v>0</v>
      </c>
    </row>
    <row r="122" spans="1:17" s="20" customFormat="1" x14ac:dyDescent="0.3">
      <c r="A122" s="54">
        <v>113</v>
      </c>
      <c r="B122" s="36" t="s">
        <v>159</v>
      </c>
      <c r="C122" s="21" t="s">
        <v>135</v>
      </c>
      <c r="D122" s="41" t="s">
        <v>189</v>
      </c>
      <c r="E122" s="41">
        <v>21</v>
      </c>
      <c r="F122" s="83">
        <v>21</v>
      </c>
      <c r="G122" s="25"/>
      <c r="H122" s="93">
        <v>0</v>
      </c>
      <c r="I122" s="25"/>
      <c r="J122" s="88">
        <v>2</v>
      </c>
      <c r="K122" s="25"/>
      <c r="L122" s="36">
        <v>0</v>
      </c>
      <c r="M122" s="71"/>
      <c r="N122" s="36">
        <v>1</v>
      </c>
      <c r="O122" s="33"/>
      <c r="P122" s="74">
        <f t="shared" si="10"/>
        <v>0</v>
      </c>
      <c r="Q122" s="26">
        <f t="shared" si="11"/>
        <v>0</v>
      </c>
    </row>
    <row r="123" spans="1:17" s="20" customFormat="1" x14ac:dyDescent="0.3">
      <c r="A123" s="55">
        <v>114</v>
      </c>
      <c r="B123" s="36" t="s">
        <v>160</v>
      </c>
      <c r="C123" s="21">
        <v>109</v>
      </c>
      <c r="D123" s="41">
        <v>799</v>
      </c>
      <c r="E123" s="41">
        <v>7</v>
      </c>
      <c r="F123" s="83">
        <v>1</v>
      </c>
      <c r="G123" s="25"/>
      <c r="H123" s="93">
        <v>0</v>
      </c>
      <c r="I123" s="25"/>
      <c r="J123" s="88">
        <v>0</v>
      </c>
      <c r="K123" s="25"/>
      <c r="L123" s="36">
        <v>1</v>
      </c>
      <c r="M123" s="71"/>
      <c r="N123" s="36">
        <v>1</v>
      </c>
      <c r="O123" s="33"/>
      <c r="P123" s="74">
        <f t="shared" si="10"/>
        <v>0</v>
      </c>
      <c r="Q123" s="26">
        <f t="shared" si="11"/>
        <v>0</v>
      </c>
    </row>
    <row r="124" spans="1:17" s="20" customFormat="1" ht="15" thickBot="1" x14ac:dyDescent="0.35">
      <c r="A124" s="56">
        <v>115</v>
      </c>
      <c r="B124" s="57" t="s">
        <v>161</v>
      </c>
      <c r="C124" s="58" t="s">
        <v>136</v>
      </c>
      <c r="D124" s="59" t="s">
        <v>190</v>
      </c>
      <c r="E124" s="59">
        <v>30</v>
      </c>
      <c r="F124" s="85">
        <v>47.5</v>
      </c>
      <c r="G124" s="60"/>
      <c r="H124" s="94">
        <v>0</v>
      </c>
      <c r="I124" s="60"/>
      <c r="J124" s="88">
        <v>4</v>
      </c>
      <c r="K124" s="60"/>
      <c r="L124" s="36">
        <v>0</v>
      </c>
      <c r="M124" s="72"/>
      <c r="N124" s="36">
        <v>1</v>
      </c>
      <c r="O124" s="61"/>
      <c r="P124" s="76">
        <f t="shared" si="10"/>
        <v>0</v>
      </c>
      <c r="Q124" s="62">
        <f t="shared" si="11"/>
        <v>0</v>
      </c>
    </row>
    <row r="125" spans="1:17" s="29" customFormat="1" ht="12.6" thickBot="1" x14ac:dyDescent="0.3">
      <c r="A125" s="44"/>
      <c r="B125" s="45"/>
      <c r="C125" s="45"/>
      <c r="D125" s="45"/>
      <c r="E125" s="45"/>
      <c r="F125" s="48">
        <f>SUM(F10:F124)</f>
        <v>1096.0499999999997</v>
      </c>
      <c r="G125" s="27"/>
      <c r="H125" s="48">
        <f>SUM(H10:H124)</f>
        <v>137.6</v>
      </c>
      <c r="I125" s="27"/>
      <c r="J125" s="81">
        <f>SUM(J10:J124)</f>
        <v>127</v>
      </c>
      <c r="K125" s="27"/>
      <c r="L125" s="81">
        <f>SUM(L10:L124)</f>
        <v>41</v>
      </c>
      <c r="M125" s="27"/>
      <c r="N125" s="81">
        <f>SUM(N10:N124)</f>
        <v>115</v>
      </c>
      <c r="O125" s="28"/>
      <c r="P125" s="49">
        <f>SUM(P10:P124)</f>
        <v>0</v>
      </c>
      <c r="Q125" s="50">
        <f>SUM(Q10:Q124)</f>
        <v>0</v>
      </c>
    </row>
    <row r="126" spans="1:17" x14ac:dyDescent="0.3">
      <c r="A126" s="46"/>
      <c r="B126" s="47"/>
      <c r="C126" s="34"/>
      <c r="D126" s="34"/>
      <c r="E126" s="34"/>
    </row>
    <row r="127" spans="1:17" x14ac:dyDescent="0.3">
      <c r="A127" s="15"/>
      <c r="B127" s="7" t="s">
        <v>30</v>
      </c>
      <c r="C127" s="6"/>
      <c r="D127" s="6"/>
      <c r="F127"/>
      <c r="G127"/>
      <c r="H127"/>
      <c r="I127"/>
      <c r="J127" s="10"/>
      <c r="K127" s="10"/>
      <c r="L127" s="10"/>
      <c r="M127" s="10"/>
      <c r="N127" s="10"/>
      <c r="O127" s="10"/>
      <c r="P127" s="97"/>
      <c r="Q127" s="97"/>
    </row>
    <row r="128" spans="1:17" ht="18" x14ac:dyDescent="0.35">
      <c r="A128" s="15"/>
      <c r="B128" s="6" t="s">
        <v>31</v>
      </c>
      <c r="C128" s="6"/>
      <c r="D128" s="6"/>
      <c r="E128" s="6"/>
      <c r="F128"/>
      <c r="G128"/>
      <c r="H128"/>
      <c r="I128"/>
      <c r="J128" s="10"/>
      <c r="K128" s="10"/>
      <c r="L128" s="10"/>
      <c r="M128" s="10"/>
      <c r="N128" s="10"/>
      <c r="O128" s="10"/>
      <c r="P128" s="98"/>
      <c r="Q128" s="98"/>
    </row>
    <row r="129" spans="1:17" ht="18.75" customHeight="1" x14ac:dyDescent="0.35">
      <c r="A129" s="15"/>
      <c r="B129" s="6" t="s">
        <v>191</v>
      </c>
      <c r="C129" s="6"/>
      <c r="D129" s="6"/>
      <c r="E129" s="6"/>
      <c r="F129"/>
      <c r="G129"/>
      <c r="H129"/>
      <c r="I129"/>
      <c r="J129" s="10"/>
      <c r="K129" s="10"/>
      <c r="L129" s="10"/>
      <c r="M129" s="10"/>
      <c r="N129" s="10"/>
      <c r="O129" s="10"/>
      <c r="P129" s="98"/>
      <c r="Q129" s="98"/>
    </row>
    <row r="130" spans="1:17" x14ac:dyDescent="0.3">
      <c r="A130" s="15"/>
      <c r="F130"/>
      <c r="G130"/>
      <c r="H130"/>
      <c r="I130"/>
      <c r="J130" s="10"/>
      <c r="K130" s="10"/>
      <c r="L130" s="97" t="s">
        <v>32</v>
      </c>
      <c r="M130" s="97"/>
      <c r="N130" s="97"/>
      <c r="O130" s="97"/>
      <c r="P130" s="97"/>
      <c r="Q130" s="97"/>
    </row>
    <row r="131" spans="1:17" x14ac:dyDescent="0.3">
      <c r="A131" s="15"/>
      <c r="F131"/>
      <c r="G131"/>
      <c r="K131" s="10"/>
      <c r="L131" s="111" t="s">
        <v>193</v>
      </c>
      <c r="M131" s="111"/>
      <c r="N131" s="111"/>
      <c r="O131" s="111"/>
      <c r="P131" s="111"/>
      <c r="Q131" s="111"/>
    </row>
    <row r="132" spans="1:17" x14ac:dyDescent="0.3">
      <c r="A132" s="15"/>
      <c r="F132"/>
      <c r="G132"/>
      <c r="K132" s="10"/>
      <c r="L132" s="111"/>
      <c r="M132" s="111"/>
      <c r="N132" s="111"/>
      <c r="O132" s="111"/>
      <c r="P132" s="111"/>
      <c r="Q132" s="111"/>
    </row>
    <row r="133" spans="1:17" x14ac:dyDescent="0.3">
      <c r="A133" s="15"/>
      <c r="D133" s="103" t="s">
        <v>194</v>
      </c>
      <c r="E133" s="104"/>
      <c r="F133" s="104"/>
      <c r="G133" s="104"/>
      <c r="H133" s="104"/>
      <c r="I133" s="104"/>
      <c r="J133" s="104"/>
      <c r="K133" s="104"/>
      <c r="L133" s="104"/>
      <c r="M133" s="104"/>
      <c r="N133" s="10"/>
      <c r="O133" s="10"/>
      <c r="P133" s="10"/>
      <c r="Q133" s="10"/>
    </row>
    <row r="134" spans="1:17" ht="15" customHeight="1" x14ac:dyDescent="0.3">
      <c r="A134" s="15"/>
      <c r="B134" s="10"/>
      <c r="C134" s="10"/>
      <c r="D134" s="104"/>
      <c r="E134" s="104"/>
      <c r="F134" s="104"/>
      <c r="G134" s="104"/>
      <c r="H134" s="104"/>
      <c r="I134" s="104"/>
      <c r="J134" s="104"/>
      <c r="K134" s="104"/>
      <c r="L134" s="104"/>
      <c r="M134" s="104"/>
      <c r="N134" s="10"/>
      <c r="O134" s="10"/>
      <c r="P134" s="10"/>
      <c r="Q134" s="10"/>
    </row>
    <row r="135" spans="1:17" x14ac:dyDescent="0.3">
      <c r="A135" s="15"/>
      <c r="B135" s="10"/>
      <c r="C135" s="10"/>
      <c r="D135" s="10"/>
      <c r="E135" s="10"/>
      <c r="F135" s="17"/>
      <c r="G135" s="17"/>
      <c r="H135" s="17"/>
      <c r="I135" s="17"/>
      <c r="J135" s="10"/>
      <c r="K135" s="10"/>
      <c r="L135" s="10"/>
      <c r="M135" s="10"/>
      <c r="N135" s="10"/>
      <c r="O135" s="10"/>
      <c r="P135" s="10"/>
      <c r="Q135" s="10"/>
    </row>
    <row r="136" spans="1:17" x14ac:dyDescent="0.3">
      <c r="A136" s="15"/>
      <c r="B136" s="10"/>
      <c r="C136" s="10"/>
      <c r="D136" s="10"/>
      <c r="E136" s="10"/>
      <c r="F136" s="17"/>
      <c r="G136" s="17"/>
      <c r="H136" s="17"/>
      <c r="I136" s="17"/>
      <c r="J136" s="10"/>
      <c r="K136" s="10"/>
      <c r="L136" s="10"/>
      <c r="M136" s="10"/>
      <c r="N136" s="10"/>
      <c r="O136" s="10"/>
      <c r="P136" s="10"/>
      <c r="Q136" s="10"/>
    </row>
    <row r="137" spans="1:17" x14ac:dyDescent="0.3">
      <c r="A137" s="15"/>
      <c r="B137" s="10"/>
      <c r="C137" s="10"/>
      <c r="D137" s="10"/>
      <c r="E137" s="10"/>
      <c r="F137" s="17"/>
      <c r="G137" s="17"/>
      <c r="H137" s="17"/>
      <c r="I137" s="17"/>
      <c r="J137" s="10"/>
      <c r="K137" s="10"/>
      <c r="L137" s="10"/>
      <c r="M137" s="10"/>
      <c r="N137" s="10"/>
      <c r="O137" s="10"/>
      <c r="P137" s="10"/>
      <c r="Q137" s="10"/>
    </row>
    <row r="138" spans="1:17" x14ac:dyDescent="0.3">
      <c r="A138" s="15"/>
      <c r="B138" s="10"/>
      <c r="C138" s="10"/>
      <c r="D138" s="10"/>
      <c r="E138" s="10"/>
      <c r="F138" s="17"/>
      <c r="G138" s="17"/>
      <c r="H138" s="17"/>
      <c r="I138" s="17"/>
      <c r="J138" s="10"/>
      <c r="K138" s="10"/>
      <c r="L138" s="10"/>
      <c r="M138" s="10"/>
      <c r="N138" s="10"/>
      <c r="O138" s="10"/>
      <c r="P138" s="10"/>
      <c r="Q138" s="10"/>
    </row>
    <row r="139" spans="1:17" x14ac:dyDescent="0.3">
      <c r="A139" s="15"/>
      <c r="B139" s="10"/>
      <c r="C139" s="10"/>
      <c r="D139" s="10"/>
      <c r="E139" s="10"/>
      <c r="F139" s="17"/>
      <c r="G139" s="17"/>
      <c r="H139" s="17"/>
      <c r="I139" s="17"/>
      <c r="J139" s="10"/>
      <c r="K139" s="10"/>
      <c r="L139" s="10"/>
      <c r="M139" s="10"/>
      <c r="N139" s="10"/>
      <c r="O139" s="10"/>
      <c r="P139" s="10"/>
      <c r="Q139" s="10"/>
    </row>
  </sheetData>
  <mergeCells count="15">
    <mergeCell ref="D133:M134"/>
    <mergeCell ref="A6:A7"/>
    <mergeCell ref="B6:E6"/>
    <mergeCell ref="F6:G6"/>
    <mergeCell ref="H6:I6"/>
    <mergeCell ref="L131:Q131"/>
    <mergeCell ref="L132:Q132"/>
    <mergeCell ref="B4:P4"/>
    <mergeCell ref="P127:Q127"/>
    <mergeCell ref="P128:Q128"/>
    <mergeCell ref="P129:Q129"/>
    <mergeCell ref="L130:Q130"/>
    <mergeCell ref="N6:O6"/>
    <mergeCell ref="J6:K6"/>
    <mergeCell ref="L6:M6"/>
  </mergeCells>
  <phoneticPr fontId="1" type="noConversion"/>
  <pageMargins left="0.17" right="0.17" top="0.75" bottom="0.75" header="0.3" footer="0.3"/>
  <pageSetup paperSize="8" scale="97" fitToHeight="0" orientation="landscape" r:id="rId1"/>
  <ignoredErrors>
    <ignoredError sqref="C10 D32" numberStoredAsText="1"/>
    <ignoredError sqref="C14" twoDigitTextYear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Banaszczak</dc:creator>
  <cp:lastModifiedBy>AI</cp:lastModifiedBy>
  <cp:lastPrinted>2022-04-28T07:33:13Z</cp:lastPrinted>
  <dcterms:created xsi:type="dcterms:W3CDTF">2020-01-21T07:15:08Z</dcterms:created>
  <dcterms:modified xsi:type="dcterms:W3CDTF">2022-05-17T10:48:56Z</dcterms:modified>
</cp:coreProperties>
</file>