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40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<sst xmlns="http://schemas.openxmlformats.org/spreadsheetml/2006/main" count="462" uniqueCount="295">
  <si>
    <t>Lp.</t>
  </si>
  <si>
    <t>Podstawa</t>
  </si>
  <si>
    <t>Roboty przygotowawcze</t>
  </si>
  <si>
    <t>m</t>
  </si>
  <si>
    <t>szt.</t>
  </si>
  <si>
    <t>Ponowny montaż (słupki z demontażu) - przestawienie istniejących słupków do znaków drogowych</t>
  </si>
  <si>
    <t>Demontaż istniejących wiat przystankowych</t>
  </si>
  <si>
    <t>Ponowny montaż (wiaty z demontażu) - przestawienie istniejących wiat przystankowych</t>
  </si>
  <si>
    <t>Usunięcie warstwy ziemi urodzajnej (humusu) o grubości średniej około 40 cm za pomocą spycharek</t>
  </si>
  <si>
    <t>Formowanie i zagęszczanie nasypów spycharkami</t>
  </si>
  <si>
    <t>Urządzenia obce</t>
  </si>
  <si>
    <t>stud.</t>
  </si>
  <si>
    <t>Nasypanie warstwy piasku grubości 0,1 m na dno rowu kablowego o szerokości do 0,5 m</t>
  </si>
  <si>
    <t>Roboty budowlane w zakresie budowy rurociągów</t>
  </si>
  <si>
    <t>Kanały z rur PVC łączonych na wcisk o średnicy 200 mm - wykopy umocnione</t>
  </si>
  <si>
    <t>odc. -1prób.</t>
  </si>
  <si>
    <t>t</t>
  </si>
  <si>
    <t>Badanie linii kablowej</t>
  </si>
  <si>
    <t>Nawierzchnie</t>
  </si>
  <si>
    <t>Oznakowanie dróg</t>
  </si>
  <si>
    <t>Frezowanie istniejącego oznakowania poziomego</t>
  </si>
  <si>
    <t>Oznakowanie tymczasowe na czas robót (w tym projekt organizacji ruchu COR po stronie Wykonawcy robót)</t>
  </si>
  <si>
    <t>Elementy ulic</t>
  </si>
  <si>
    <t>Krawężniki betonowe o wym. 15x30 cm na podsypce cementowo - piaskowej z wypełnieniem spoin piaskiem</t>
  </si>
  <si>
    <t>Usuniecie drzew i krzewów</t>
  </si>
  <si>
    <t>ha</t>
  </si>
  <si>
    <t>Ręczne karczowanie pni</t>
  </si>
  <si>
    <t>mp</t>
  </si>
  <si>
    <t>Pomiar powykonawczy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</si>
  <si>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</si>
  <si>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</si>
  <si>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</si>
  <si>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</si>
  <si>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</si>
  <si>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</si>
  <si>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</si>
  <si>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</si>
  <si>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</si>
  <si>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</si>
  <si>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</si>
  <si>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</si>
  <si>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</si>
  <si>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</si>
  <si>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</si>
  <si>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</si>
  <si>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</si>
  <si>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</si>
  <si>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</si>
  <si>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</si>
  <si>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</si>
  <si>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</si>
  <si>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</si>
  <si>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</si>
  <si>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</si>
  <si>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</si>
  <si>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</si>
  <si>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2.28</t>
  </si>
  <si>
    <t>2.29</t>
  </si>
  <si>
    <t>2.30</t>
  </si>
  <si>
    <t>2.31</t>
  </si>
  <si>
    <t>2.32</t>
  </si>
  <si>
    <t>2.33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</si>
  <si>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</si>
  <si>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</si>
  <si>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</si>
  <si>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</si>
  <si>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</si>
  <si>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</si>
  <si>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</si>
  <si>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</si>
  <si>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</si>
  <si>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</si>
  <si>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4.44</t>
  </si>
  <si>
    <t>4.45</t>
  </si>
  <si>
    <t>4.46</t>
  </si>
  <si>
    <t>4.47</t>
  </si>
  <si>
    <t>5.57</t>
  </si>
  <si>
    <t>SST 01.02.04</t>
  </si>
  <si>
    <t>SST 02.01.01</t>
  </si>
  <si>
    <t>Jednostka
obmiarowa</t>
  </si>
  <si>
    <t>Opis</t>
  </si>
  <si>
    <t>Ilość</t>
  </si>
  <si>
    <t>Wartość netto
[PLN]</t>
  </si>
  <si>
    <t>Razem Pomiar powykonawczy</t>
  </si>
  <si>
    <t>OGÓŁEM KOSZTORYS 
netto</t>
  </si>
  <si>
    <t>Podatek VAT (23%)</t>
  </si>
  <si>
    <t>OGÓŁEM KOSZTORYS 
brutto</t>
  </si>
  <si>
    <t>Zieleń drogowa i umacnianie poboczy</t>
  </si>
  <si>
    <t>Podbudowy</t>
  </si>
  <si>
    <t>Roboty ziemne</t>
  </si>
  <si>
    <t>Razem Zieleń drogowa i umacnianie poboczy</t>
  </si>
  <si>
    <t>Razem Usuniecie drzew i krzewów</t>
  </si>
  <si>
    <t>Razem Elementy ulic</t>
  </si>
  <si>
    <t>Razem Oznakowanie dróg</t>
  </si>
  <si>
    <t>Razem Nawierzchnie</t>
  </si>
  <si>
    <t>Razem Podbudowy</t>
  </si>
  <si>
    <t>Razem Roboty budowlane w zakresie budowy rurociągów</t>
  </si>
  <si>
    <t>Razem Urządzenia obce</t>
  </si>
  <si>
    <t>Razem Roboty ziemne</t>
  </si>
  <si>
    <t>Razem Roboty przygotowawcze</t>
  </si>
  <si>
    <t>km</t>
  </si>
  <si>
    <t>Ponowny montaż (znaki z demontażu) - przestawienie istniejących znaków drogowych</t>
  </si>
  <si>
    <t>Montaż i mechaniczne stawianie słupów żelbetowych oświetleniowych typu WZ-11 - przesunięcie</t>
  </si>
  <si>
    <t>Ścinanie drzew piłą mechaniczną (las w wieku do 20 lat)</t>
  </si>
  <si>
    <t>Wysiew nawozów mineralnych</t>
  </si>
  <si>
    <t>Roboty pomiarowe przy liniowych robotach ziemnych 
- trasa drogi w terenie równinnym</t>
  </si>
  <si>
    <t>Wywiezienie i utylizacja gruzu z terenu rozbiórki przy mechanicznym załadowaniu i wyładowaniu samochodem samowyładowczym - dodatek za każdy 
następny rozpoczęty 1 km 
Krotność = 14</t>
  </si>
  <si>
    <t>Rozebranie krawężników, oporników, obrzeży betonowych 
na podsypce cementowo-piaskowej</t>
  </si>
  <si>
    <t>Wywiezienie i utylizacja gruzu z terenu rozbiórki przy mechanicznym załadowaniu i wyładowaniu samochodem samowyładowczym na odległość 1 km 
Gruz z rozbiórki krawężników, oporników, obrzeży oraz ław</t>
  </si>
  <si>
    <t>Wywiezienie i utylizacja gruzu z terenu rozbiórki przy mechanicznym załadowaniu i wyładowaniu samochodem samowyładowczym - dodatek za każdy następny 
rozpoczęty 1 km
 Krotność = 14</t>
  </si>
  <si>
    <t>Demontaż istniejących przepustów, ścianek czołowych 
przy przepustach</t>
  </si>
  <si>
    <t>Wywiezienie i utylizacja gruzu z terenu rozbiórki przy mechanicznym załadowaniu i wyładowaniu samochodem samowyładowczym na odległość 1 km 
Gruz z rozbiórki przepustów i ścianek czołowych 
przy przepustach</t>
  </si>
  <si>
    <t>Wywiezienie i utylizacja gruzu z terenu rozbiórki przy mechanicznym załadowaniu i wyładowaniu samochodem samowyładowczym - dodatek za każdy następny
 rozpoczęty 1 km
 Krotność = 14</t>
  </si>
  <si>
    <t>Demontaż istniejących barier stalowych wraz wywiezieniem 
i utylizacją</t>
  </si>
  <si>
    <t>Nakłady uzupełniające za każde dalsze rozpoczęte 0,5 km transportu ponad 1 km samochodami samowyładowczymi 
po drogach utwardzonych 
Krotność = 28</t>
  </si>
  <si>
    <t>Ręczne kopanie rowów dla kabli o głębokości do 1 m 
i szerokości dna do 0.5 m</t>
  </si>
  <si>
    <t>Układanie rur ochronnych dwudzielnych o średnicy 75 mm, 110 mm, 160 mm w wykopie na istniejących kablach elektroenergetycznych i teletechnicznych - wg uzgodnień
 z gestorami sieci</t>
  </si>
  <si>
    <t>Ręczne zasypywanie rowów dla kabli o głębokości do 1 m 
i szerokości dna do 0.5 m</t>
  </si>
  <si>
    <t>Kanały rurowe - podłoża z materiałów sypkich 
o grubości 20 cm</t>
  </si>
  <si>
    <t>Studzienka ściekowa uliczna betonowa o średnicy 500 mm 
z osadnikiem bez syfonu.</t>
  </si>
  <si>
    <t>Próba wodna szczelności kanałów rurowych 
o średnicy 200 mm</t>
  </si>
  <si>
    <t>Ręczne kopanie rowów dla kabli o głębokości do 1 m 
i szerokości dna do 0,5 m w gruncie kat. I-Ill</t>
  </si>
  <si>
    <t>Ręczne zasypywanie rowów dla kabli o głębokości do 1 m 
i szer. dna do 0,5 m w gruncie kat. l-III</t>
  </si>
  <si>
    <t>Ręczne kopanie rowów dla kabli o głębokości do 1 m 
i szerokości dna do 0,5 m w gruncie kat. I-III</t>
  </si>
  <si>
    <t>Ręczne układanie kabli oświetleniowych YAKY 4x35mm2 
w rowach kablowych</t>
  </si>
  <si>
    <t>Ręczne zasypywanie rowów dla kabli o głębokości do 1 m 
i szerokośco dna do 0,5 m w gruncie kat. l-III</t>
  </si>
  <si>
    <t>Transport złomu samochodem skrzyniowym z załadunkiem 
i wyładunkiem mechanicznym na odległość do 1 km - wywiezienie zdemontowanego kabla oświetleniowego</t>
  </si>
  <si>
    <t>Transport złomu samochodem skrzyniowym - dodatek za każdy rozpoczęty km ponad 1 km 
Krotność = 14</t>
  </si>
  <si>
    <t>Podsypka piaskowa z zagęszczeniem mechanicznym - dodatek za każdy dalszy 1 cm grubości warstwy 
po zagęszczeniu 
Krotność = 7</t>
  </si>
  <si>
    <t>Urządzenia bezpieczeństwa ruchu drogowego - urządzenia zabezpieczające ruch pieszych - balustrady U-11 
(wg projektu organizacji ruchu SOR)</t>
  </si>
  <si>
    <t>Obrzeża betonowe o wym. 30x8 cm na podsypce 
cementowo-piaskowej</t>
  </si>
  <si>
    <t>wywożenie dłużyc, karpiny i gałęzi wraz z utylizacją 
na odległość do 2 km</t>
  </si>
  <si>
    <t>Plantowanie powierzchni gruntu rodzimego i rozrzucenie 
ziemi urodzajnej</t>
  </si>
  <si>
    <t>Wykonywanie nawierzchni trawiastej siewem z zagrabieniem
 i przykryciem nasion po wysiewie wraz z pielęgnacją</t>
  </si>
  <si>
    <t>komplet</t>
  </si>
  <si>
    <r>
      <t>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</si>
  <si>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3</t>
    </r>
  </si>
  <si>
    <t>odcinek</t>
  </si>
  <si>
    <t>SST
GG 00.12.01</t>
  </si>
  <si>
    <t>SST
Z 09.01.02</t>
  </si>
  <si>
    <t>SST
K 03.02.01</t>
  </si>
  <si>
    <t>SST
E 07.07.01</t>
  </si>
  <si>
    <t>SST 
D 01.01.01</t>
  </si>
  <si>
    <t>SST 
 D 01.02.04</t>
  </si>
  <si>
    <t>SST
D 01.02.04</t>
  </si>
  <si>
    <t>Wywiezienie i utylizacja gruzu z terenu rozbiórki przy mechanicznym załadowaniu i wyładowaniu samochodem samowyładowczym - dodatek za każdy następny
rozpoczęty 1 km 
Krotność = 14</t>
  </si>
  <si>
    <t>Demontaż istniejących znaków drogowych wraz z wywiezieniem i utylizacją (wywiezienie i utylizacja 
nie dotyczy znaków przestawianych)</t>
  </si>
  <si>
    <t>Demontaż istniejących słupków do znaków drogowych
wraz z wywiezieniem i utylizacją (wywiezienie i utylizacja 
nie dotyczy słupków przestawianych)</t>
  </si>
  <si>
    <r>
      <t>Mechaniczne rozebranie podbudowy z betonu 
lub kruszywa - dodatek za dalszy 1 cm grubości
250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zjazdy. perony, umocnienia rowów 
Krotność = 6</t>
    </r>
  </si>
  <si>
    <r>
      <t>Mechaniczne rozebranie podbudowy z betonu 
lub kruszywa - dodatek za dalszy 1 cm grubości 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
 Krotność = 16</t>
    </r>
  </si>
  <si>
    <r>
      <t>Wywiezienie i utylizacja gruzu z terenu rozbiórki 
przy mechanicznym załadowaniu i wyładowaniu samochodem samowyładowczym na odIeglość 1 km. 
Gruz z rozbiórki podbudowy z betonu lub kruszywa
250 m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* 0,1 m +1200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* 0,2 m</t>
    </r>
  </si>
  <si>
    <r>
      <t>Rozebranie nawierzchni z kostki betonowej, bruku, 
płyt ażurowych 
250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zjazdy. perony, umocnienia rowów</t>
    </r>
  </si>
  <si>
    <r>
      <t>Wywiezienie i utylizacja gruzu z terenu rozbiórki przy mechanicznym załadowaniu i wyładowaniu samochodem samowyładowczym na odległość 1 km 
Gruz z rozbiórki nawierzchni z kostki betonowej, bruku, 
płyt ażurowych
250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* 0,1 m </t>
    </r>
  </si>
  <si>
    <t>Mechaniczne rozebranie nawierzchni z mieszanek
mineralno-bitumicznych - dodatek za dalszy 1 cm grubości 
- frezowanie istniejącej nawierzchni 
Krotność = 7</t>
  </si>
  <si>
    <r>
      <t>Wywiezienie i utylizacja gruzu z terenu rozbiórki przy mechanicznym załadowaniu i wyładowaniu samochodem samowyładowczym na odległość 1 km 
Gruz z rozbiórki nawierzchni z betonu asfaltowego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* 0,1 m </t>
    </r>
  </si>
  <si>
    <t>Wywiezienie i utylizacja gruzu z terenu rozbiórki przy mechanicznym załadowaniu i wyładowaniu samochodem samowyładowczym - dodatek za każdy następny 
rozpoczęty 1 km 
Krotność = 14</t>
  </si>
  <si>
    <r>
      <t>Mechaniczne rozebranie nawierzchni z mieszanek 
mineralno-bitumicznych - warstwa o grubości 3 cm - frezowanie istniejącej nawierzchni 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</t>
    </r>
  </si>
  <si>
    <t>Rozebranie ław pod krawężniki, oporniki, obrzeża z betonu
800 m * 0,3 m *0,15 m</t>
  </si>
  <si>
    <t>SST 
D 01.02.02</t>
  </si>
  <si>
    <t>SST
D 01.02.02</t>
  </si>
  <si>
    <t>SST 
D 02.03.01</t>
  </si>
  <si>
    <t>SST 
D 02.01.01</t>
  </si>
  <si>
    <t>SST
D 02.01.01</t>
  </si>
  <si>
    <r>
      <t>Załadowanie uprzednio zmagazynowanej w hałdach ziemi (humusu) z transportem urobku samochodami samowyładowczymi na odległość do 1 km wraz z utylizacją
12500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* 0,4 m</t>
    </r>
  </si>
  <si>
    <t>Roboty ziemne wykonywane koparkami z transportem 
urobku samochodami samowyładowczymi na odległość do 1 km wraz z utylizacją</t>
  </si>
  <si>
    <t>Nakłady uzupełniające za każde dalsze rozpoczęte 0,5 km transportu ponad 1 km samochodami samowyładowczymi 
po drogach utwardzonych
Krotność = 28</t>
  </si>
  <si>
    <t>Wykonanie przepustów w wykopie otwartym w gruncie 
kat. l-III z rury polietylenowej HDPE karbowanej
o średnicy 400 mm</t>
  </si>
  <si>
    <t>SST 
D 03.04.01a</t>
  </si>
  <si>
    <t>Wykonanie przepustów w wykopie otwartym w gruncie 
kat. I-III z rury polietylenowej HDPE karbowanej 
o średnicy 500 mm</t>
  </si>
  <si>
    <t>Studnie rewizyjne z kręgów żelbetowych o średnicy 
1000 mm w gotowym wykopie o głębokości do 2 m</t>
  </si>
  <si>
    <t>Studnia rewizyjna z kręgów żelbetowych o średnicy 
1200 mm w gotowym wykopie o głębokości do 2 m</t>
  </si>
  <si>
    <t>Wykonanie umocnienia wlotów i wylotów przepustów 
oraz fragmentów rowów brukowcem o grubości 
około 15 cm spoinowanym zaprawą cementowo-piaskową 
na podbudowie betonowej</t>
  </si>
  <si>
    <t>Regulacja pionowa studzienek kanalizacji sanitarnej, 
zaworów wodociągowych, gazowych, hydrantów
 (w tym. wymiana hydrantów na podziemne)
- wg uzgodnień gestorami sieci</t>
  </si>
  <si>
    <t>SST 
D 03.04.01b</t>
  </si>
  <si>
    <t>SST 
D 10.01.01</t>
  </si>
  <si>
    <t>Przebudowa sieci elektroenergetycznej</t>
  </si>
  <si>
    <t>Razem Przebudowa sieci elektroenergetycznej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</si>
  <si>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</si>
  <si>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</si>
  <si>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</si>
  <si>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</si>
  <si>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</si>
  <si>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</si>
  <si>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</si>
  <si>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</si>
  <si>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</si>
  <si>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5.58</t>
  </si>
  <si>
    <t>5.59</t>
  </si>
  <si>
    <t>5.60</t>
  </si>
  <si>
    <t>Demontaż kabli oświetleniowych układanych w gruncie 
kat. l-Ill</t>
  </si>
  <si>
    <t>Demontaż słupów żelbetowych oświetleniowych
typu WZ-11</t>
  </si>
  <si>
    <t>SST 
D 04.01.01</t>
  </si>
  <si>
    <r>
      <t>Mechaniczne wykonanie koryta - dodatek za każde 
dalsze 5 cm głębokości 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jezdnia. 
Krotność = 5,4</t>
    </r>
  </si>
  <si>
    <r>
      <t>Mechaniczne wykonanie koryta - dodatek za każde 
dalsze 5 cm głębokości
650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zjazdy, skrzyżowania 
Krotność = 4,6</t>
    </r>
  </si>
  <si>
    <r>
      <t>Mechaniczne wykonanie koryta - dodatek za każde 
dalsze 5 cm głębokości
3885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ścieżka pieszo-rowerowa 
Krotność = 1,8</t>
    </r>
  </si>
  <si>
    <r>
      <t>Mechaniczne wykonanie koryta - dodatek za każde 
dalsze 5 cm głębokości 
160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perony, chodniki 
Krotność = 0,6</t>
    </r>
  </si>
  <si>
    <r>
      <t>Mechaniczne wykonanie koryta o głębokości 20 cm 
3885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ścieżka pieszo-rowerowa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jezdnia, 
650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zjazdy i skrzyżowania
160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perony, chodniki</t>
    </r>
  </si>
  <si>
    <r>
      <t>Podsypka piaskowa z zagęszczeniem mechanicznym - warstwa grubości 3 cm po zagęszczeniu wraz z zakupem 
i transportem piasku 
3885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ścieżka pieszo-rowerowa
650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zjazdy i skrzyżowania
160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perony, chodniki</t>
    </r>
  </si>
  <si>
    <r>
      <t>Wykonanie i zagęszczenie mechaniczne warstwy - podbudowa z gruntu stabilizowanego cementem 
o R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=2,5 MPa o grubości podbudowy 
po zagęszczeniu 10 cm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</t>
    </r>
  </si>
  <si>
    <r>
      <t>Wykonanie i zagęszczenie warstwy - podbudowa z gruntu stabilizowanego cementem o R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=2.5 MPa - za każdy 
dalszy 1 cm grubości warstwy po zagęszczeniu 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 
Krotność = 5</t>
    </r>
  </si>
  <si>
    <r>
      <t>Podbudowa z mieszanki kruszyw niezwiązanych zagęszczanych mechanicznie (0/31,5mm) o grubości 
warstwy 15 cm po zagęszczeniu 
3885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ścieżka pieszo-rowerowa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</t>
    </r>
  </si>
  <si>
    <t>SST 
D 04.02.01</t>
  </si>
  <si>
    <t>SST 
D 04.05.01</t>
  </si>
  <si>
    <t>SST 
D 04.04.02</t>
  </si>
  <si>
    <t>SST 
D 04.03.01</t>
  </si>
  <si>
    <t>SST 
D 04.07.03</t>
  </si>
  <si>
    <t>SST
D 04.06.01</t>
  </si>
  <si>
    <t>SST  
D 04.03.01</t>
  </si>
  <si>
    <t>SST
D 04.07.03</t>
  </si>
  <si>
    <r>
      <t>Podbudowa z mieszanki kruszyw niezwiązanych zagęszczanych mechanicznie (O/31,5mm) - dodatek 
za każdy dalszy 1 cm grubości po zagęszczeniu 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 
Krotność = 5</t>
    </r>
  </si>
  <si>
    <r>
      <t>Mechaniczne czyszczenie nawierzchni drogowej nieulepszonej - podbudowy z mieszanki kruszyw niezwiązanych 
3885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ścieżka pieszo-rowerowa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</t>
    </r>
  </si>
  <si>
    <r>
      <t>Skropienie nawierzchni drogowej nieulepszonej asfaltem 
w ilości 0,8kg/m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podbudowy z mieszanki kruszyw niezwiązanych 
3885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ścieżka pieszo-rowerowa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</t>
    </r>
  </si>
  <si>
    <r>
      <t>Nawierzchnia z mieszanek mineralno-bitumicznych o Iepiszczu asfaltowym - dodatek za każdy dalszy 1 cm grubości po zagęszczeniu - warstwa wiążąca z betonu asfaltowego (AC16W) 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 
Krotność = 3</t>
    </r>
  </si>
  <si>
    <r>
      <t>Skropienie nawierzchni drogowej ulepszonej - bitumicznej asfaltem w ilości 0,2kg/m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warstwy wiążącej z betonu asfaltowego 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</t>
    </r>
  </si>
  <si>
    <r>
      <t>Podbudowa betonowa C12/15 - dodatek za każdy 
dalszy 1 cm grubości warstwy po zagęszczeniu 
wraz z pielęgnacją przez posypywanie piaskiem 
i polewanie wodą 
300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obrukowania
Krotność = 3</t>
    </r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</si>
  <si>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</si>
  <si>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</si>
  <si>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</si>
  <si>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</si>
  <si>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</si>
  <si>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</si>
  <si>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</si>
  <si>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</si>
  <si>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</si>
  <si>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</si>
  <si>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</si>
  <si>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</si>
  <si>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</si>
  <si>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</si>
  <si>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6.57</t>
  </si>
  <si>
    <t>6.76</t>
  </si>
  <si>
    <t>6.77</t>
  </si>
  <si>
    <t>6.78</t>
  </si>
  <si>
    <t>6.79</t>
  </si>
  <si>
    <t>6.80</t>
  </si>
  <si>
    <r>
      <t>Podbudowa betonowa C12/15 - grubość warstwy 
po zagęszczeniu 12 cm wraz z pielęgnacją przez 
posypywanie piaskiem i polewanie wodą 
650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zjazdy, skrzyżowania, 
300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obrukowania</t>
    </r>
  </si>
  <si>
    <t>7.81</t>
  </si>
  <si>
    <t>7.82</t>
  </si>
  <si>
    <t>7.83</t>
  </si>
  <si>
    <t>7.84</t>
  </si>
  <si>
    <t>SST
D 05.03.05</t>
  </si>
  <si>
    <t>SST 
D 05.03.23</t>
  </si>
  <si>
    <t>SST 
D 07.01.01</t>
  </si>
  <si>
    <t>SST 
D 07.02.01</t>
  </si>
  <si>
    <t>SST
D 07.06.02</t>
  </si>
  <si>
    <t>Ręczne malowanie symboli na jezdni - oznakowanie poziome jezdni materiałami cienkowarstwowymi
(wg projektu organizacji ruchu SOR)</t>
  </si>
  <si>
    <t>Przymocowanie tablic znaków drogowych - wielkości mała 
(wg projektu organizacji ruchu SOR)</t>
  </si>
  <si>
    <t>8.85</t>
  </si>
  <si>
    <t>8.86</t>
  </si>
  <si>
    <t>8.87</t>
  </si>
  <si>
    <t>8.88</t>
  </si>
  <si>
    <t>8.89</t>
  </si>
  <si>
    <t>8.90</t>
  </si>
  <si>
    <t>9.91</t>
  </si>
  <si>
    <t>9.92</t>
  </si>
  <si>
    <t>9.93</t>
  </si>
  <si>
    <t>9.94</t>
  </si>
  <si>
    <t>9.95</t>
  </si>
  <si>
    <t>9.96</t>
  </si>
  <si>
    <t>SST 
D 08.03.01</t>
  </si>
  <si>
    <t>SST 
D 08.01.01</t>
  </si>
  <si>
    <t>Ława pod oporniki betonowa 
Ława z betonu C12/15 pod oporniki betonowe
550 m * (0,1 m * (0,25 m + 0,2 m))</t>
  </si>
  <si>
    <t>Oporniki betonowe o wym. 15x22 cm na podsypce
cementowo - piaskowej</t>
  </si>
  <si>
    <t>Ława pod krawężniki betonowa
Ława z betonu C12/15 pod krawężniki wystające betonowe
320 m * (0,1 m * (0,3 m + 0,2 m))</t>
  </si>
  <si>
    <t>Ława pod obrzeża betonowa z oporem 
Ława z betonu C12/15 pod obrzeża
3100 m * (0,1 m * (0,2 m + 0,23 m))</t>
  </si>
  <si>
    <t>10.97</t>
  </si>
  <si>
    <t>10.98</t>
  </si>
  <si>
    <t>10.99</t>
  </si>
  <si>
    <t>10.100</t>
  </si>
  <si>
    <t>10.101</t>
  </si>
  <si>
    <t>SST
Z 09.01.01</t>
  </si>
  <si>
    <t>Oczyszczenie terenu z pozostałości po wykarczowaniu
(drobne gałęzie, korzenie, kora)</t>
  </si>
  <si>
    <t>11.102</t>
  </si>
  <si>
    <t>11.103</t>
  </si>
  <si>
    <t>11.104</t>
  </si>
  <si>
    <t>11.105</t>
  </si>
  <si>
    <t>12.106</t>
  </si>
  <si>
    <t>Roboty pomiarowe przy liniowych robotach ziemnych 
-trasa drogi w terenie równinnym - pomiar powykonawczy
wraz z dokumentacją powykonawczą zrealizowanych
obiektów drogowych</t>
  </si>
  <si>
    <r>
      <t>Podbudowa betonowa C12/15 - dodatek za każdy 
dalszy 1 cm grubości warstwy po zagęszczeniu wraz 
z pielęgnacją przez posypywanie piaskiem i polewanie wodą 650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zjazdy, skrzyżowania.
Krotność = 8</t>
    </r>
  </si>
  <si>
    <t>Słupki do znaków drogowych z rur stalowych o średnicy 
70 mm (wg projektu organizacji ruchu SOR)</t>
  </si>
  <si>
    <t>wywożenie dłużyc, karpiny i gałęzi - dodatek za każde
dalsze 0.5 km wywozu 
Krotność = 26</t>
  </si>
  <si>
    <t>Wykonanie nawierzchni gruntowej z mieszanek
piaszczysto-gliniastych na gruncie rodzimym - grubość warstwy po zagęszczeniu 10 cm - pobocza</t>
  </si>
  <si>
    <r>
      <t>Nawierzchnia z mieszanek mineralno-bitumicznych 
grysowo-żwirowych - dodatek za każdy dalszy 1 cm 
grubości po zagęszczeniu - warstwa ścieralna asfaltowa 
z betonu asfaltowego (ACS11) 
3885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ścieżka pieszo-rowerowa</t>
    </r>
  </si>
  <si>
    <r>
      <t>Nawierzchnia z mieszanek mineralno-bitumicznych 
grysowo-żwirowych - dodatek za każdy dalszy 1 cm 
grubości po zagęszczeniu - warstwa ścieralna asfaltowa 
z betonu asfaltowego (ACS11) 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 
Krotność = 2</t>
    </r>
  </si>
  <si>
    <r>
      <t>Nawierzchnia z mieszanek mineralno-bitumicznych 
grysowo-żwirowych o grubości warstwy 3 cm po zagęszczeniu - warstwa ścieralna asfaltowa z betonu asfaltowego (ACS11) 
3885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ścieżka pieszo-rowerowa 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</t>
    </r>
  </si>
  <si>
    <r>
      <t>Mechaniczne czyszczenie nawierzchni drogowej
ulepszonej - bitumicznej - warstwy wiążącej z betonu asfaltowego 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</t>
    </r>
  </si>
  <si>
    <r>
      <t>Nawierzchnia z mieszanki mineralno-bitumicznej
o lepiszczu asfaltowym - grubość warstwy po zagęszczeniu 4 cm - warstwa wiążąca z betonu asfaltowego (AC16W) 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</t>
    </r>
  </si>
  <si>
    <r>
      <t>Nawierzchnie z kostki brukowej betonowej grubości 8 cm 
na podsyp- cementowo-piaskowej 
650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zjazdy, skrzyżowania
160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perony - chodniki
40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ściek</t>
    </r>
  </si>
  <si>
    <t>Montaż w kanałach muf przelotowych z rur 
termokurczliwych</t>
  </si>
  <si>
    <r>
      <t>Mechaniczne rozebranie podbudowy z betonu lub 
kruszywa o grubości 4 cm 
250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zjazdy, perony, umocnienia rowów 
1200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 jezdnia</t>
    </r>
  </si>
  <si>
    <t>Formularz 2.1.</t>
  </si>
  <si>
    <t>KOSZTORYS  OFERTOWY</t>
  </si>
  <si>
    <t>Budowa ścieżki pieszo rowerowej w Cielu przy ulicy Osiedle</t>
  </si>
  <si>
    <t>cena jednostkowa netto
[PLN]</t>
  </si>
  <si>
    <t>RZP.271.19.2021.KZP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</si>
</sst>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"/>
    <numFmt numFmtId="175" formatCode="#0.0"/>
    <numFmt numFmtId="176" formatCode="#0.00"/>
    <numFmt numFmtId="177" formatCode="#\ ##0.00"/>
    <numFmt numFmtId="178" formatCode="#0.000"/>
    <numFmt numFmtId="179" formatCode="#,##0.00_ ;\-#,##0.00\ "/>
  </numFmts>
  <fonts count="47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lightTrellis"/>
    </fill>
    <fill>
      <patternFill patternType="gray125">
        <bgColor theme="3" tint="0.799950003623962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173" fontId="7" fillId="0" borderId="0" xfId="58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1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9" fillId="11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/>
    </xf>
    <xf numFmtId="0" fontId="10" fillId="11" borderId="13" xfId="0" applyFont="1" applyFill="1" applyBorder="1" applyAlignment="1">
      <alignment horizontal="center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/>
    </xf>
    <xf numFmtId="0" fontId="10" fillId="11" borderId="14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33" borderId="16" xfId="0" applyNumberForma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9" fillId="11" borderId="10" xfId="58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58" applyNumberFormat="1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4" fontId="0" fillId="0" borderId="0" xfId="0" applyNumberFormat="1" applyFill="1" applyAlignment="1" applyProtection="1">
      <alignment horizontal="center" vertical="center"/>
      <protection locked="0"/>
    </xf>
    <xf numFmtId="4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4" fontId="0" fillId="33" borderId="14" xfId="0" applyNumberFormat="1" applyFill="1" applyBorder="1" applyAlignment="1" applyProtection="1">
      <alignment vertical="center"/>
      <protection locked="0"/>
    </xf>
    <xf numFmtId="4" fontId="0" fillId="34" borderId="10" xfId="0" applyNumberFormat="1" applyFill="1" applyBorder="1" applyAlignment="1" applyProtection="1">
      <alignment vertical="center"/>
      <protection locked="0"/>
    </xf>
    <xf numFmtId="4" fontId="10" fillId="11" borderId="13" xfId="58" applyNumberFormat="1" applyFont="1" applyFill="1" applyBorder="1" applyAlignment="1" applyProtection="1">
      <alignment horizontal="center"/>
      <protection locked="0"/>
    </xf>
    <xf numFmtId="4" fontId="10" fillId="11" borderId="14" xfId="58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ill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38"/>
  <sheetViews>
    <sheetView showGridLines="0" tabSelected="1" view="pageBreakPreview" zoomScale="60" zoomScaleNormal="57" zoomScalePageLayoutView="0" workbookViewId="0" topLeftCell="A127">
      <selection activeCell="Q143" sqref="Q143"/>
    </sheetView>
  </sheetViews>
  <sheetFormatPr defaultColWidth="9.140625" defaultRowHeight="15"/>
  <cols>
    <col min="1" max="1" width="10.7109375" style="5" customWidth="1"/>
    <col min="2" max="2" width="20.7109375" style="5" customWidth="1"/>
    <col min="3" max="3" width="63.28125" style="5" customWidth="1"/>
    <col min="4" max="5" width="20.7109375" style="5" customWidth="1"/>
    <col min="6" max="6" width="20.7109375" style="55" customWidth="1"/>
    <col min="7" max="7" width="24.00390625" style="44" customWidth="1"/>
    <col min="8" max="16384" width="9.140625" style="5" customWidth="1"/>
  </cols>
  <sheetData>
    <row r="1" spans="1:7" ht="45" customHeight="1">
      <c r="A1" s="18" t="s">
        <v>294</v>
      </c>
      <c r="B1" s="19"/>
      <c r="C1" s="20"/>
      <c r="D1" s="19"/>
      <c r="E1" s="21" t="s">
        <v>290</v>
      </c>
      <c r="F1" s="46"/>
      <c r="G1" s="37"/>
    </row>
    <row r="2" spans="1:7" ht="52.5" customHeight="1">
      <c r="A2" s="56" t="s">
        <v>291</v>
      </c>
      <c r="B2" s="56"/>
      <c r="C2" s="56"/>
      <c r="D2" s="56"/>
      <c r="E2" s="56"/>
      <c r="F2" s="47"/>
      <c r="G2" s="25"/>
    </row>
    <row r="3" spans="1:7" ht="74.25" customHeight="1">
      <c r="A3" s="57" t="s">
        <v>292</v>
      </c>
      <c r="B3" s="57"/>
      <c r="C3" s="57"/>
      <c r="D3" s="57"/>
      <c r="E3" s="57"/>
      <c r="F3" s="48"/>
      <c r="G3" s="24"/>
    </row>
    <row r="4" spans="1:7" ht="27" customHeight="1">
      <c r="A4" s="4"/>
      <c r="B4" s="4"/>
      <c r="C4" s="4"/>
      <c r="D4" s="4"/>
      <c r="E4" s="4"/>
      <c r="F4" s="49"/>
      <c r="G4" s="38"/>
    </row>
    <row r="5" spans="1:7" ht="99.75" customHeight="1">
      <c r="A5" s="6" t="s">
        <v>0</v>
      </c>
      <c r="B5" s="6" t="s">
        <v>1</v>
      </c>
      <c r="C5" s="6" t="s">
        <v>80</v>
      </c>
      <c r="D5" s="6" t="s">
        <v>79</v>
      </c>
      <c r="E5" s="7" t="s">
        <v>81</v>
      </c>
      <c r="F5" s="50" t="s">
        <v>293</v>
      </c>
      <c r="G5" s="39" t="s">
        <v>82</v>
      </c>
    </row>
    <row r="6" spans="1:7" ht="49.5" customHeight="1">
      <c r="A6" s="26">
        <v>1</v>
      </c>
      <c r="B6" s="27" t="s">
        <v>2</v>
      </c>
      <c r="C6" s="28"/>
      <c r="D6" s="28"/>
      <c r="E6" s="28"/>
      <c r="F6" s="51"/>
      <c r="G6" s="40"/>
    </row>
    <row r="7" spans="1:7" ht="99.75" customHeight="1">
      <c r="A7" s="1" t="s">
        <v>29</v>
      </c>
      <c r="B7" s="1" t="s">
        <v>142</v>
      </c>
      <c r="C7" s="3" t="s">
        <v>105</v>
      </c>
      <c r="D7" s="1" t="s">
        <v>100</v>
      </c>
      <c r="E7" s="1">
        <v>1.6</v>
      </c>
      <c r="F7" s="45"/>
      <c r="G7" s="41">
        <f>E7*F7</f>
        <v>0</v>
      </c>
    </row>
    <row r="8" spans="1:7" ht="99.75" customHeight="1">
      <c r="A8" s="1" t="s">
        <v>30</v>
      </c>
      <c r="B8" s="1" t="s">
        <v>143</v>
      </c>
      <c r="C8" s="3" t="s">
        <v>289</v>
      </c>
      <c r="D8" s="2" t="s">
        <v>135</v>
      </c>
      <c r="E8" s="1">
        <v>1450</v>
      </c>
      <c r="F8" s="45"/>
      <c r="G8" s="41">
        <f aca="true" t="shared" si="0" ref="G8:G33">E8*F8</f>
        <v>0</v>
      </c>
    </row>
    <row r="9" spans="1:7" ht="99.75" customHeight="1">
      <c r="A9" s="1" t="s">
        <v>31</v>
      </c>
      <c r="B9" s="1" t="s">
        <v>144</v>
      </c>
      <c r="C9" s="3" t="s">
        <v>148</v>
      </c>
      <c r="D9" s="2" t="s">
        <v>135</v>
      </c>
      <c r="E9" s="1">
        <v>250</v>
      </c>
      <c r="F9" s="45"/>
      <c r="G9" s="41">
        <f t="shared" si="0"/>
        <v>0</v>
      </c>
    </row>
    <row r="10" spans="1:7" ht="99.75" customHeight="1">
      <c r="A10" s="1" t="s">
        <v>32</v>
      </c>
      <c r="B10" s="1" t="s">
        <v>144</v>
      </c>
      <c r="C10" s="3" t="s">
        <v>149</v>
      </c>
      <c r="D10" s="2" t="s">
        <v>135</v>
      </c>
      <c r="E10" s="1">
        <v>1200</v>
      </c>
      <c r="F10" s="45"/>
      <c r="G10" s="41">
        <f t="shared" si="0"/>
        <v>0</v>
      </c>
    </row>
    <row r="11" spans="1:7" ht="99.75" customHeight="1">
      <c r="A11" s="1" t="s">
        <v>33</v>
      </c>
      <c r="B11" s="1" t="s">
        <v>144</v>
      </c>
      <c r="C11" s="3" t="s">
        <v>150</v>
      </c>
      <c r="D11" s="2" t="s">
        <v>136</v>
      </c>
      <c r="E11" s="1">
        <v>265</v>
      </c>
      <c r="F11" s="45"/>
      <c r="G11" s="41">
        <f t="shared" si="0"/>
        <v>0</v>
      </c>
    </row>
    <row r="12" spans="1:7" ht="99.75" customHeight="1">
      <c r="A12" s="1" t="s">
        <v>34</v>
      </c>
      <c r="B12" s="1" t="s">
        <v>144</v>
      </c>
      <c r="C12" s="3" t="s">
        <v>106</v>
      </c>
      <c r="D12" s="2" t="s">
        <v>136</v>
      </c>
      <c r="E12" s="1">
        <v>265</v>
      </c>
      <c r="F12" s="45"/>
      <c r="G12" s="41">
        <f t="shared" si="0"/>
        <v>0</v>
      </c>
    </row>
    <row r="13" spans="1:7" ht="99.75" customHeight="1">
      <c r="A13" s="1" t="s">
        <v>35</v>
      </c>
      <c r="B13" s="1" t="s">
        <v>144</v>
      </c>
      <c r="C13" s="3" t="s">
        <v>151</v>
      </c>
      <c r="D13" s="2" t="s">
        <v>135</v>
      </c>
      <c r="E13" s="1">
        <v>250</v>
      </c>
      <c r="F13" s="45"/>
      <c r="G13" s="41">
        <f t="shared" si="0"/>
        <v>0</v>
      </c>
    </row>
    <row r="14" spans="1:7" ht="109.5" customHeight="1">
      <c r="A14" s="1" t="s">
        <v>36</v>
      </c>
      <c r="B14" s="1" t="s">
        <v>144</v>
      </c>
      <c r="C14" s="3" t="s">
        <v>152</v>
      </c>
      <c r="D14" s="2" t="s">
        <v>136</v>
      </c>
      <c r="E14" s="1">
        <v>25</v>
      </c>
      <c r="F14" s="45"/>
      <c r="G14" s="41">
        <f t="shared" si="0"/>
        <v>0</v>
      </c>
    </row>
    <row r="15" spans="1:7" ht="99.75" customHeight="1">
      <c r="A15" s="1" t="s">
        <v>37</v>
      </c>
      <c r="B15" s="1" t="s">
        <v>144</v>
      </c>
      <c r="C15" s="3" t="s">
        <v>145</v>
      </c>
      <c r="D15" s="2" t="s">
        <v>136</v>
      </c>
      <c r="E15" s="1">
        <v>25</v>
      </c>
      <c r="F15" s="45"/>
      <c r="G15" s="41">
        <f t="shared" si="0"/>
        <v>0</v>
      </c>
    </row>
    <row r="16" spans="1:7" ht="99.75" customHeight="1">
      <c r="A16" s="1" t="s">
        <v>38</v>
      </c>
      <c r="B16" s="1" t="s">
        <v>144</v>
      </c>
      <c r="C16" s="3" t="s">
        <v>156</v>
      </c>
      <c r="D16" s="2" t="s">
        <v>135</v>
      </c>
      <c r="E16" s="1">
        <v>1200</v>
      </c>
      <c r="F16" s="45"/>
      <c r="G16" s="41">
        <f t="shared" si="0"/>
        <v>0</v>
      </c>
    </row>
    <row r="17" spans="1:7" ht="99.75" customHeight="1">
      <c r="A17" s="1" t="s">
        <v>39</v>
      </c>
      <c r="B17" s="1" t="s">
        <v>144</v>
      </c>
      <c r="C17" s="3" t="s">
        <v>153</v>
      </c>
      <c r="D17" s="2" t="s">
        <v>135</v>
      </c>
      <c r="E17" s="1">
        <v>1200</v>
      </c>
      <c r="F17" s="45"/>
      <c r="G17" s="41">
        <f t="shared" si="0"/>
        <v>0</v>
      </c>
    </row>
    <row r="18" spans="1:7" ht="99.75" customHeight="1">
      <c r="A18" s="1" t="s">
        <v>40</v>
      </c>
      <c r="B18" s="1" t="s">
        <v>144</v>
      </c>
      <c r="C18" s="3" t="s">
        <v>154</v>
      </c>
      <c r="D18" s="2" t="s">
        <v>136</v>
      </c>
      <c r="E18" s="1">
        <v>120</v>
      </c>
      <c r="F18" s="45"/>
      <c r="G18" s="41">
        <f t="shared" si="0"/>
        <v>0</v>
      </c>
    </row>
    <row r="19" spans="1:7" ht="99.75" customHeight="1">
      <c r="A19" s="1" t="s">
        <v>41</v>
      </c>
      <c r="B19" s="1" t="s">
        <v>144</v>
      </c>
      <c r="C19" s="3" t="s">
        <v>155</v>
      </c>
      <c r="D19" s="2" t="s">
        <v>136</v>
      </c>
      <c r="E19" s="1">
        <v>120</v>
      </c>
      <c r="F19" s="45"/>
      <c r="G19" s="41">
        <f t="shared" si="0"/>
        <v>0</v>
      </c>
    </row>
    <row r="20" spans="1:7" ht="99.75" customHeight="1">
      <c r="A20" s="1" t="s">
        <v>42</v>
      </c>
      <c r="B20" s="1" t="s">
        <v>144</v>
      </c>
      <c r="C20" s="3" t="s">
        <v>107</v>
      </c>
      <c r="D20" s="1" t="s">
        <v>3</v>
      </c>
      <c r="E20" s="1">
        <v>800</v>
      </c>
      <c r="F20" s="45"/>
      <c r="G20" s="41">
        <f t="shared" si="0"/>
        <v>0</v>
      </c>
    </row>
    <row r="21" spans="1:7" ht="99.75" customHeight="1">
      <c r="A21" s="1" t="s">
        <v>43</v>
      </c>
      <c r="B21" s="1" t="s">
        <v>144</v>
      </c>
      <c r="C21" s="3" t="s">
        <v>157</v>
      </c>
      <c r="D21" s="2" t="s">
        <v>136</v>
      </c>
      <c r="E21" s="1">
        <v>36</v>
      </c>
      <c r="F21" s="45"/>
      <c r="G21" s="41">
        <f t="shared" si="0"/>
        <v>0</v>
      </c>
    </row>
    <row r="22" spans="1:7" ht="99.75" customHeight="1">
      <c r="A22" s="1" t="s">
        <v>44</v>
      </c>
      <c r="B22" s="1" t="s">
        <v>144</v>
      </c>
      <c r="C22" s="3" t="s">
        <v>108</v>
      </c>
      <c r="D22" s="2" t="s">
        <v>136</v>
      </c>
      <c r="E22" s="1">
        <v>36</v>
      </c>
      <c r="F22" s="45"/>
      <c r="G22" s="41">
        <f t="shared" si="0"/>
        <v>0</v>
      </c>
    </row>
    <row r="23" spans="1:7" ht="99.75" customHeight="1">
      <c r="A23" s="1" t="s">
        <v>45</v>
      </c>
      <c r="B23" s="1" t="s">
        <v>144</v>
      </c>
      <c r="C23" s="3" t="s">
        <v>109</v>
      </c>
      <c r="D23" s="2" t="s">
        <v>136</v>
      </c>
      <c r="E23" s="1">
        <v>36</v>
      </c>
      <c r="F23" s="45"/>
      <c r="G23" s="41">
        <f t="shared" si="0"/>
        <v>0</v>
      </c>
    </row>
    <row r="24" spans="1:7" ht="99.75" customHeight="1">
      <c r="A24" s="1" t="s">
        <v>46</v>
      </c>
      <c r="B24" s="1" t="s">
        <v>77</v>
      </c>
      <c r="C24" s="3" t="s">
        <v>110</v>
      </c>
      <c r="D24" s="1" t="s">
        <v>4</v>
      </c>
      <c r="E24" s="1">
        <v>3</v>
      </c>
      <c r="F24" s="45"/>
      <c r="G24" s="41">
        <f t="shared" si="0"/>
        <v>0</v>
      </c>
    </row>
    <row r="25" spans="1:7" ht="99.75" customHeight="1">
      <c r="A25" s="1" t="s">
        <v>47</v>
      </c>
      <c r="B25" s="1" t="s">
        <v>144</v>
      </c>
      <c r="C25" s="3" t="s">
        <v>111</v>
      </c>
      <c r="D25" s="2" t="s">
        <v>136</v>
      </c>
      <c r="E25" s="1">
        <v>10</v>
      </c>
      <c r="F25" s="45"/>
      <c r="G25" s="41">
        <f t="shared" si="0"/>
        <v>0</v>
      </c>
    </row>
    <row r="26" spans="1:7" ht="99.75" customHeight="1">
      <c r="A26" s="1" t="s">
        <v>48</v>
      </c>
      <c r="B26" s="1" t="s">
        <v>144</v>
      </c>
      <c r="C26" s="3" t="s">
        <v>112</v>
      </c>
      <c r="D26" s="2" t="s">
        <v>136</v>
      </c>
      <c r="E26" s="1">
        <v>10</v>
      </c>
      <c r="F26" s="45"/>
      <c r="G26" s="41">
        <f t="shared" si="0"/>
        <v>0</v>
      </c>
    </row>
    <row r="27" spans="1:7" ht="99.75" customHeight="1">
      <c r="A27" s="1" t="s">
        <v>49</v>
      </c>
      <c r="B27" s="1" t="s">
        <v>144</v>
      </c>
      <c r="C27" s="3" t="s">
        <v>113</v>
      </c>
      <c r="D27" s="1" t="s">
        <v>3</v>
      </c>
      <c r="E27" s="1">
        <v>140</v>
      </c>
      <c r="F27" s="45"/>
      <c r="G27" s="41">
        <f t="shared" si="0"/>
        <v>0</v>
      </c>
    </row>
    <row r="28" spans="1:7" ht="99.75" customHeight="1">
      <c r="A28" s="1" t="s">
        <v>50</v>
      </c>
      <c r="B28" s="1" t="s">
        <v>144</v>
      </c>
      <c r="C28" s="3" t="s">
        <v>146</v>
      </c>
      <c r="D28" s="1" t="s">
        <v>4</v>
      </c>
      <c r="E28" s="1">
        <v>17</v>
      </c>
      <c r="F28" s="45"/>
      <c r="G28" s="41">
        <f t="shared" si="0"/>
        <v>0</v>
      </c>
    </row>
    <row r="29" spans="1:7" ht="99.75" customHeight="1">
      <c r="A29" s="1" t="s">
        <v>51</v>
      </c>
      <c r="B29" s="1" t="s">
        <v>144</v>
      </c>
      <c r="C29" s="3" t="s">
        <v>147</v>
      </c>
      <c r="D29" s="1" t="s">
        <v>4</v>
      </c>
      <c r="E29" s="1">
        <v>10</v>
      </c>
      <c r="F29" s="45"/>
      <c r="G29" s="41">
        <f t="shared" si="0"/>
        <v>0</v>
      </c>
    </row>
    <row r="30" spans="1:7" ht="99.75" customHeight="1">
      <c r="A30" s="1" t="s">
        <v>52</v>
      </c>
      <c r="B30" s="1" t="s">
        <v>144</v>
      </c>
      <c r="C30" s="3" t="s">
        <v>101</v>
      </c>
      <c r="D30" s="1" t="s">
        <v>4</v>
      </c>
      <c r="E30" s="1">
        <v>14</v>
      </c>
      <c r="F30" s="45"/>
      <c r="G30" s="41">
        <f t="shared" si="0"/>
        <v>0</v>
      </c>
    </row>
    <row r="31" spans="1:7" ht="99.75" customHeight="1">
      <c r="A31" s="1" t="s">
        <v>53</v>
      </c>
      <c r="B31" s="1" t="s">
        <v>144</v>
      </c>
      <c r="C31" s="3" t="s">
        <v>5</v>
      </c>
      <c r="D31" s="1" t="s">
        <v>4</v>
      </c>
      <c r="E31" s="1">
        <v>7</v>
      </c>
      <c r="F31" s="45"/>
      <c r="G31" s="41">
        <f t="shared" si="0"/>
        <v>0</v>
      </c>
    </row>
    <row r="32" spans="1:7" ht="99.75" customHeight="1">
      <c r="A32" s="1" t="s">
        <v>54</v>
      </c>
      <c r="B32" s="1" t="s">
        <v>144</v>
      </c>
      <c r="C32" s="3" t="s">
        <v>6</v>
      </c>
      <c r="D32" s="1" t="s">
        <v>4</v>
      </c>
      <c r="E32" s="1">
        <v>3</v>
      </c>
      <c r="F32" s="45"/>
      <c r="G32" s="41">
        <f t="shared" si="0"/>
        <v>0</v>
      </c>
    </row>
    <row r="33" spans="1:7" ht="99.75" customHeight="1">
      <c r="A33" s="1" t="s">
        <v>55</v>
      </c>
      <c r="B33" s="1" t="s">
        <v>144</v>
      </c>
      <c r="C33" s="3" t="s">
        <v>7</v>
      </c>
      <c r="D33" s="1" t="s">
        <v>4</v>
      </c>
      <c r="E33" s="1">
        <v>3</v>
      </c>
      <c r="F33" s="45"/>
      <c r="G33" s="41">
        <f t="shared" si="0"/>
        <v>0</v>
      </c>
    </row>
    <row r="34" spans="1:7" ht="49.5" customHeight="1">
      <c r="A34" s="22" t="s">
        <v>99</v>
      </c>
      <c r="B34" s="23"/>
      <c r="C34" s="23"/>
      <c r="D34" s="29"/>
      <c r="E34" s="29"/>
      <c r="F34" s="52"/>
      <c r="G34" s="42">
        <f>SUM(G7:G33)</f>
        <v>0</v>
      </c>
    </row>
    <row r="35" spans="1:7" ht="49.5" customHeight="1">
      <c r="A35" s="26">
        <v>2</v>
      </c>
      <c r="B35" s="27" t="s">
        <v>89</v>
      </c>
      <c r="C35" s="28"/>
      <c r="D35" s="28"/>
      <c r="E35" s="28"/>
      <c r="F35" s="51"/>
      <c r="G35" s="40"/>
    </row>
    <row r="36" spans="1:7" ht="99.75" customHeight="1">
      <c r="A36" s="1" t="s">
        <v>56</v>
      </c>
      <c r="B36" s="1" t="s">
        <v>158</v>
      </c>
      <c r="C36" s="3" t="s">
        <v>8</v>
      </c>
      <c r="D36" s="2" t="s">
        <v>135</v>
      </c>
      <c r="E36" s="1">
        <v>12500</v>
      </c>
      <c r="F36" s="45"/>
      <c r="G36" s="41">
        <f aca="true" t="shared" si="1" ref="G36:G41">E36*F36</f>
        <v>0</v>
      </c>
    </row>
    <row r="37" spans="1:7" ht="99.75" customHeight="1">
      <c r="A37" s="1" t="s">
        <v>57</v>
      </c>
      <c r="B37" s="1" t="s">
        <v>159</v>
      </c>
      <c r="C37" s="3" t="s">
        <v>163</v>
      </c>
      <c r="D37" s="2" t="s">
        <v>136</v>
      </c>
      <c r="E37" s="1">
        <v>5000</v>
      </c>
      <c r="F37" s="45"/>
      <c r="G37" s="41">
        <f t="shared" si="1"/>
        <v>0</v>
      </c>
    </row>
    <row r="38" spans="1:7" ht="99.75" customHeight="1">
      <c r="A38" s="1" t="s">
        <v>58</v>
      </c>
      <c r="B38" s="1" t="s">
        <v>158</v>
      </c>
      <c r="C38" s="3" t="s">
        <v>114</v>
      </c>
      <c r="D38" s="2" t="s">
        <v>136</v>
      </c>
      <c r="E38" s="1">
        <v>5000</v>
      </c>
      <c r="F38" s="45"/>
      <c r="G38" s="41">
        <f t="shared" si="1"/>
        <v>0</v>
      </c>
    </row>
    <row r="39" spans="1:7" ht="99.75" customHeight="1">
      <c r="A39" s="1" t="s">
        <v>59</v>
      </c>
      <c r="B39" s="1" t="s">
        <v>162</v>
      </c>
      <c r="C39" s="3" t="s">
        <v>164</v>
      </c>
      <c r="D39" s="2" t="s">
        <v>136</v>
      </c>
      <c r="E39" s="1">
        <v>1250</v>
      </c>
      <c r="F39" s="45"/>
      <c r="G39" s="41">
        <f t="shared" si="1"/>
        <v>0</v>
      </c>
    </row>
    <row r="40" spans="1:7" ht="99.75" customHeight="1">
      <c r="A40" s="1" t="s">
        <v>60</v>
      </c>
      <c r="B40" s="1" t="s">
        <v>161</v>
      </c>
      <c r="C40" s="3" t="s">
        <v>165</v>
      </c>
      <c r="D40" s="2" t="s">
        <v>136</v>
      </c>
      <c r="E40" s="1">
        <v>1250</v>
      </c>
      <c r="F40" s="45"/>
      <c r="G40" s="41">
        <f t="shared" si="1"/>
        <v>0</v>
      </c>
    </row>
    <row r="41" spans="1:7" ht="99.75" customHeight="1">
      <c r="A41" s="1" t="s">
        <v>61</v>
      </c>
      <c r="B41" s="1" t="s">
        <v>160</v>
      </c>
      <c r="C41" s="3" t="s">
        <v>9</v>
      </c>
      <c r="D41" s="2" t="s">
        <v>136</v>
      </c>
      <c r="E41" s="1">
        <v>1200</v>
      </c>
      <c r="F41" s="45"/>
      <c r="G41" s="41">
        <f t="shared" si="1"/>
        <v>0</v>
      </c>
    </row>
    <row r="42" spans="1:7" ht="49.5" customHeight="1">
      <c r="A42" s="22" t="s">
        <v>98</v>
      </c>
      <c r="B42" s="23"/>
      <c r="C42" s="23"/>
      <c r="D42" s="29"/>
      <c r="E42" s="29"/>
      <c r="F42" s="52"/>
      <c r="G42" s="42">
        <f>SUM(G36:G41)</f>
        <v>0</v>
      </c>
    </row>
    <row r="43" spans="1:7" ht="49.5" customHeight="1">
      <c r="A43" s="26">
        <v>3</v>
      </c>
      <c r="B43" s="27" t="s">
        <v>10</v>
      </c>
      <c r="C43" s="28"/>
      <c r="D43" s="28"/>
      <c r="E43" s="28"/>
      <c r="F43" s="51"/>
      <c r="G43" s="40"/>
    </row>
    <row r="44" spans="1:7" ht="99.75" customHeight="1">
      <c r="A44" s="1" t="s">
        <v>62</v>
      </c>
      <c r="B44" s="1" t="s">
        <v>167</v>
      </c>
      <c r="C44" s="3" t="s">
        <v>166</v>
      </c>
      <c r="D44" s="1" t="s">
        <v>3</v>
      </c>
      <c r="E44" s="1">
        <v>30</v>
      </c>
      <c r="F44" s="45"/>
      <c r="G44" s="41">
        <f aca="true" t="shared" si="2" ref="G44:G53">E44*F44</f>
        <v>0</v>
      </c>
    </row>
    <row r="45" spans="1:7" ht="99.75" customHeight="1">
      <c r="A45" s="1" t="s">
        <v>63</v>
      </c>
      <c r="B45" s="1" t="s">
        <v>167</v>
      </c>
      <c r="C45" s="3" t="s">
        <v>168</v>
      </c>
      <c r="D45" s="1" t="s">
        <v>3</v>
      </c>
      <c r="E45" s="1">
        <v>135</v>
      </c>
      <c r="F45" s="45"/>
      <c r="G45" s="41">
        <f t="shared" si="2"/>
        <v>0</v>
      </c>
    </row>
    <row r="46" spans="1:7" ht="99.75" customHeight="1">
      <c r="A46" s="1" t="s">
        <v>64</v>
      </c>
      <c r="B46" s="1" t="s">
        <v>167</v>
      </c>
      <c r="C46" s="3" t="s">
        <v>169</v>
      </c>
      <c r="D46" s="1" t="s">
        <v>11</v>
      </c>
      <c r="E46" s="1">
        <v>6</v>
      </c>
      <c r="F46" s="45"/>
      <c r="G46" s="41">
        <f t="shared" si="2"/>
        <v>0</v>
      </c>
    </row>
    <row r="47" spans="1:7" ht="99.75" customHeight="1">
      <c r="A47" s="1" t="s">
        <v>65</v>
      </c>
      <c r="B47" s="1" t="s">
        <v>167</v>
      </c>
      <c r="C47" s="3" t="s">
        <v>170</v>
      </c>
      <c r="D47" s="1" t="s">
        <v>11</v>
      </c>
      <c r="E47" s="1">
        <v>1</v>
      </c>
      <c r="F47" s="45"/>
      <c r="G47" s="41">
        <f t="shared" si="2"/>
        <v>0</v>
      </c>
    </row>
    <row r="48" spans="1:7" ht="99.75" customHeight="1">
      <c r="A48" s="1" t="s">
        <v>66</v>
      </c>
      <c r="B48" s="1" t="s">
        <v>173</v>
      </c>
      <c r="C48" s="3" t="s">
        <v>171</v>
      </c>
      <c r="D48" s="2" t="s">
        <v>135</v>
      </c>
      <c r="E48" s="1">
        <v>230</v>
      </c>
      <c r="F48" s="45"/>
      <c r="G48" s="41">
        <f t="shared" si="2"/>
        <v>0</v>
      </c>
    </row>
    <row r="49" spans="1:7" ht="99.75" customHeight="1">
      <c r="A49" s="1" t="s">
        <v>67</v>
      </c>
      <c r="B49" s="1" t="s">
        <v>78</v>
      </c>
      <c r="C49" s="3" t="s">
        <v>172</v>
      </c>
      <c r="D49" s="1" t="s">
        <v>4</v>
      </c>
      <c r="E49" s="1">
        <v>45</v>
      </c>
      <c r="F49" s="45"/>
      <c r="G49" s="41">
        <f t="shared" si="2"/>
        <v>0</v>
      </c>
    </row>
    <row r="50" spans="1:7" ht="99.75" customHeight="1">
      <c r="A50" s="1" t="s">
        <v>68</v>
      </c>
      <c r="B50" s="1" t="s">
        <v>174</v>
      </c>
      <c r="C50" s="3" t="s">
        <v>115</v>
      </c>
      <c r="D50" s="1" t="s">
        <v>3</v>
      </c>
      <c r="E50" s="1">
        <v>90</v>
      </c>
      <c r="F50" s="45"/>
      <c r="G50" s="41">
        <f t="shared" si="2"/>
        <v>0</v>
      </c>
    </row>
    <row r="51" spans="1:7" ht="99.75" customHeight="1">
      <c r="A51" s="1" t="s">
        <v>69</v>
      </c>
      <c r="B51" s="1" t="s">
        <v>174</v>
      </c>
      <c r="C51" s="3" t="s">
        <v>12</v>
      </c>
      <c r="D51" s="1" t="s">
        <v>3</v>
      </c>
      <c r="E51" s="1">
        <v>90</v>
      </c>
      <c r="F51" s="45"/>
      <c r="G51" s="41">
        <f t="shared" si="2"/>
        <v>0</v>
      </c>
    </row>
    <row r="52" spans="1:7" ht="99.75" customHeight="1">
      <c r="A52" s="1" t="s">
        <v>70</v>
      </c>
      <c r="B52" s="1" t="s">
        <v>174</v>
      </c>
      <c r="C52" s="3" t="s">
        <v>116</v>
      </c>
      <c r="D52" s="1" t="s">
        <v>3</v>
      </c>
      <c r="E52" s="1">
        <v>90</v>
      </c>
      <c r="F52" s="45"/>
      <c r="G52" s="41">
        <f t="shared" si="2"/>
        <v>0</v>
      </c>
    </row>
    <row r="53" spans="1:7" ht="99.75" customHeight="1">
      <c r="A53" s="1" t="s">
        <v>71</v>
      </c>
      <c r="B53" s="1" t="s">
        <v>174</v>
      </c>
      <c r="C53" s="3" t="s">
        <v>117</v>
      </c>
      <c r="D53" s="1" t="s">
        <v>3</v>
      </c>
      <c r="E53" s="1">
        <v>90</v>
      </c>
      <c r="F53" s="45"/>
      <c r="G53" s="41">
        <f t="shared" si="2"/>
        <v>0</v>
      </c>
    </row>
    <row r="54" spans="1:7" ht="49.5" customHeight="1">
      <c r="A54" s="22" t="s">
        <v>97</v>
      </c>
      <c r="B54" s="23"/>
      <c r="C54" s="23"/>
      <c r="D54" s="29"/>
      <c r="E54" s="29"/>
      <c r="F54" s="52"/>
      <c r="G54" s="42">
        <f>SUM(G44:G53)</f>
        <v>0</v>
      </c>
    </row>
    <row r="55" spans="1:7" ht="49.5" customHeight="1">
      <c r="A55" s="26">
        <v>4</v>
      </c>
      <c r="B55" s="27" t="s">
        <v>13</v>
      </c>
      <c r="C55" s="28"/>
      <c r="D55" s="28"/>
      <c r="E55" s="28"/>
      <c r="F55" s="51"/>
      <c r="G55" s="40"/>
    </row>
    <row r="56" spans="1:7" ht="99.75" customHeight="1">
      <c r="A56" s="1" t="s">
        <v>72</v>
      </c>
      <c r="B56" s="1" t="s">
        <v>140</v>
      </c>
      <c r="C56" s="3" t="s">
        <v>118</v>
      </c>
      <c r="D56" s="2" t="s">
        <v>135</v>
      </c>
      <c r="E56" s="1">
        <v>50</v>
      </c>
      <c r="F56" s="45"/>
      <c r="G56" s="41">
        <f>E56*F56</f>
        <v>0</v>
      </c>
    </row>
    <row r="57" spans="1:7" ht="99.75" customHeight="1">
      <c r="A57" s="1" t="s">
        <v>73</v>
      </c>
      <c r="B57" s="1" t="s">
        <v>140</v>
      </c>
      <c r="C57" s="3" t="s">
        <v>14</v>
      </c>
      <c r="D57" s="1" t="s">
        <v>3</v>
      </c>
      <c r="E57" s="1">
        <v>50</v>
      </c>
      <c r="F57" s="45"/>
      <c r="G57" s="41">
        <f>E57*F57</f>
        <v>0</v>
      </c>
    </row>
    <row r="58" spans="1:7" ht="99.75" customHeight="1">
      <c r="A58" s="1" t="s">
        <v>74</v>
      </c>
      <c r="B58" s="1" t="s">
        <v>140</v>
      </c>
      <c r="C58" s="3" t="s">
        <v>119</v>
      </c>
      <c r="D58" s="1" t="s">
        <v>4</v>
      </c>
      <c r="E58" s="1">
        <v>5</v>
      </c>
      <c r="F58" s="45"/>
      <c r="G58" s="41">
        <f>E58*F58</f>
        <v>0</v>
      </c>
    </row>
    <row r="59" spans="1:7" ht="99.75" customHeight="1">
      <c r="A59" s="1" t="s">
        <v>75</v>
      </c>
      <c r="B59" s="1" t="s">
        <v>140</v>
      </c>
      <c r="C59" s="3" t="s">
        <v>120</v>
      </c>
      <c r="D59" s="1" t="s">
        <v>15</v>
      </c>
      <c r="E59" s="1">
        <v>5</v>
      </c>
      <c r="F59" s="45"/>
      <c r="G59" s="41">
        <f>E59*F59</f>
        <v>0</v>
      </c>
    </row>
    <row r="60" spans="1:7" ht="49.5" customHeight="1">
      <c r="A60" s="22" t="s">
        <v>96</v>
      </c>
      <c r="B60" s="23"/>
      <c r="C60" s="23"/>
      <c r="D60" s="29"/>
      <c r="E60" s="29"/>
      <c r="F60" s="52"/>
      <c r="G60" s="42">
        <f>SUM(G56:G59)</f>
        <v>0</v>
      </c>
    </row>
    <row r="61" spans="1:7" ht="49.5" customHeight="1">
      <c r="A61" s="26">
        <v>5</v>
      </c>
      <c r="B61" s="27" t="s">
        <v>175</v>
      </c>
      <c r="C61" s="28"/>
      <c r="D61" s="28"/>
      <c r="E61" s="28"/>
      <c r="F61" s="51"/>
      <c r="G61" s="40"/>
    </row>
    <row r="62" spans="1:7" ht="99.75" customHeight="1">
      <c r="A62" s="1" t="s">
        <v>177</v>
      </c>
      <c r="B62" s="1" t="s">
        <v>141</v>
      </c>
      <c r="C62" s="3" t="s">
        <v>121</v>
      </c>
      <c r="D62" s="1" t="s">
        <v>3</v>
      </c>
      <c r="E62" s="1">
        <v>300</v>
      </c>
      <c r="F62" s="45"/>
      <c r="G62" s="41">
        <f aca="true" t="shared" si="3" ref="G62:G74">E62*F62</f>
        <v>0</v>
      </c>
    </row>
    <row r="63" spans="1:7" ht="99.75" customHeight="1">
      <c r="A63" s="1" t="s">
        <v>178</v>
      </c>
      <c r="B63" s="1" t="s">
        <v>141</v>
      </c>
      <c r="C63" s="3" t="s">
        <v>189</v>
      </c>
      <c r="D63" s="1" t="s">
        <v>3</v>
      </c>
      <c r="E63" s="1">
        <v>300</v>
      </c>
      <c r="F63" s="45"/>
      <c r="G63" s="41">
        <f t="shared" si="3"/>
        <v>0</v>
      </c>
    </row>
    <row r="64" spans="1:7" ht="99.75" customHeight="1">
      <c r="A64" s="1" t="s">
        <v>179</v>
      </c>
      <c r="B64" s="1" t="s">
        <v>141</v>
      </c>
      <c r="C64" s="3" t="s">
        <v>122</v>
      </c>
      <c r="D64" s="1" t="s">
        <v>3</v>
      </c>
      <c r="E64" s="1">
        <v>300</v>
      </c>
      <c r="F64" s="45"/>
      <c r="G64" s="41">
        <f t="shared" si="3"/>
        <v>0</v>
      </c>
    </row>
    <row r="65" spans="1:7" ht="99.75" customHeight="1">
      <c r="A65" s="1" t="s">
        <v>180</v>
      </c>
      <c r="B65" s="1" t="s">
        <v>141</v>
      </c>
      <c r="C65" s="3" t="s">
        <v>123</v>
      </c>
      <c r="D65" s="1" t="s">
        <v>3</v>
      </c>
      <c r="E65" s="1">
        <v>320</v>
      </c>
      <c r="F65" s="45"/>
      <c r="G65" s="41">
        <f t="shared" si="3"/>
        <v>0</v>
      </c>
    </row>
    <row r="66" spans="1:7" ht="99.75" customHeight="1">
      <c r="A66" s="1" t="s">
        <v>181</v>
      </c>
      <c r="B66" s="1" t="s">
        <v>141</v>
      </c>
      <c r="C66" s="3" t="s">
        <v>12</v>
      </c>
      <c r="D66" s="1" t="s">
        <v>3</v>
      </c>
      <c r="E66" s="1">
        <v>320</v>
      </c>
      <c r="F66" s="45"/>
      <c r="G66" s="41">
        <f t="shared" si="3"/>
        <v>0</v>
      </c>
    </row>
    <row r="67" spans="1:7" ht="99.75" customHeight="1">
      <c r="A67" s="1" t="s">
        <v>182</v>
      </c>
      <c r="B67" s="1" t="s">
        <v>141</v>
      </c>
      <c r="C67" s="3" t="s">
        <v>288</v>
      </c>
      <c r="D67" s="1" t="s">
        <v>4</v>
      </c>
      <c r="E67" s="1">
        <v>5</v>
      </c>
      <c r="F67" s="45"/>
      <c r="G67" s="41">
        <f t="shared" si="3"/>
        <v>0</v>
      </c>
    </row>
    <row r="68" spans="1:7" ht="99.75" customHeight="1">
      <c r="A68" s="1" t="s">
        <v>183</v>
      </c>
      <c r="B68" s="1" t="s">
        <v>141</v>
      </c>
      <c r="C68" s="3" t="s">
        <v>124</v>
      </c>
      <c r="D68" s="1" t="s">
        <v>3</v>
      </c>
      <c r="E68" s="1">
        <v>320</v>
      </c>
      <c r="F68" s="45"/>
      <c r="G68" s="41">
        <f t="shared" si="3"/>
        <v>0</v>
      </c>
    </row>
    <row r="69" spans="1:7" ht="99.75" customHeight="1">
      <c r="A69" s="1" t="s">
        <v>184</v>
      </c>
      <c r="B69" s="1" t="s">
        <v>141</v>
      </c>
      <c r="C69" s="3" t="s">
        <v>125</v>
      </c>
      <c r="D69" s="1" t="s">
        <v>3</v>
      </c>
      <c r="E69" s="1">
        <v>320</v>
      </c>
      <c r="F69" s="45"/>
      <c r="G69" s="41">
        <f t="shared" si="3"/>
        <v>0</v>
      </c>
    </row>
    <row r="70" spans="1:7" ht="99.75" customHeight="1">
      <c r="A70" s="1" t="s">
        <v>185</v>
      </c>
      <c r="B70" s="1" t="s">
        <v>141</v>
      </c>
      <c r="C70" s="3" t="s">
        <v>190</v>
      </c>
      <c r="D70" s="1" t="s">
        <v>4</v>
      </c>
      <c r="E70" s="1">
        <v>5</v>
      </c>
      <c r="F70" s="45"/>
      <c r="G70" s="41">
        <f t="shared" si="3"/>
        <v>0</v>
      </c>
    </row>
    <row r="71" spans="1:7" ht="99.75" customHeight="1">
      <c r="A71" s="1" t="s">
        <v>76</v>
      </c>
      <c r="B71" s="1" t="s">
        <v>141</v>
      </c>
      <c r="C71" s="3" t="s">
        <v>102</v>
      </c>
      <c r="D71" s="1" t="s">
        <v>4</v>
      </c>
      <c r="E71" s="1">
        <v>5</v>
      </c>
      <c r="F71" s="45"/>
      <c r="G71" s="41">
        <f t="shared" si="3"/>
        <v>0</v>
      </c>
    </row>
    <row r="72" spans="1:7" ht="99.75" customHeight="1">
      <c r="A72" s="1" t="s">
        <v>186</v>
      </c>
      <c r="B72" s="1" t="s">
        <v>141</v>
      </c>
      <c r="C72" s="3" t="s">
        <v>126</v>
      </c>
      <c r="D72" s="1" t="s">
        <v>16</v>
      </c>
      <c r="E72" s="1">
        <v>0.5</v>
      </c>
      <c r="F72" s="45"/>
      <c r="G72" s="41">
        <f t="shared" si="3"/>
        <v>0</v>
      </c>
    </row>
    <row r="73" spans="1:7" ht="99.75" customHeight="1">
      <c r="A73" s="1" t="s">
        <v>187</v>
      </c>
      <c r="B73" s="1" t="s">
        <v>141</v>
      </c>
      <c r="C73" s="3" t="s">
        <v>127</v>
      </c>
      <c r="D73" s="1" t="s">
        <v>16</v>
      </c>
      <c r="E73" s="1">
        <v>0.5</v>
      </c>
      <c r="F73" s="45"/>
      <c r="G73" s="41">
        <f t="shared" si="3"/>
        <v>0</v>
      </c>
    </row>
    <row r="74" spans="1:7" ht="99.75" customHeight="1">
      <c r="A74" s="1" t="s">
        <v>188</v>
      </c>
      <c r="B74" s="1" t="s">
        <v>141</v>
      </c>
      <c r="C74" s="3" t="s">
        <v>17</v>
      </c>
      <c r="D74" s="1" t="s">
        <v>137</v>
      </c>
      <c r="E74" s="1">
        <v>3</v>
      </c>
      <c r="F74" s="45"/>
      <c r="G74" s="41">
        <f t="shared" si="3"/>
        <v>0</v>
      </c>
    </row>
    <row r="75" spans="1:7" ht="49.5" customHeight="1">
      <c r="A75" s="22" t="s">
        <v>176</v>
      </c>
      <c r="B75" s="23"/>
      <c r="C75" s="23"/>
      <c r="D75" s="29"/>
      <c r="E75" s="29"/>
      <c r="F75" s="52"/>
      <c r="G75" s="42">
        <f>SUM(G62:G74)</f>
        <v>0</v>
      </c>
    </row>
    <row r="76" spans="1:7" ht="49.5" customHeight="1">
      <c r="A76" s="26">
        <v>6</v>
      </c>
      <c r="B76" s="27" t="s">
        <v>88</v>
      </c>
      <c r="C76" s="28"/>
      <c r="D76" s="28"/>
      <c r="E76" s="28"/>
      <c r="F76" s="51"/>
      <c r="G76" s="40"/>
    </row>
    <row r="77" spans="1:7" ht="109.5" customHeight="1">
      <c r="A77" s="1" t="s">
        <v>215</v>
      </c>
      <c r="B77" s="1" t="s">
        <v>191</v>
      </c>
      <c r="C77" s="3" t="s">
        <v>196</v>
      </c>
      <c r="D77" s="2" t="s">
        <v>135</v>
      </c>
      <c r="E77" s="1">
        <v>5895</v>
      </c>
      <c r="F77" s="45"/>
      <c r="G77" s="41">
        <f aca="true" t="shared" si="4" ref="G77:G96">E77*F77</f>
        <v>0</v>
      </c>
    </row>
    <row r="78" spans="1:7" ht="99.75" customHeight="1">
      <c r="A78" s="1" t="s">
        <v>216</v>
      </c>
      <c r="B78" s="1" t="s">
        <v>191</v>
      </c>
      <c r="C78" s="3" t="s">
        <v>195</v>
      </c>
      <c r="D78" s="2" t="s">
        <v>135</v>
      </c>
      <c r="E78" s="1">
        <v>160</v>
      </c>
      <c r="F78" s="45"/>
      <c r="G78" s="41">
        <f t="shared" si="4"/>
        <v>0</v>
      </c>
    </row>
    <row r="79" spans="1:7" ht="99.75" customHeight="1">
      <c r="A79" s="1" t="s">
        <v>217</v>
      </c>
      <c r="B79" s="1" t="s">
        <v>191</v>
      </c>
      <c r="C79" s="3" t="s">
        <v>194</v>
      </c>
      <c r="D79" s="2" t="s">
        <v>135</v>
      </c>
      <c r="E79" s="1">
        <v>3885</v>
      </c>
      <c r="F79" s="45"/>
      <c r="G79" s="41">
        <f t="shared" si="4"/>
        <v>0</v>
      </c>
    </row>
    <row r="80" spans="1:7" ht="99.75" customHeight="1">
      <c r="A80" s="1" t="s">
        <v>218</v>
      </c>
      <c r="B80" s="1" t="s">
        <v>191</v>
      </c>
      <c r="C80" s="3" t="s">
        <v>193</v>
      </c>
      <c r="D80" s="2" t="s">
        <v>135</v>
      </c>
      <c r="E80" s="1">
        <v>650</v>
      </c>
      <c r="F80" s="45"/>
      <c r="G80" s="41">
        <f t="shared" si="4"/>
        <v>0</v>
      </c>
    </row>
    <row r="81" spans="1:7" ht="99.75" customHeight="1">
      <c r="A81" s="1" t="s">
        <v>219</v>
      </c>
      <c r="B81" s="1" t="s">
        <v>191</v>
      </c>
      <c r="C81" s="3" t="s">
        <v>192</v>
      </c>
      <c r="D81" s="2" t="s">
        <v>135</v>
      </c>
      <c r="E81" s="1">
        <v>1200</v>
      </c>
      <c r="F81" s="45"/>
      <c r="G81" s="41">
        <f t="shared" si="4"/>
        <v>0</v>
      </c>
    </row>
    <row r="82" spans="1:7" ht="120" customHeight="1">
      <c r="A82" s="1" t="s">
        <v>220</v>
      </c>
      <c r="B82" s="1" t="s">
        <v>201</v>
      </c>
      <c r="C82" s="3" t="s">
        <v>197</v>
      </c>
      <c r="D82" s="2" t="s">
        <v>135</v>
      </c>
      <c r="E82" s="1">
        <v>4695</v>
      </c>
      <c r="F82" s="45"/>
      <c r="G82" s="41">
        <f t="shared" si="4"/>
        <v>0</v>
      </c>
    </row>
    <row r="83" spans="1:7" ht="99.75" customHeight="1">
      <c r="A83" s="1" t="s">
        <v>221</v>
      </c>
      <c r="B83" s="1" t="s">
        <v>201</v>
      </c>
      <c r="C83" s="3" t="s">
        <v>128</v>
      </c>
      <c r="D83" s="2" t="s">
        <v>135</v>
      </c>
      <c r="E83" s="1">
        <v>4695</v>
      </c>
      <c r="F83" s="45"/>
      <c r="G83" s="41">
        <f t="shared" si="4"/>
        <v>0</v>
      </c>
    </row>
    <row r="84" spans="1:7" ht="99.75" customHeight="1">
      <c r="A84" s="1" t="s">
        <v>222</v>
      </c>
      <c r="B84" s="1" t="s">
        <v>202</v>
      </c>
      <c r="C84" s="3" t="s">
        <v>198</v>
      </c>
      <c r="D84" s="2" t="s">
        <v>135</v>
      </c>
      <c r="E84" s="1">
        <v>1200</v>
      </c>
      <c r="F84" s="45"/>
      <c r="G84" s="41">
        <f t="shared" si="4"/>
        <v>0</v>
      </c>
    </row>
    <row r="85" spans="1:7" ht="99.75" customHeight="1">
      <c r="A85" s="1" t="s">
        <v>223</v>
      </c>
      <c r="B85" s="1" t="s">
        <v>202</v>
      </c>
      <c r="C85" s="3" t="s">
        <v>199</v>
      </c>
      <c r="D85" s="2" t="s">
        <v>135</v>
      </c>
      <c r="E85" s="1">
        <v>1200</v>
      </c>
      <c r="F85" s="45"/>
      <c r="G85" s="41">
        <f t="shared" si="4"/>
        <v>0</v>
      </c>
    </row>
    <row r="86" spans="1:7" ht="99.75" customHeight="1">
      <c r="A86" s="1" t="s">
        <v>224</v>
      </c>
      <c r="B86" s="1" t="s">
        <v>203</v>
      </c>
      <c r="C86" s="3" t="s">
        <v>200</v>
      </c>
      <c r="D86" s="2" t="s">
        <v>135</v>
      </c>
      <c r="E86" s="1">
        <v>5085</v>
      </c>
      <c r="F86" s="45"/>
      <c r="G86" s="41">
        <f t="shared" si="4"/>
        <v>0</v>
      </c>
    </row>
    <row r="87" spans="1:7" ht="99.75" customHeight="1">
      <c r="A87" s="1" t="s">
        <v>225</v>
      </c>
      <c r="B87" s="1" t="s">
        <v>203</v>
      </c>
      <c r="C87" s="3" t="s">
        <v>209</v>
      </c>
      <c r="D87" s="2" t="s">
        <v>135</v>
      </c>
      <c r="E87" s="1">
        <v>1200</v>
      </c>
      <c r="F87" s="45"/>
      <c r="G87" s="41">
        <f t="shared" si="4"/>
        <v>0</v>
      </c>
    </row>
    <row r="88" spans="1:7" ht="99.75" customHeight="1">
      <c r="A88" s="1" t="s">
        <v>226</v>
      </c>
      <c r="B88" s="1" t="s">
        <v>204</v>
      </c>
      <c r="C88" s="3" t="s">
        <v>210</v>
      </c>
      <c r="D88" s="2" t="s">
        <v>135</v>
      </c>
      <c r="E88" s="1">
        <v>5085</v>
      </c>
      <c r="F88" s="45"/>
      <c r="G88" s="41">
        <f t="shared" si="4"/>
        <v>0</v>
      </c>
    </row>
    <row r="89" spans="1:7" ht="99.75" customHeight="1">
      <c r="A89" s="1" t="s">
        <v>227</v>
      </c>
      <c r="B89" s="1" t="s">
        <v>204</v>
      </c>
      <c r="C89" s="3" t="s">
        <v>211</v>
      </c>
      <c r="D89" s="2" t="s">
        <v>135</v>
      </c>
      <c r="E89" s="1">
        <v>5085</v>
      </c>
      <c r="F89" s="45"/>
      <c r="G89" s="41">
        <f t="shared" si="4"/>
        <v>0</v>
      </c>
    </row>
    <row r="90" spans="1:7" ht="99.75" customHeight="1">
      <c r="A90" s="1" t="s">
        <v>228</v>
      </c>
      <c r="B90" s="1" t="s">
        <v>205</v>
      </c>
      <c r="C90" s="3" t="s">
        <v>286</v>
      </c>
      <c r="D90" s="2" t="s">
        <v>135</v>
      </c>
      <c r="E90" s="1">
        <v>1200</v>
      </c>
      <c r="F90" s="45"/>
      <c r="G90" s="41">
        <f t="shared" si="4"/>
        <v>0</v>
      </c>
    </row>
    <row r="91" spans="1:7" ht="109.5" customHeight="1">
      <c r="A91" s="1" t="s">
        <v>229</v>
      </c>
      <c r="B91" s="1" t="s">
        <v>208</v>
      </c>
      <c r="C91" s="3" t="s">
        <v>212</v>
      </c>
      <c r="D91" s="2" t="s">
        <v>135</v>
      </c>
      <c r="E91" s="1">
        <v>1200</v>
      </c>
      <c r="F91" s="45"/>
      <c r="G91" s="41">
        <f t="shared" si="4"/>
        <v>0</v>
      </c>
    </row>
    <row r="92" spans="1:7" ht="99.75" customHeight="1">
      <c r="A92" s="1" t="s">
        <v>230</v>
      </c>
      <c r="B92" s="1" t="s">
        <v>207</v>
      </c>
      <c r="C92" s="3" t="s">
        <v>285</v>
      </c>
      <c r="D92" s="2" t="s">
        <v>135</v>
      </c>
      <c r="E92" s="1">
        <v>1200</v>
      </c>
      <c r="F92" s="45"/>
      <c r="G92" s="41">
        <f t="shared" si="4"/>
        <v>0</v>
      </c>
    </row>
    <row r="93" spans="1:7" ht="99.75" customHeight="1">
      <c r="A93" s="1" t="s">
        <v>231</v>
      </c>
      <c r="B93" s="1" t="s">
        <v>204</v>
      </c>
      <c r="C93" s="3" t="s">
        <v>213</v>
      </c>
      <c r="D93" s="2" t="s">
        <v>135</v>
      </c>
      <c r="E93" s="1">
        <v>1200</v>
      </c>
      <c r="F93" s="45"/>
      <c r="G93" s="41">
        <f t="shared" si="4"/>
        <v>0</v>
      </c>
    </row>
    <row r="94" spans="1:7" ht="99.75" customHeight="1">
      <c r="A94" s="1" t="s">
        <v>232</v>
      </c>
      <c r="B94" s="1" t="s">
        <v>206</v>
      </c>
      <c r="C94" s="3" t="s">
        <v>235</v>
      </c>
      <c r="D94" s="2" t="s">
        <v>135</v>
      </c>
      <c r="E94" s="1">
        <v>950</v>
      </c>
      <c r="F94" s="45"/>
      <c r="G94" s="41">
        <f t="shared" si="4"/>
        <v>0</v>
      </c>
    </row>
    <row r="95" spans="1:7" ht="109.5" customHeight="1">
      <c r="A95" s="1" t="s">
        <v>233</v>
      </c>
      <c r="B95" s="1" t="s">
        <v>202</v>
      </c>
      <c r="C95" s="3" t="s">
        <v>214</v>
      </c>
      <c r="D95" s="2" t="s">
        <v>135</v>
      </c>
      <c r="E95" s="1">
        <v>300</v>
      </c>
      <c r="F95" s="45"/>
      <c r="G95" s="41">
        <f t="shared" si="4"/>
        <v>0</v>
      </c>
    </row>
    <row r="96" spans="1:7" ht="99.75" customHeight="1">
      <c r="A96" s="1" t="s">
        <v>234</v>
      </c>
      <c r="B96" s="1" t="s">
        <v>202</v>
      </c>
      <c r="C96" s="3" t="s">
        <v>278</v>
      </c>
      <c r="D96" s="2" t="s">
        <v>135</v>
      </c>
      <c r="E96" s="1">
        <v>650</v>
      </c>
      <c r="F96" s="45"/>
      <c r="G96" s="41">
        <f t="shared" si="4"/>
        <v>0</v>
      </c>
    </row>
    <row r="97" spans="1:7" ht="49.5" customHeight="1">
      <c r="A97" s="22" t="s">
        <v>95</v>
      </c>
      <c r="B97" s="23"/>
      <c r="C97" s="23"/>
      <c r="D97" s="29"/>
      <c r="E97" s="29"/>
      <c r="F97" s="52"/>
      <c r="G97" s="42">
        <f>SUM(G77:G96)</f>
        <v>0</v>
      </c>
    </row>
    <row r="98" spans="1:7" ht="49.5" customHeight="1">
      <c r="A98" s="26">
        <v>7</v>
      </c>
      <c r="B98" s="27" t="s">
        <v>18</v>
      </c>
      <c r="C98" s="28"/>
      <c r="D98" s="28"/>
      <c r="E98" s="28"/>
      <c r="F98" s="51"/>
      <c r="G98" s="40"/>
    </row>
    <row r="99" spans="1:7" ht="109.5" customHeight="1">
      <c r="A99" s="1" t="s">
        <v>236</v>
      </c>
      <c r="B99" s="1" t="s">
        <v>240</v>
      </c>
      <c r="C99" s="3" t="s">
        <v>284</v>
      </c>
      <c r="D99" s="2" t="s">
        <v>135</v>
      </c>
      <c r="E99" s="1">
        <v>5085</v>
      </c>
      <c r="F99" s="45"/>
      <c r="G99" s="41">
        <f>E99*F99</f>
        <v>0</v>
      </c>
    </row>
    <row r="100" spans="1:7" ht="109.5" customHeight="1">
      <c r="A100" s="1" t="s">
        <v>237</v>
      </c>
      <c r="B100" s="1" t="s">
        <v>240</v>
      </c>
      <c r="C100" s="3" t="s">
        <v>282</v>
      </c>
      <c r="D100" s="2" t="s">
        <v>135</v>
      </c>
      <c r="E100" s="1">
        <v>3885</v>
      </c>
      <c r="F100" s="45"/>
      <c r="G100" s="41">
        <f>E100*F100</f>
        <v>0</v>
      </c>
    </row>
    <row r="101" spans="1:7" ht="109.5" customHeight="1">
      <c r="A101" s="1" t="s">
        <v>238</v>
      </c>
      <c r="B101" s="1" t="s">
        <v>240</v>
      </c>
      <c r="C101" s="3" t="s">
        <v>283</v>
      </c>
      <c r="D101" s="2" t="s">
        <v>135</v>
      </c>
      <c r="E101" s="1">
        <v>1200</v>
      </c>
      <c r="F101" s="45"/>
      <c r="G101" s="41">
        <f>E101*F101</f>
        <v>0</v>
      </c>
    </row>
    <row r="102" spans="1:7" ht="109.5" customHeight="1">
      <c r="A102" s="1" t="s">
        <v>239</v>
      </c>
      <c r="B102" s="1" t="s">
        <v>241</v>
      </c>
      <c r="C102" s="3" t="s">
        <v>287</v>
      </c>
      <c r="D102" s="2" t="s">
        <v>135</v>
      </c>
      <c r="E102" s="1">
        <v>850</v>
      </c>
      <c r="F102" s="45"/>
      <c r="G102" s="41">
        <f>E102*F102</f>
        <v>0</v>
      </c>
    </row>
    <row r="103" spans="1:7" ht="49.5" customHeight="1">
      <c r="A103" s="22" t="s">
        <v>94</v>
      </c>
      <c r="B103" s="23"/>
      <c r="C103" s="23"/>
      <c r="D103" s="29"/>
      <c r="E103" s="29"/>
      <c r="F103" s="52"/>
      <c r="G103" s="42">
        <f>SUM(G99:G102)</f>
        <v>0</v>
      </c>
    </row>
    <row r="104" spans="1:7" ht="49.5" customHeight="1">
      <c r="A104" s="26">
        <v>8</v>
      </c>
      <c r="B104" s="27" t="s">
        <v>19</v>
      </c>
      <c r="C104" s="28"/>
      <c r="D104" s="28"/>
      <c r="E104" s="28"/>
      <c r="F104" s="51"/>
      <c r="G104" s="40"/>
    </row>
    <row r="105" spans="1:7" ht="99.75" customHeight="1">
      <c r="A105" s="1" t="s">
        <v>247</v>
      </c>
      <c r="B105" s="1" t="s">
        <v>242</v>
      </c>
      <c r="C105" s="3" t="s">
        <v>245</v>
      </c>
      <c r="D105" s="2" t="s">
        <v>135</v>
      </c>
      <c r="E105" s="1">
        <v>90</v>
      </c>
      <c r="F105" s="45"/>
      <c r="G105" s="41">
        <f aca="true" t="shared" si="5" ref="G105:G110">E105*F105</f>
        <v>0</v>
      </c>
    </row>
    <row r="106" spans="1:7" ht="99.75" customHeight="1">
      <c r="A106" s="1" t="s">
        <v>248</v>
      </c>
      <c r="B106" s="1" t="s">
        <v>242</v>
      </c>
      <c r="C106" s="3" t="s">
        <v>20</v>
      </c>
      <c r="D106" s="2" t="s">
        <v>135</v>
      </c>
      <c r="E106" s="1">
        <v>10</v>
      </c>
      <c r="F106" s="45"/>
      <c r="G106" s="41">
        <f t="shared" si="5"/>
        <v>0</v>
      </c>
    </row>
    <row r="107" spans="1:7" ht="99.75" customHeight="1">
      <c r="A107" s="1" t="s">
        <v>249</v>
      </c>
      <c r="B107" s="1" t="s">
        <v>243</v>
      </c>
      <c r="C107" s="3" t="s">
        <v>279</v>
      </c>
      <c r="D107" s="1" t="s">
        <v>4</v>
      </c>
      <c r="E107" s="1">
        <v>17</v>
      </c>
      <c r="F107" s="45"/>
      <c r="G107" s="41">
        <f t="shared" si="5"/>
        <v>0</v>
      </c>
    </row>
    <row r="108" spans="1:7" ht="99.75" customHeight="1">
      <c r="A108" s="1" t="s">
        <v>250</v>
      </c>
      <c r="B108" s="1" t="s">
        <v>243</v>
      </c>
      <c r="C108" s="3" t="s">
        <v>246</v>
      </c>
      <c r="D108" s="1" t="s">
        <v>4</v>
      </c>
      <c r="E108" s="1">
        <v>31</v>
      </c>
      <c r="F108" s="45"/>
      <c r="G108" s="41">
        <f t="shared" si="5"/>
        <v>0</v>
      </c>
    </row>
    <row r="109" spans="1:7" ht="99.75" customHeight="1">
      <c r="A109" s="1" t="s">
        <v>251</v>
      </c>
      <c r="B109" s="1" t="s">
        <v>244</v>
      </c>
      <c r="C109" s="3" t="s">
        <v>129</v>
      </c>
      <c r="D109" s="1" t="s">
        <v>3</v>
      </c>
      <c r="E109" s="1">
        <v>1300</v>
      </c>
      <c r="F109" s="45"/>
      <c r="G109" s="41">
        <f t="shared" si="5"/>
        <v>0</v>
      </c>
    </row>
    <row r="110" spans="1:7" ht="99.75" customHeight="1">
      <c r="A110" s="1" t="s">
        <v>252</v>
      </c>
      <c r="B110" s="1" t="s">
        <v>243</v>
      </c>
      <c r="C110" s="3" t="s">
        <v>21</v>
      </c>
      <c r="D110" s="1" t="s">
        <v>134</v>
      </c>
      <c r="E110" s="1">
        <v>1</v>
      </c>
      <c r="F110" s="45"/>
      <c r="G110" s="41">
        <f t="shared" si="5"/>
        <v>0</v>
      </c>
    </row>
    <row r="111" spans="1:7" ht="49.5" customHeight="1">
      <c r="A111" s="22" t="s">
        <v>93</v>
      </c>
      <c r="B111" s="23"/>
      <c r="C111" s="23"/>
      <c r="D111" s="29"/>
      <c r="E111" s="29"/>
      <c r="F111" s="52"/>
      <c r="G111" s="42">
        <f>SUM(G105:G110)</f>
        <v>0</v>
      </c>
    </row>
    <row r="112" spans="1:7" ht="49.5" customHeight="1">
      <c r="A112" s="26">
        <v>9</v>
      </c>
      <c r="B112" s="27" t="s">
        <v>22</v>
      </c>
      <c r="C112" s="28"/>
      <c r="D112" s="28"/>
      <c r="E112" s="28"/>
      <c r="F112" s="51"/>
      <c r="G112" s="40"/>
    </row>
    <row r="113" spans="1:7" ht="99.75" customHeight="1">
      <c r="A113" s="1" t="s">
        <v>253</v>
      </c>
      <c r="B113" s="1" t="s">
        <v>260</v>
      </c>
      <c r="C113" s="3" t="s">
        <v>261</v>
      </c>
      <c r="D113" s="2" t="s">
        <v>136</v>
      </c>
      <c r="E113" s="1">
        <v>24.75</v>
      </c>
      <c r="F113" s="45"/>
      <c r="G113" s="41">
        <f aca="true" t="shared" si="6" ref="G113:G118">E113*F113</f>
        <v>0</v>
      </c>
    </row>
    <row r="114" spans="1:7" ht="99.75" customHeight="1">
      <c r="A114" s="1" t="s">
        <v>254</v>
      </c>
      <c r="B114" s="1" t="s">
        <v>260</v>
      </c>
      <c r="C114" s="3" t="s">
        <v>262</v>
      </c>
      <c r="D114" s="1" t="s">
        <v>3</v>
      </c>
      <c r="E114" s="1">
        <v>550</v>
      </c>
      <c r="F114" s="45"/>
      <c r="G114" s="41">
        <f t="shared" si="6"/>
        <v>0</v>
      </c>
    </row>
    <row r="115" spans="1:7" ht="99.75" customHeight="1">
      <c r="A115" s="1" t="s">
        <v>255</v>
      </c>
      <c r="B115" s="1" t="s">
        <v>260</v>
      </c>
      <c r="C115" s="3" t="s">
        <v>263</v>
      </c>
      <c r="D115" s="2" t="s">
        <v>136</v>
      </c>
      <c r="E115" s="1">
        <v>16</v>
      </c>
      <c r="F115" s="45"/>
      <c r="G115" s="41">
        <f t="shared" si="6"/>
        <v>0</v>
      </c>
    </row>
    <row r="116" spans="1:7" ht="99.75" customHeight="1">
      <c r="A116" s="1" t="s">
        <v>256</v>
      </c>
      <c r="B116" s="1" t="s">
        <v>260</v>
      </c>
      <c r="C116" s="3" t="s">
        <v>23</v>
      </c>
      <c r="D116" s="1" t="s">
        <v>3</v>
      </c>
      <c r="E116" s="1">
        <v>320</v>
      </c>
      <c r="F116" s="45"/>
      <c r="G116" s="41">
        <f t="shared" si="6"/>
        <v>0</v>
      </c>
    </row>
    <row r="117" spans="1:7" ht="99.75" customHeight="1">
      <c r="A117" s="1" t="s">
        <v>257</v>
      </c>
      <c r="B117" s="1" t="s">
        <v>259</v>
      </c>
      <c r="C117" s="3" t="s">
        <v>264</v>
      </c>
      <c r="D117" s="2" t="s">
        <v>136</v>
      </c>
      <c r="E117" s="1">
        <v>133.3</v>
      </c>
      <c r="F117" s="45"/>
      <c r="G117" s="41">
        <f t="shared" si="6"/>
        <v>0</v>
      </c>
    </row>
    <row r="118" spans="1:7" ht="99.75" customHeight="1">
      <c r="A118" s="1" t="s">
        <v>258</v>
      </c>
      <c r="B118" s="1" t="s">
        <v>259</v>
      </c>
      <c r="C118" s="3" t="s">
        <v>130</v>
      </c>
      <c r="D118" s="1" t="s">
        <v>3</v>
      </c>
      <c r="E118" s="1">
        <v>3100</v>
      </c>
      <c r="F118" s="45"/>
      <c r="G118" s="41">
        <f t="shared" si="6"/>
        <v>0</v>
      </c>
    </row>
    <row r="119" spans="1:7" ht="49.5" customHeight="1">
      <c r="A119" s="22" t="s">
        <v>92</v>
      </c>
      <c r="B119" s="23"/>
      <c r="C119" s="23"/>
      <c r="D119" s="29"/>
      <c r="E119" s="29"/>
      <c r="F119" s="52"/>
      <c r="G119" s="42">
        <f>SUM(G113:G118)</f>
        <v>0</v>
      </c>
    </row>
    <row r="120" spans="1:7" ht="49.5" customHeight="1">
      <c r="A120" s="26">
        <v>10</v>
      </c>
      <c r="B120" s="27" t="s">
        <v>24</v>
      </c>
      <c r="C120" s="28"/>
      <c r="D120" s="28"/>
      <c r="E120" s="28"/>
      <c r="F120" s="51"/>
      <c r="G120" s="40"/>
    </row>
    <row r="121" spans="1:7" ht="99.75" customHeight="1">
      <c r="A121" s="1" t="s">
        <v>265</v>
      </c>
      <c r="B121" s="1" t="s">
        <v>270</v>
      </c>
      <c r="C121" s="3" t="s">
        <v>103</v>
      </c>
      <c r="D121" s="1" t="s">
        <v>25</v>
      </c>
      <c r="E121" s="1">
        <v>0.01</v>
      </c>
      <c r="F121" s="45"/>
      <c r="G121" s="41">
        <f>E121*F121</f>
        <v>0</v>
      </c>
    </row>
    <row r="122" spans="1:7" ht="99.75" customHeight="1">
      <c r="A122" s="1" t="s">
        <v>266</v>
      </c>
      <c r="B122" s="1" t="s">
        <v>270</v>
      </c>
      <c r="C122" s="3" t="s">
        <v>26</v>
      </c>
      <c r="D122" s="1" t="s">
        <v>25</v>
      </c>
      <c r="E122" s="1">
        <v>0.3</v>
      </c>
      <c r="F122" s="45"/>
      <c r="G122" s="41">
        <f>E122*F122</f>
        <v>0</v>
      </c>
    </row>
    <row r="123" spans="1:7" ht="99.75" customHeight="1">
      <c r="A123" s="1" t="s">
        <v>267</v>
      </c>
      <c r="B123" s="1" t="s">
        <v>270</v>
      </c>
      <c r="C123" s="3" t="s">
        <v>271</v>
      </c>
      <c r="D123" s="1" t="s">
        <v>25</v>
      </c>
      <c r="E123" s="1">
        <v>0.3</v>
      </c>
      <c r="F123" s="45"/>
      <c r="G123" s="41">
        <f>E123*F123</f>
        <v>0</v>
      </c>
    </row>
    <row r="124" spans="1:7" ht="99.75" customHeight="1">
      <c r="A124" s="1" t="s">
        <v>268</v>
      </c>
      <c r="B124" s="1" t="s">
        <v>270</v>
      </c>
      <c r="C124" s="3" t="s">
        <v>131</v>
      </c>
      <c r="D124" s="1" t="s">
        <v>27</v>
      </c>
      <c r="E124" s="1">
        <v>200</v>
      </c>
      <c r="F124" s="45"/>
      <c r="G124" s="41">
        <f>E124*F124</f>
        <v>0</v>
      </c>
    </row>
    <row r="125" spans="1:7" ht="99.75" customHeight="1">
      <c r="A125" s="1" t="s">
        <v>269</v>
      </c>
      <c r="B125" s="1" t="s">
        <v>270</v>
      </c>
      <c r="C125" s="3" t="s">
        <v>280</v>
      </c>
      <c r="D125" s="1" t="s">
        <v>27</v>
      </c>
      <c r="E125" s="1">
        <v>200</v>
      </c>
      <c r="F125" s="45"/>
      <c r="G125" s="41">
        <f>E125*F125</f>
        <v>0</v>
      </c>
    </row>
    <row r="126" spans="1:7" ht="49.5" customHeight="1">
      <c r="A126" s="22" t="s">
        <v>91</v>
      </c>
      <c r="B126" s="23"/>
      <c r="C126" s="23"/>
      <c r="D126" s="29"/>
      <c r="E126" s="29"/>
      <c r="F126" s="52"/>
      <c r="G126" s="42">
        <f>SUM(G121:G125)</f>
        <v>0</v>
      </c>
    </row>
    <row r="127" spans="1:7" ht="49.5" customHeight="1">
      <c r="A127" s="26">
        <v>11</v>
      </c>
      <c r="B127" s="27" t="s">
        <v>87</v>
      </c>
      <c r="C127" s="28"/>
      <c r="D127" s="28"/>
      <c r="E127" s="28"/>
      <c r="F127" s="51"/>
      <c r="G127" s="40"/>
    </row>
    <row r="128" spans="1:7" ht="99.75" customHeight="1">
      <c r="A128" s="1" t="s">
        <v>272</v>
      </c>
      <c r="B128" s="1" t="s">
        <v>139</v>
      </c>
      <c r="C128" s="3" t="s">
        <v>132</v>
      </c>
      <c r="D128" s="2" t="s">
        <v>135</v>
      </c>
      <c r="E128" s="1">
        <v>7800</v>
      </c>
      <c r="F128" s="45"/>
      <c r="G128" s="41">
        <f>E128*F128</f>
        <v>0</v>
      </c>
    </row>
    <row r="129" spans="1:7" ht="99.75" customHeight="1">
      <c r="A129" s="1" t="s">
        <v>273</v>
      </c>
      <c r="B129" s="1" t="s">
        <v>139</v>
      </c>
      <c r="C129" s="3" t="s">
        <v>104</v>
      </c>
      <c r="D129" s="2" t="s">
        <v>135</v>
      </c>
      <c r="E129" s="1">
        <v>7800</v>
      </c>
      <c r="F129" s="45"/>
      <c r="G129" s="41">
        <f>E129*F129</f>
        <v>0</v>
      </c>
    </row>
    <row r="130" spans="1:7" ht="99.75" customHeight="1">
      <c r="A130" s="1" t="s">
        <v>274</v>
      </c>
      <c r="B130" s="1" t="s">
        <v>139</v>
      </c>
      <c r="C130" s="3" t="s">
        <v>133</v>
      </c>
      <c r="D130" s="2" t="s">
        <v>135</v>
      </c>
      <c r="E130" s="1">
        <v>7800</v>
      </c>
      <c r="F130" s="45"/>
      <c r="G130" s="41">
        <f>E130*F130</f>
        <v>0</v>
      </c>
    </row>
    <row r="131" spans="1:7" ht="99.75" customHeight="1">
      <c r="A131" s="1" t="s">
        <v>275</v>
      </c>
      <c r="B131" s="1" t="s">
        <v>139</v>
      </c>
      <c r="C131" s="3" t="s">
        <v>281</v>
      </c>
      <c r="D131" s="2" t="s">
        <v>135</v>
      </c>
      <c r="E131" s="1">
        <v>1100</v>
      </c>
      <c r="F131" s="45"/>
      <c r="G131" s="41">
        <f>E131*F131</f>
        <v>0</v>
      </c>
    </row>
    <row r="132" spans="1:7" ht="49.5" customHeight="1">
      <c r="A132" s="22" t="s">
        <v>90</v>
      </c>
      <c r="B132" s="17"/>
      <c r="C132" s="17"/>
      <c r="D132" s="29"/>
      <c r="E132" s="29"/>
      <c r="F132" s="52"/>
      <c r="G132" s="42">
        <f>SUM(G128:G131)</f>
        <v>0</v>
      </c>
    </row>
    <row r="133" spans="1:7" ht="30" customHeight="1">
      <c r="A133" s="26">
        <v>12</v>
      </c>
      <c r="B133" s="27" t="s">
        <v>28</v>
      </c>
      <c r="C133" s="28"/>
      <c r="D133" s="28"/>
      <c r="E133" s="28"/>
      <c r="F133" s="51"/>
      <c r="G133" s="40"/>
    </row>
    <row r="134" spans="1:7" ht="99.75" customHeight="1">
      <c r="A134" s="1" t="s">
        <v>276</v>
      </c>
      <c r="B134" s="1" t="s">
        <v>138</v>
      </c>
      <c r="C134" s="3" t="s">
        <v>277</v>
      </c>
      <c r="D134" s="1" t="s">
        <v>134</v>
      </c>
      <c r="E134" s="1">
        <v>1</v>
      </c>
      <c r="F134" s="45"/>
      <c r="G134" s="41">
        <f>E134*F134</f>
        <v>0</v>
      </c>
    </row>
    <row r="135" spans="1:12" s="8" customFormat="1" ht="30" customHeight="1">
      <c r="A135" s="22" t="s">
        <v>83</v>
      </c>
      <c r="B135" s="17"/>
      <c r="C135" s="17"/>
      <c r="D135" s="29"/>
      <c r="E135" s="29"/>
      <c r="F135" s="52"/>
      <c r="G135" s="42">
        <f>SUM(G134)</f>
        <v>0</v>
      </c>
      <c r="I135" s="9"/>
      <c r="J135" s="10"/>
      <c r="K135" s="11"/>
      <c r="L135" s="11"/>
    </row>
    <row r="136" spans="1:7" ht="49.5" customHeight="1">
      <c r="A136" s="12"/>
      <c r="B136" s="13"/>
      <c r="C136" s="30" t="s">
        <v>84</v>
      </c>
      <c r="D136" s="31"/>
      <c r="E136" s="32"/>
      <c r="F136" s="53"/>
      <c r="G136" s="43">
        <f>G34+G42+G54+G60+G75+G97+G103+G111+G119+G126+G132+G135</f>
        <v>0</v>
      </c>
    </row>
    <row r="137" spans="1:7" ht="49.5" customHeight="1">
      <c r="A137" s="14"/>
      <c r="B137" s="8"/>
      <c r="C137" s="33" t="s">
        <v>85</v>
      </c>
      <c r="D137" s="34"/>
      <c r="E137" s="35"/>
      <c r="F137" s="54"/>
      <c r="G137" s="43">
        <f>G136*0.23</f>
        <v>0</v>
      </c>
    </row>
    <row r="138" spans="1:7" ht="49.5" customHeight="1">
      <c r="A138" s="15"/>
      <c r="B138" s="16"/>
      <c r="C138" s="36" t="s">
        <v>86</v>
      </c>
      <c r="D138" s="34"/>
      <c r="E138" s="35"/>
      <c r="F138" s="54"/>
      <c r="G138" s="43">
        <f>G136+G137</f>
        <v>0</v>
      </c>
    </row>
  </sheetData>
  <sheetProtection password="C430" sheet="1"/>
  <mergeCells count="2">
    <mergeCell ref="A2:E2"/>
    <mergeCell ref="A3:E3"/>
  </mergeCells>
  <printOptions/>
  <pageMargins left="0.7795275449752808" right="0.7795275449752808" top="0.7795275449752808" bottom="0.7795275449752808" header="0.3" footer="0.3"/>
  <pageSetup errors="blank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Monika MD. Dominikowska</cp:lastModifiedBy>
  <cp:lastPrinted>2021-04-01T09:45:30Z</cp:lastPrinted>
  <dcterms:created xsi:type="dcterms:W3CDTF">2020-10-11T12:07:32Z</dcterms:created>
  <dcterms:modified xsi:type="dcterms:W3CDTF">2021-04-01T09:49:16Z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18.2.7.0</vt:lpwstr>
  </property>
</Properties>
</file>