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ocuments\Planowanie i przetargi\2023\3. Do weryfikacji przez radców prawnych\Kosztorysy\Kosztorys ofertowy\"/>
    </mc:Choice>
  </mc:AlternateContent>
  <bookViews>
    <workbookView xWindow="-105" yWindow="-105" windowWidth="23250" windowHeight="12450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103" i="3" l="1"/>
  <c r="I101" i="3"/>
  <c r="I102" i="3"/>
  <c r="I100" i="3"/>
  <c r="K100" i="3" s="1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K84" i="3" s="1"/>
  <c r="I83" i="3"/>
  <c r="I82" i="3"/>
  <c r="I81" i="3"/>
  <c r="I80" i="3"/>
  <c r="K80" i="3" s="1"/>
  <c r="I79" i="3"/>
  <c r="K79" i="3" s="1"/>
  <c r="I78" i="3"/>
  <c r="I77" i="3"/>
  <c r="I76" i="3"/>
  <c r="I75" i="3"/>
  <c r="K75" i="3" s="1"/>
  <c r="I74" i="3"/>
  <c r="K74" i="3" s="1"/>
  <c r="I73" i="3"/>
  <c r="K73" i="3" s="1"/>
  <c r="I72" i="3"/>
  <c r="K72" i="3" s="1"/>
  <c r="I71" i="3"/>
  <c r="I70" i="3"/>
  <c r="K70" i="3" s="1"/>
  <c r="I69" i="3"/>
  <c r="I68" i="3"/>
  <c r="I67" i="3"/>
  <c r="I66" i="3"/>
  <c r="I65" i="3"/>
  <c r="I64" i="3"/>
  <c r="K64" i="3" s="1"/>
  <c r="I63" i="3"/>
  <c r="K63" i="3" s="1"/>
  <c r="I62" i="3"/>
  <c r="I61" i="3"/>
  <c r="I60" i="3"/>
  <c r="K60" i="3" s="1"/>
  <c r="K59" i="3"/>
  <c r="L59" i="3" s="1"/>
  <c r="I59" i="3"/>
  <c r="I58" i="3"/>
  <c r="L57" i="3"/>
  <c r="K57" i="3"/>
  <c r="I57" i="3"/>
  <c r="I54" i="3"/>
  <c r="I49" i="3"/>
  <c r="I44" i="3"/>
  <c r="I43" i="3"/>
  <c r="I37" i="3"/>
  <c r="I38" i="3"/>
  <c r="L32" i="3"/>
  <c r="K32" i="3"/>
  <c r="I32" i="3"/>
  <c r="K101" i="3" l="1"/>
  <c r="L101" i="3" s="1"/>
  <c r="K103" i="3"/>
  <c r="L103" i="3" s="1"/>
  <c r="K102" i="3"/>
  <c r="L102" i="3" s="1"/>
  <c r="L100" i="3"/>
  <c r="K99" i="3"/>
  <c r="L99" i="3" s="1"/>
  <c r="K98" i="3"/>
  <c r="L98" i="3" s="1"/>
  <c r="K97" i="3"/>
  <c r="L97" i="3" s="1"/>
  <c r="K96" i="3"/>
  <c r="L96" i="3" s="1"/>
  <c r="K95" i="3"/>
  <c r="L95" i="3" s="1"/>
  <c r="K94" i="3"/>
  <c r="L94" i="3" s="1"/>
  <c r="K93" i="3"/>
  <c r="L93" i="3" s="1"/>
  <c r="K92" i="3"/>
  <c r="L92" i="3" s="1"/>
  <c r="K91" i="3"/>
  <c r="L91" i="3" s="1"/>
  <c r="K90" i="3"/>
  <c r="L90" i="3" s="1"/>
  <c r="K89" i="3"/>
  <c r="L89" i="3" s="1"/>
  <c r="K88" i="3"/>
  <c r="L88" i="3" s="1"/>
  <c r="K87" i="3"/>
  <c r="L87" i="3" s="1"/>
  <c r="K86" i="3"/>
  <c r="L86" i="3" s="1"/>
  <c r="K85" i="3"/>
  <c r="L85" i="3" s="1"/>
  <c r="L84" i="3"/>
  <c r="K83" i="3"/>
  <c r="L83" i="3" s="1"/>
  <c r="K82" i="3"/>
  <c r="L82" i="3" s="1"/>
  <c r="K81" i="3"/>
  <c r="L81" i="3" s="1"/>
  <c r="L80" i="3"/>
  <c r="L79" i="3"/>
  <c r="K78" i="3"/>
  <c r="L78" i="3" s="1"/>
  <c r="K77" i="3"/>
  <c r="L77" i="3" s="1"/>
  <c r="K76" i="3"/>
  <c r="L76" i="3" s="1"/>
  <c r="L75" i="3"/>
  <c r="L74" i="3"/>
  <c r="L73" i="3"/>
  <c r="L72" i="3"/>
  <c r="L71" i="3"/>
  <c r="K71" i="3"/>
  <c r="L70" i="3"/>
  <c r="K69" i="3"/>
  <c r="L69" i="3" s="1"/>
  <c r="K68" i="3"/>
  <c r="L68" i="3" s="1"/>
  <c r="K67" i="3"/>
  <c r="L67" i="3" s="1"/>
  <c r="K66" i="3"/>
  <c r="L66" i="3" s="1"/>
  <c r="K65" i="3"/>
  <c r="L65" i="3" s="1"/>
  <c r="L64" i="3"/>
  <c r="L63" i="3"/>
  <c r="K62" i="3"/>
  <c r="L62" i="3" s="1"/>
  <c r="K61" i="3"/>
  <c r="L61" i="3" s="1"/>
  <c r="L60" i="3"/>
  <c r="L58" i="3"/>
  <c r="K58" i="3"/>
  <c r="K54" i="3"/>
  <c r="L54" i="3" s="1"/>
  <c r="K49" i="3"/>
  <c r="L49" i="3" s="1"/>
  <c r="K44" i="3"/>
  <c r="L44" i="3" s="1"/>
  <c r="K43" i="3"/>
  <c r="L43" i="3" s="1"/>
  <c r="K38" i="3"/>
  <c r="L38" i="3" s="1"/>
  <c r="F105" i="3"/>
  <c r="K37" i="3"/>
  <c r="L37" i="3" s="1"/>
  <c r="F106" i="3" l="1"/>
</calcChain>
</file>

<file path=xl/sharedStrings.xml><?xml version="1.0" encoding="utf-8"?>
<sst xmlns="http://schemas.openxmlformats.org/spreadsheetml/2006/main" count="316" uniqueCount="199">
  <si>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</si>
  <si>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</si>
  <si>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</si>
  <si>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</si>
  <si>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</si>
  <si>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</si>
  <si>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</si>
  <si>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</si>
  <si>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</si>
  <si>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</si>
  <si>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</si>
  <si>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</si>
  <si>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</si>
  <si>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</si>
  <si>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</si>
  <si>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</si>
  <si>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</si>
  <si>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</si>
  <si>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</si>
  <si>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</si>
  <si>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</si>
  <si>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</si>
  <si>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</si>
  <si>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</si>
  <si>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</si>
  <si>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</si>
  <si>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</si>
  <si>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</si>
  <si>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</si>
  <si>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</si>
  <si>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</si>
  <si>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</si>
  <si>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WYK-TALOK</t>
  </si>
  <si>
    <t>Zdarcie pokrywy na talerzach pod okapem drzewostanu o wymiarach 40 cm x 40 cm</t>
  </si>
  <si>
    <t xml:space="preserve"> 56</t>
  </si>
  <si>
    <t>POP-TAL</t>
  </si>
  <si>
    <t>Poprawianie talerzy - w poprawkach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</si>
  <si>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</si>
  <si>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</si>
  <si>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</si>
  <si>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</si>
  <si>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</si>
  <si>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</si>
  <si>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</si>
  <si>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</si>
  <si>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</si>
  <si>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</si>
  <si>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</si>
  <si>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</si>
  <si>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</si>
  <si>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69</t>
  </si>
  <si>
    <t>WYK-PASCP</t>
  </si>
  <si>
    <t>Wyorywanie bruzd pługiem leśnym pod okapem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</si>
  <si>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</si>
  <si>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</si>
  <si>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</si>
  <si>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</si>
  <si>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</si>
  <si>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</si>
  <si>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</si>
  <si>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</si>
  <si>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</si>
  <si>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</si>
  <si>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</si>
  <si>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</si>
  <si>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</si>
  <si>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</si>
  <si>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</si>
  <si>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</si>
  <si>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</si>
  <si>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</si>
  <si>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</si>
  <si>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</si>
  <si>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</si>
  <si>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</si>
  <si>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</si>
  <si>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</si>
  <si>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</si>
  <si>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</si>
  <si>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</si>
  <si>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</si>
  <si>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</si>
  <si>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</si>
  <si>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</si>
  <si>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</si>
  <si>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</si>
  <si>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</si>
  <si>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</si>
  <si>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</si>
  <si>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115</t>
  </si>
  <si>
    <t>FORM-ZAD</t>
  </si>
  <si>
    <t>Pielęgnowanie drzewek w zadrzewieniach</t>
  </si>
  <si>
    <t>116</t>
  </si>
  <si>
    <t>CP-W</t>
  </si>
  <si>
    <t>Czyszczenia późne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</si>
  <si>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</si>
  <si>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</si>
  <si>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</si>
  <si>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</si>
  <si>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</si>
  <si>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</si>
  <si>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</si>
  <si>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</si>
  <si>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</si>
  <si>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</si>
  <si>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</si>
  <si>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</si>
  <si>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</si>
  <si>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</si>
  <si>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</si>
  <si>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</si>
  <si>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</si>
  <si>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</si>
  <si>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</si>
  <si>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</si>
  <si>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</si>
  <si>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</si>
  <si>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</si>
  <si>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</si>
  <si>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</si>
  <si>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</si>
  <si>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</si>
  <si>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</si>
  <si>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</si>
  <si>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</si>
  <si>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147</t>
  </si>
  <si>
    <t>PRZYB-1ŻU</t>
  </si>
  <si>
    <t>Przybicie okorowanych żerdzi w jednym rzędzie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</si>
  <si>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</si>
  <si>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</si>
  <si>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</si>
  <si>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</si>
  <si>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</si>
  <si>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</si>
  <si>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</si>
  <si>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</si>
  <si>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</si>
  <si>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</si>
  <si>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</si>
  <si>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</si>
  <si>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</si>
  <si>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</si>
  <si>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</si>
  <si>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</si>
  <si>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</si>
  <si>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</si>
  <si>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189</t>
  </si>
  <si>
    <t>ŁR-WYKŁW</t>
  </si>
  <si>
    <t>Koszenie trawy z wywozem z łąki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</si>
  <si>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</si>
  <si>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</si>
  <si>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</si>
  <si>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</si>
  <si>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</si>
  <si>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</si>
  <si>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</si>
  <si>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</si>
  <si>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</si>
  <si>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</si>
  <si>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</si>
  <si>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</si>
  <si>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</si>
  <si>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</si>
  <si>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</si>
  <si>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</si>
  <si>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</si>
  <si>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</si>
  <si>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</si>
  <si>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</si>
  <si>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</si>
  <si>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</si>
  <si>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</si>
  <si>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</si>
  <si>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</si>
  <si>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</si>
  <si>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</si>
  <si>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</si>
  <si>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</si>
  <si>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</si>
  <si>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</si>
  <si>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</si>
  <si>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</si>
  <si>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</si>
  <si>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</si>
  <si>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Czersk w roku 2023''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</si>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</sst>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5"/>
  <sheetViews>
    <sheetView tabSelected="1" workbookViewId="0">
      <selection activeCell="K14" sqref="K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166</v>
      </c>
      <c r="J2" s="23"/>
      <c r="K2" s="23"/>
      <c r="L2" s="23"/>
      <c r="M2" s="23"/>
      <c r="N2" s="23"/>
      <c r="O2" s="23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9" t="s">
        <v>167</v>
      </c>
      <c r="C10" s="9"/>
      <c r="D10" s="9"/>
    </row>
    <row r="11" spans="2:15" s="1" customFormat="1" ht="12.2" customHeight="1" x14ac:dyDescent="0.2">
      <c r="B11" s="9"/>
      <c r="C11" s="9"/>
      <c r="D11" s="9"/>
      <c r="G11" s="21" t="s">
        <v>168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183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8" t="s">
        <v>169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170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171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172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4" t="s">
        <v>184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8" t="s">
        <v>198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173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197</v>
      </c>
      <c r="M31" s="2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6">
        <v>50</v>
      </c>
      <c r="H32" s="26"/>
      <c r="I32" s="26">
        <f>ROUND(G32*H32,2)</f>
        <v>0</v>
      </c>
      <c r="J32" s="5">
        <v>8</v>
      </c>
      <c r="K32" s="26">
        <f>ROUND(I32*J32*0.01,2)</f>
        <v>0</v>
      </c>
      <c r="L32" s="27">
        <f>I32+K32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6" t="s">
        <v>174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197</v>
      </c>
      <c r="M36" s="24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26">
        <v>2217</v>
      </c>
      <c r="H37" s="26"/>
      <c r="I37" s="26">
        <f>ROUND(G37*H37,2)</f>
        <v>0</v>
      </c>
      <c r="J37" s="5">
        <v>8</v>
      </c>
      <c r="K37" s="26">
        <f>ROUND(I37*J37*0.01,2)</f>
        <v>0</v>
      </c>
      <c r="L37" s="27">
        <f>I37+K37</f>
        <v>0</v>
      </c>
      <c r="M37" s="27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26">
        <v>1219</v>
      </c>
      <c r="H38" s="26"/>
      <c r="I38" s="26">
        <f>ROUND(G38*H38,2)</f>
        <v>0</v>
      </c>
      <c r="J38" s="5">
        <v>8</v>
      </c>
      <c r="K38" s="26">
        <f>ROUND(I38*J38*0.01,2)</f>
        <v>0</v>
      </c>
      <c r="L38" s="27">
        <f>I38+K38</f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16" t="s">
        <v>175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197</v>
      </c>
      <c r="M42" s="24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26">
        <v>380</v>
      </c>
      <c r="H43" s="26"/>
      <c r="I43" s="26">
        <f>ROUND(G43*H43,2)</f>
        <v>0</v>
      </c>
      <c r="J43" s="5">
        <v>8</v>
      </c>
      <c r="K43" s="26">
        <f>ROUND(I43*J43*0.01,2)</f>
        <v>0</v>
      </c>
      <c r="L43" s="27">
        <f>I43+K43</f>
        <v>0</v>
      </c>
      <c r="M43" s="27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26">
        <v>4510</v>
      </c>
      <c r="H44" s="26"/>
      <c r="I44" s="26">
        <f>ROUND(G44*H44,2)</f>
        <v>0</v>
      </c>
      <c r="J44" s="5">
        <v>8</v>
      </c>
      <c r="K44" s="26">
        <f>ROUND(I44*J44*0.01,2)</f>
        <v>0</v>
      </c>
      <c r="L44" s="27">
        <f>I44+K44</f>
        <v>0</v>
      </c>
      <c r="M44" s="27"/>
    </row>
    <row r="45" spans="2:13" s="1" customFormat="1" ht="3.2" customHeight="1" x14ac:dyDescent="0.2"/>
    <row r="46" spans="2:13" s="1" customFormat="1" ht="18.2" customHeight="1" x14ac:dyDescent="0.2">
      <c r="B46" s="16" t="s">
        <v>176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4" t="s">
        <v>197</v>
      </c>
      <c r="M48" s="24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26">
        <v>1232</v>
      </c>
      <c r="H49" s="26"/>
      <c r="I49" s="26">
        <f>ROUND(G49*H49,2)</f>
        <v>0</v>
      </c>
      <c r="J49" s="5">
        <v>8</v>
      </c>
      <c r="K49" s="26">
        <f>ROUND(I49*J49*0.01,2)</f>
        <v>0</v>
      </c>
      <c r="L49" s="27">
        <f>I49+K49</f>
        <v>0</v>
      </c>
      <c r="M49" s="27"/>
    </row>
    <row r="50" spans="2:13" s="1" customFormat="1" ht="3.2" customHeight="1" x14ac:dyDescent="0.2"/>
    <row r="51" spans="2:13" s="1" customFormat="1" ht="18.2" customHeight="1" x14ac:dyDescent="0.2">
      <c r="B51" s="16" t="s">
        <v>177</v>
      </c>
      <c r="C51" s="16"/>
      <c r="D51" s="16"/>
      <c r="E51" s="16"/>
      <c r="F51" s="16"/>
      <c r="G51" s="16"/>
      <c r="H51" s="16"/>
      <c r="I51" s="16"/>
      <c r="J51" s="16"/>
      <c r="K51" s="16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4" t="s">
        <v>197</v>
      </c>
      <c r="M53" s="24"/>
    </row>
    <row r="54" spans="2:13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26">
        <v>963</v>
      </c>
      <c r="H54" s="26"/>
      <c r="I54" s="26">
        <f>ROUND(G54*H54,2)</f>
        <v>0</v>
      </c>
      <c r="J54" s="5">
        <v>8</v>
      </c>
      <c r="K54" s="26">
        <f>ROUND(I54*J54*0.01,2)</f>
        <v>0</v>
      </c>
      <c r="L54" s="27">
        <f>I54+K54</f>
        <v>0</v>
      </c>
      <c r="M54" s="27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4" t="s">
        <v>197</v>
      </c>
      <c r="M56" s="24"/>
    </row>
    <row r="57" spans="2:13" s="1" customFormat="1" ht="49.15" customHeight="1" x14ac:dyDescent="0.2">
      <c r="B57" s="5">
        <v>8</v>
      </c>
      <c r="C57" s="6" t="s">
        <v>17</v>
      </c>
      <c r="D57" s="6" t="s">
        <v>18</v>
      </c>
      <c r="E57" s="7" t="s">
        <v>19</v>
      </c>
      <c r="F57" s="6" t="s">
        <v>20</v>
      </c>
      <c r="G57" s="26">
        <v>1.1399999999999999</v>
      </c>
      <c r="H57" s="26"/>
      <c r="I57" s="26">
        <f>ROUND(G57*H57,2)</f>
        <v>0</v>
      </c>
      <c r="J57" s="5">
        <v>8</v>
      </c>
      <c r="K57" s="26">
        <f>ROUND(I57*J57*0.01,2)</f>
        <v>0</v>
      </c>
      <c r="L57" s="27">
        <f>I57+K57</f>
        <v>0</v>
      </c>
      <c r="M57" s="27"/>
    </row>
    <row r="58" spans="2:13" s="1" customFormat="1" ht="38.85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20</v>
      </c>
      <c r="G58" s="26">
        <v>1.06</v>
      </c>
      <c r="H58" s="26"/>
      <c r="I58" s="26">
        <f>ROUND(G58*H58,2)</f>
        <v>0</v>
      </c>
      <c r="J58" s="5">
        <v>8</v>
      </c>
      <c r="K58" s="26">
        <f>ROUND(I58*J58*0.01,2)</f>
        <v>0</v>
      </c>
      <c r="L58" s="27">
        <f>I58+K58</f>
        <v>0</v>
      </c>
      <c r="M58" s="27"/>
    </row>
    <row r="59" spans="2:13" s="1" customFormat="1" ht="19.7" customHeight="1" x14ac:dyDescent="0.2">
      <c r="B59" s="5">
        <v>10</v>
      </c>
      <c r="C59" s="6" t="s">
        <v>24</v>
      </c>
      <c r="D59" s="6" t="s">
        <v>25</v>
      </c>
      <c r="E59" s="7" t="s">
        <v>26</v>
      </c>
      <c r="F59" s="6" t="s">
        <v>27</v>
      </c>
      <c r="G59" s="26">
        <v>2</v>
      </c>
      <c r="H59" s="26"/>
      <c r="I59" s="26">
        <f>ROUND(G59*H59,2)</f>
        <v>0</v>
      </c>
      <c r="J59" s="5">
        <v>8</v>
      </c>
      <c r="K59" s="26">
        <f>ROUND(I59*J59*0.01,2)</f>
        <v>0</v>
      </c>
      <c r="L59" s="27">
        <f>I59+K59</f>
        <v>0</v>
      </c>
      <c r="M59" s="27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27</v>
      </c>
      <c r="G60" s="26">
        <v>31.68</v>
      </c>
      <c r="H60" s="26"/>
      <c r="I60" s="26">
        <f>ROUND(G60*H60,2)</f>
        <v>0</v>
      </c>
      <c r="J60" s="5">
        <v>8</v>
      </c>
      <c r="K60" s="26">
        <f>ROUND(I60*J60*0.01,2)</f>
        <v>0</v>
      </c>
      <c r="L60" s="27">
        <f>I60+K60</f>
        <v>0</v>
      </c>
      <c r="M60" s="27"/>
    </row>
    <row r="61" spans="2:13" s="1" customFormat="1" ht="28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27</v>
      </c>
      <c r="G61" s="26">
        <v>2</v>
      </c>
      <c r="H61" s="26"/>
      <c r="I61" s="26">
        <f>ROUND(G61*H61,2)</f>
        <v>0</v>
      </c>
      <c r="J61" s="5">
        <v>8</v>
      </c>
      <c r="K61" s="26">
        <f>ROUND(I61*J61*0.01,2)</f>
        <v>0</v>
      </c>
      <c r="L61" s="27">
        <f>I61+K61</f>
        <v>0</v>
      </c>
      <c r="M61" s="27"/>
    </row>
    <row r="62" spans="2:13" s="1" customFormat="1" ht="19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27</v>
      </c>
      <c r="G62" s="26">
        <v>2</v>
      </c>
      <c r="H62" s="26"/>
      <c r="I62" s="26">
        <f>ROUND(G62*H62,2)</f>
        <v>0</v>
      </c>
      <c r="J62" s="5">
        <v>8</v>
      </c>
      <c r="K62" s="26">
        <f>ROUND(I62*J62*0.01,2)</f>
        <v>0</v>
      </c>
      <c r="L62" s="27">
        <f>I62+K62</f>
        <v>0</v>
      </c>
      <c r="M62" s="27"/>
    </row>
    <row r="63" spans="2:13" s="1" customFormat="1" ht="19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27</v>
      </c>
      <c r="G63" s="26">
        <v>30.68</v>
      </c>
      <c r="H63" s="26"/>
      <c r="I63" s="26">
        <f>ROUND(G63*H63,2)</f>
        <v>0</v>
      </c>
      <c r="J63" s="5">
        <v>8</v>
      </c>
      <c r="K63" s="26">
        <f>ROUND(I63*J63*0.01,2)</f>
        <v>0</v>
      </c>
      <c r="L63" s="27">
        <f>I63+K63</f>
        <v>0</v>
      </c>
      <c r="M63" s="27"/>
    </row>
    <row r="64" spans="2:13" s="1" customFormat="1" ht="19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13</v>
      </c>
      <c r="G64" s="26">
        <v>18</v>
      </c>
      <c r="H64" s="26"/>
      <c r="I64" s="26">
        <f>ROUND(G64*H64,2)</f>
        <v>0</v>
      </c>
      <c r="J64" s="5">
        <v>8</v>
      </c>
      <c r="K64" s="26">
        <f>ROUND(I64*J64*0.01,2)</f>
        <v>0</v>
      </c>
      <c r="L64" s="27">
        <f>I64+K64</f>
        <v>0</v>
      </c>
      <c r="M64" s="27"/>
    </row>
    <row r="65" spans="2:13" s="1" customFormat="1" ht="28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46</v>
      </c>
      <c r="G65" s="26">
        <v>1</v>
      </c>
      <c r="H65" s="26"/>
      <c r="I65" s="26">
        <f>ROUND(G65*H65,2)</f>
        <v>0</v>
      </c>
      <c r="J65" s="5">
        <v>8</v>
      </c>
      <c r="K65" s="26">
        <f>ROUND(I65*J65*0.01,2)</f>
        <v>0</v>
      </c>
      <c r="L65" s="27">
        <f>I65+K65</f>
        <v>0</v>
      </c>
      <c r="M65" s="27"/>
    </row>
    <row r="66" spans="2:13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46</v>
      </c>
      <c r="G66" s="26">
        <v>2</v>
      </c>
      <c r="H66" s="26"/>
      <c r="I66" s="26">
        <f>ROUND(G66*H66,2)</f>
        <v>0</v>
      </c>
      <c r="J66" s="5">
        <v>8</v>
      </c>
      <c r="K66" s="26">
        <f>ROUND(I66*J66*0.01,2)</f>
        <v>0</v>
      </c>
      <c r="L66" s="27">
        <f>I66+K66</f>
        <v>0</v>
      </c>
      <c r="M66" s="27"/>
    </row>
    <row r="67" spans="2:13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46</v>
      </c>
      <c r="G67" s="26">
        <v>2</v>
      </c>
      <c r="H67" s="26"/>
      <c r="I67" s="26">
        <f>ROUND(G67*H67,2)</f>
        <v>0</v>
      </c>
      <c r="J67" s="5">
        <v>8</v>
      </c>
      <c r="K67" s="26">
        <f>ROUND(I67*J67*0.01,2)</f>
        <v>0</v>
      </c>
      <c r="L67" s="27">
        <f>I67+K67</f>
        <v>0</v>
      </c>
      <c r="M67" s="27"/>
    </row>
    <row r="68" spans="2:13" s="1" customFormat="1" ht="28.7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46</v>
      </c>
      <c r="G68" s="26">
        <v>2</v>
      </c>
      <c r="H68" s="26"/>
      <c r="I68" s="26">
        <f>ROUND(G68*H68,2)</f>
        <v>0</v>
      </c>
      <c r="J68" s="5">
        <v>8</v>
      </c>
      <c r="K68" s="26">
        <f>ROUND(I68*J68*0.01,2)</f>
        <v>0</v>
      </c>
      <c r="L68" s="27">
        <f>I68+K68</f>
        <v>0</v>
      </c>
      <c r="M68" s="27"/>
    </row>
    <row r="69" spans="2:13" s="1" customFormat="1" ht="28.7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46</v>
      </c>
      <c r="G69" s="26">
        <v>3.67</v>
      </c>
      <c r="H69" s="26"/>
      <c r="I69" s="26">
        <f>ROUND(G69*H69,2)</f>
        <v>0</v>
      </c>
      <c r="J69" s="5">
        <v>8</v>
      </c>
      <c r="K69" s="26">
        <f>ROUND(I69*J69*0.01,2)</f>
        <v>0</v>
      </c>
      <c r="L69" s="27">
        <f>I69+K69</f>
        <v>0</v>
      </c>
      <c r="M69" s="27"/>
    </row>
    <row r="70" spans="2:13" s="1" customFormat="1" ht="19.7" customHeight="1" x14ac:dyDescent="0.2">
      <c r="B70" s="5">
        <v>21</v>
      </c>
      <c r="C70" s="6" t="s">
        <v>59</v>
      </c>
      <c r="D70" s="6" t="s">
        <v>60</v>
      </c>
      <c r="E70" s="7" t="s">
        <v>61</v>
      </c>
      <c r="F70" s="6" t="s">
        <v>27</v>
      </c>
      <c r="G70" s="26">
        <v>97.44</v>
      </c>
      <c r="H70" s="26"/>
      <c r="I70" s="26">
        <f>ROUND(G70*H70,2)</f>
        <v>0</v>
      </c>
      <c r="J70" s="5">
        <v>8</v>
      </c>
      <c r="K70" s="26">
        <f>ROUND(I70*J70*0.01,2)</f>
        <v>0</v>
      </c>
      <c r="L70" s="27">
        <f>I70+K70</f>
        <v>0</v>
      </c>
      <c r="M70" s="27"/>
    </row>
    <row r="71" spans="2:13" s="1" customFormat="1" ht="19.7" customHeight="1" x14ac:dyDescent="0.2">
      <c r="B71" s="5">
        <v>22</v>
      </c>
      <c r="C71" s="6" t="s">
        <v>62</v>
      </c>
      <c r="D71" s="6" t="s">
        <v>63</v>
      </c>
      <c r="E71" s="7" t="s">
        <v>64</v>
      </c>
      <c r="F71" s="6" t="s">
        <v>27</v>
      </c>
      <c r="G71" s="26">
        <v>68.84</v>
      </c>
      <c r="H71" s="26"/>
      <c r="I71" s="26">
        <f>ROUND(G71*H71,2)</f>
        <v>0</v>
      </c>
      <c r="J71" s="5">
        <v>8</v>
      </c>
      <c r="K71" s="26">
        <f>ROUND(I71*J71*0.01,2)</f>
        <v>0</v>
      </c>
      <c r="L71" s="27">
        <f>I71+K71</f>
        <v>0</v>
      </c>
      <c r="M71" s="27"/>
    </row>
    <row r="72" spans="2:13" s="1" customFormat="1" ht="28.7" customHeight="1" x14ac:dyDescent="0.2">
      <c r="B72" s="5">
        <v>23</v>
      </c>
      <c r="C72" s="6" t="s">
        <v>65</v>
      </c>
      <c r="D72" s="6" t="s">
        <v>66</v>
      </c>
      <c r="E72" s="7" t="s">
        <v>67</v>
      </c>
      <c r="F72" s="6" t="s">
        <v>27</v>
      </c>
      <c r="G72" s="26">
        <v>6</v>
      </c>
      <c r="H72" s="26"/>
      <c r="I72" s="26">
        <f>ROUND(G72*H72,2)</f>
        <v>0</v>
      </c>
      <c r="J72" s="5">
        <v>8</v>
      </c>
      <c r="K72" s="26">
        <f>ROUND(I72*J72*0.01,2)</f>
        <v>0</v>
      </c>
      <c r="L72" s="27">
        <f>I72+K72</f>
        <v>0</v>
      </c>
      <c r="M72" s="27"/>
    </row>
    <row r="73" spans="2:13" s="1" customFormat="1" ht="19.7" customHeight="1" x14ac:dyDescent="0.2">
      <c r="B73" s="5">
        <v>24</v>
      </c>
      <c r="C73" s="6" t="s">
        <v>68</v>
      </c>
      <c r="D73" s="6" t="s">
        <v>69</v>
      </c>
      <c r="E73" s="7" t="s">
        <v>70</v>
      </c>
      <c r="F73" s="6" t="s">
        <v>27</v>
      </c>
      <c r="G73" s="26">
        <v>2</v>
      </c>
      <c r="H73" s="26"/>
      <c r="I73" s="26">
        <f>ROUND(G73*H73,2)</f>
        <v>0</v>
      </c>
      <c r="J73" s="5">
        <v>8</v>
      </c>
      <c r="K73" s="26">
        <f>ROUND(I73*J73*0.01,2)</f>
        <v>0</v>
      </c>
      <c r="L73" s="27">
        <f>I73+K73</f>
        <v>0</v>
      </c>
      <c r="M73" s="27"/>
    </row>
    <row r="74" spans="2:13" s="1" customFormat="1" ht="28.7" customHeight="1" x14ac:dyDescent="0.2">
      <c r="B74" s="5">
        <v>25</v>
      </c>
      <c r="C74" s="6" t="s">
        <v>71</v>
      </c>
      <c r="D74" s="6" t="s">
        <v>72</v>
      </c>
      <c r="E74" s="7" t="s">
        <v>73</v>
      </c>
      <c r="F74" s="6" t="s">
        <v>27</v>
      </c>
      <c r="G74" s="26">
        <v>4</v>
      </c>
      <c r="H74" s="26"/>
      <c r="I74" s="26">
        <f>ROUND(G74*H74,2)</f>
        <v>0</v>
      </c>
      <c r="J74" s="5">
        <v>8</v>
      </c>
      <c r="K74" s="26">
        <f>ROUND(I74*J74*0.01,2)</f>
        <v>0</v>
      </c>
      <c r="L74" s="27">
        <f>I74+K74</f>
        <v>0</v>
      </c>
      <c r="M74" s="27"/>
    </row>
    <row r="75" spans="2:13" s="1" customFormat="1" ht="19.7" customHeight="1" x14ac:dyDescent="0.2">
      <c r="B75" s="5">
        <v>26</v>
      </c>
      <c r="C75" s="6" t="s">
        <v>74</v>
      </c>
      <c r="D75" s="6" t="s">
        <v>75</v>
      </c>
      <c r="E75" s="7" t="s">
        <v>76</v>
      </c>
      <c r="F75" s="6" t="s">
        <v>27</v>
      </c>
      <c r="G75" s="26">
        <v>168.88</v>
      </c>
      <c r="H75" s="26"/>
      <c r="I75" s="26">
        <f>ROUND(G75*H75,2)</f>
        <v>0</v>
      </c>
      <c r="J75" s="5">
        <v>8</v>
      </c>
      <c r="K75" s="26">
        <f>ROUND(I75*J75*0.01,2)</f>
        <v>0</v>
      </c>
      <c r="L75" s="27">
        <f>I75+K75</f>
        <v>0</v>
      </c>
      <c r="M75" s="27"/>
    </row>
    <row r="76" spans="2:13" s="1" customFormat="1" ht="28.7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20</v>
      </c>
      <c r="G76" s="26">
        <v>5.93</v>
      </c>
      <c r="H76" s="26"/>
      <c r="I76" s="26">
        <f>ROUND(G76*H76,2)</f>
        <v>0</v>
      </c>
      <c r="J76" s="5">
        <v>8</v>
      </c>
      <c r="K76" s="26">
        <f>ROUND(I76*J76*0.01,2)</f>
        <v>0</v>
      </c>
      <c r="L76" s="27">
        <f>I76+K76</f>
        <v>0</v>
      </c>
      <c r="M76" s="27"/>
    </row>
    <row r="77" spans="2:13" s="1" customFormat="1" ht="28.7" customHeight="1" x14ac:dyDescent="0.2">
      <c r="B77" s="5">
        <v>28</v>
      </c>
      <c r="C77" s="6" t="s">
        <v>80</v>
      </c>
      <c r="D77" s="6" t="s">
        <v>81</v>
      </c>
      <c r="E77" s="7" t="s">
        <v>82</v>
      </c>
      <c r="F77" s="6" t="s">
        <v>20</v>
      </c>
      <c r="G77" s="26">
        <v>14.1</v>
      </c>
      <c r="H77" s="26"/>
      <c r="I77" s="26">
        <f>ROUND(G77*H77,2)</f>
        <v>0</v>
      </c>
      <c r="J77" s="5">
        <v>8</v>
      </c>
      <c r="K77" s="26">
        <f>ROUND(I77*J77*0.01,2)</f>
        <v>0</v>
      </c>
      <c r="L77" s="27">
        <f>I77+K77</f>
        <v>0</v>
      </c>
      <c r="M77" s="27"/>
    </row>
    <row r="78" spans="2:13" s="1" customFormat="1" ht="28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20</v>
      </c>
      <c r="G78" s="26">
        <v>10.59</v>
      </c>
      <c r="H78" s="26"/>
      <c r="I78" s="26">
        <f>ROUND(G78*H78,2)</f>
        <v>0</v>
      </c>
      <c r="J78" s="5">
        <v>8</v>
      </c>
      <c r="K78" s="26">
        <f>ROUND(I78*J78*0.01,2)</f>
        <v>0</v>
      </c>
      <c r="L78" s="27">
        <f>I78+K78</f>
        <v>0</v>
      </c>
      <c r="M78" s="27"/>
    </row>
    <row r="79" spans="2:13" s="1" customFormat="1" ht="19.7" customHeight="1" x14ac:dyDescent="0.2">
      <c r="B79" s="5">
        <v>30</v>
      </c>
      <c r="C79" s="6" t="s">
        <v>86</v>
      </c>
      <c r="D79" s="6" t="s">
        <v>87</v>
      </c>
      <c r="E79" s="7" t="s">
        <v>88</v>
      </c>
      <c r="F79" s="6" t="s">
        <v>20</v>
      </c>
      <c r="G79" s="26">
        <v>9.08</v>
      </c>
      <c r="H79" s="26"/>
      <c r="I79" s="26">
        <f>ROUND(G79*H79,2)</f>
        <v>0</v>
      </c>
      <c r="J79" s="5">
        <v>8</v>
      </c>
      <c r="K79" s="26">
        <f>ROUND(I79*J79*0.01,2)</f>
        <v>0</v>
      </c>
      <c r="L79" s="27">
        <f>I79+K79</f>
        <v>0</v>
      </c>
      <c r="M79" s="27"/>
    </row>
    <row r="80" spans="2:13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27</v>
      </c>
      <c r="G80" s="26">
        <v>0.05</v>
      </c>
      <c r="H80" s="26"/>
      <c r="I80" s="26">
        <f>ROUND(G80*H80,2)</f>
        <v>0</v>
      </c>
      <c r="J80" s="5">
        <v>8</v>
      </c>
      <c r="K80" s="26">
        <f>ROUND(I80*J80*0.01,2)</f>
        <v>0</v>
      </c>
      <c r="L80" s="27">
        <f>I80+K80</f>
        <v>0</v>
      </c>
      <c r="M80" s="27"/>
    </row>
    <row r="81" spans="2:13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20</v>
      </c>
      <c r="G81" s="26">
        <v>24.93</v>
      </c>
      <c r="H81" s="26"/>
      <c r="I81" s="26">
        <f>ROUND(G81*H81,2)</f>
        <v>0</v>
      </c>
      <c r="J81" s="5">
        <v>8</v>
      </c>
      <c r="K81" s="26">
        <f>ROUND(I81*J81*0.01,2)</f>
        <v>0</v>
      </c>
      <c r="L81" s="27">
        <f>I81+K81</f>
        <v>0</v>
      </c>
      <c r="M81" s="27"/>
    </row>
    <row r="82" spans="2:13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13</v>
      </c>
      <c r="G82" s="26">
        <v>50</v>
      </c>
      <c r="H82" s="26"/>
      <c r="I82" s="26">
        <f>ROUND(G82*H82,2)</f>
        <v>0</v>
      </c>
      <c r="J82" s="5">
        <v>8</v>
      </c>
      <c r="K82" s="26">
        <f>ROUND(I82*J82*0.01,2)</f>
        <v>0</v>
      </c>
      <c r="L82" s="27">
        <f>I82+K82</f>
        <v>0</v>
      </c>
      <c r="M82" s="27"/>
    </row>
    <row r="83" spans="2:13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101</v>
      </c>
      <c r="G83" s="26">
        <v>113</v>
      </c>
      <c r="H83" s="26"/>
      <c r="I83" s="26">
        <f>ROUND(G83*H83,2)</f>
        <v>0</v>
      </c>
      <c r="J83" s="5">
        <v>8</v>
      </c>
      <c r="K83" s="26">
        <f>ROUND(I83*J83*0.01,2)</f>
        <v>0</v>
      </c>
      <c r="L83" s="27">
        <f>I83+K83</f>
        <v>0</v>
      </c>
      <c r="M83" s="27"/>
    </row>
    <row r="84" spans="2:13" s="1" customFormat="1" ht="28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101</v>
      </c>
      <c r="G84" s="26">
        <v>11</v>
      </c>
      <c r="H84" s="26"/>
      <c r="I84" s="26">
        <f>ROUND(G84*H84,2)</f>
        <v>0</v>
      </c>
      <c r="J84" s="5">
        <v>8</v>
      </c>
      <c r="K84" s="26">
        <f>ROUND(I84*J84*0.01,2)</f>
        <v>0</v>
      </c>
      <c r="L84" s="27">
        <f>I84+K84</f>
        <v>0</v>
      </c>
      <c r="M84" s="27"/>
    </row>
    <row r="85" spans="2:13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107</v>
      </c>
      <c r="F85" s="6" t="s">
        <v>108</v>
      </c>
      <c r="G85" s="26">
        <v>21.6</v>
      </c>
      <c r="H85" s="26"/>
      <c r="I85" s="26">
        <f>ROUND(G85*H85,2)</f>
        <v>0</v>
      </c>
      <c r="J85" s="5">
        <v>8</v>
      </c>
      <c r="K85" s="26">
        <f>ROUND(I85*J85*0.01,2)</f>
        <v>0</v>
      </c>
      <c r="L85" s="27">
        <f>I85+K85</f>
        <v>0</v>
      </c>
      <c r="M85" s="27"/>
    </row>
    <row r="86" spans="2:13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108</v>
      </c>
      <c r="G86" s="26">
        <v>12.84</v>
      </c>
      <c r="H86" s="26"/>
      <c r="I86" s="26">
        <f>ROUND(G86*H86,2)</f>
        <v>0</v>
      </c>
      <c r="J86" s="5">
        <v>8</v>
      </c>
      <c r="K86" s="26">
        <f>ROUND(I86*J86*0.01,2)</f>
        <v>0</v>
      </c>
      <c r="L86" s="27">
        <f>I86+K86</f>
        <v>0</v>
      </c>
      <c r="M86" s="27"/>
    </row>
    <row r="87" spans="2:13" s="1" customFormat="1" ht="19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101</v>
      </c>
      <c r="G87" s="26">
        <v>1033</v>
      </c>
      <c r="H87" s="26"/>
      <c r="I87" s="26">
        <f>ROUND(G87*H87,2)</f>
        <v>0</v>
      </c>
      <c r="J87" s="5">
        <v>8</v>
      </c>
      <c r="K87" s="26">
        <f>ROUND(I87*J87*0.01,2)</f>
        <v>0</v>
      </c>
      <c r="L87" s="27">
        <f>I87+K87</f>
        <v>0</v>
      </c>
      <c r="M87" s="27"/>
    </row>
    <row r="88" spans="2:13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101</v>
      </c>
      <c r="G88" s="26">
        <v>40</v>
      </c>
      <c r="H88" s="26"/>
      <c r="I88" s="26">
        <f>ROUND(G88*H88,2)</f>
        <v>0</v>
      </c>
      <c r="J88" s="5">
        <v>8</v>
      </c>
      <c r="K88" s="26">
        <f>ROUND(I88*J88*0.01,2)</f>
        <v>0</v>
      </c>
      <c r="L88" s="27">
        <f>I88+K88</f>
        <v>0</v>
      </c>
      <c r="M88" s="27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108</v>
      </c>
      <c r="G89" s="26">
        <v>70.67</v>
      </c>
      <c r="H89" s="26"/>
      <c r="I89" s="26">
        <f>ROUND(G89*H89,2)</f>
        <v>0</v>
      </c>
      <c r="J89" s="5">
        <v>8</v>
      </c>
      <c r="K89" s="26">
        <f>ROUND(I89*J89*0.01,2)</f>
        <v>0</v>
      </c>
      <c r="L89" s="27">
        <f>I89+K89</f>
        <v>0</v>
      </c>
      <c r="M89" s="27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124</v>
      </c>
      <c r="G90" s="26">
        <v>90</v>
      </c>
      <c r="H90" s="26"/>
      <c r="I90" s="26">
        <f>ROUND(G90*H90,2)</f>
        <v>0</v>
      </c>
      <c r="J90" s="5">
        <v>8</v>
      </c>
      <c r="K90" s="26">
        <f>ROUND(I90*J90*0.01,2)</f>
        <v>0</v>
      </c>
      <c r="L90" s="27">
        <f>I90+K90</f>
        <v>0</v>
      </c>
      <c r="M90" s="27"/>
    </row>
    <row r="91" spans="2:13" s="1" customFormat="1" ht="19.7" customHeight="1" x14ac:dyDescent="0.2">
      <c r="B91" s="5">
        <v>42</v>
      </c>
      <c r="C91" s="6" t="s">
        <v>125</v>
      </c>
      <c r="D91" s="6" t="s">
        <v>126</v>
      </c>
      <c r="E91" s="7" t="s">
        <v>127</v>
      </c>
      <c r="F91" s="6" t="s">
        <v>108</v>
      </c>
      <c r="G91" s="26">
        <v>1</v>
      </c>
      <c r="H91" s="26"/>
      <c r="I91" s="26">
        <f>ROUND(G91*H91,2)</f>
        <v>0</v>
      </c>
      <c r="J91" s="5">
        <v>8</v>
      </c>
      <c r="K91" s="26">
        <f>ROUND(I91*J91*0.01,2)</f>
        <v>0</v>
      </c>
      <c r="L91" s="27">
        <f>I91+K91</f>
        <v>0</v>
      </c>
      <c r="M91" s="27"/>
    </row>
    <row r="92" spans="2:13" s="1" customFormat="1" ht="28.7" customHeight="1" x14ac:dyDescent="0.2">
      <c r="B92" s="5">
        <v>43</v>
      </c>
      <c r="C92" s="6" t="s">
        <v>128</v>
      </c>
      <c r="D92" s="6" t="s">
        <v>129</v>
      </c>
      <c r="E92" s="7" t="s">
        <v>130</v>
      </c>
      <c r="F92" s="6" t="s">
        <v>101</v>
      </c>
      <c r="G92" s="26">
        <v>113</v>
      </c>
      <c r="H92" s="26"/>
      <c r="I92" s="26">
        <f>ROUND(G92*H92,2)</f>
        <v>0</v>
      </c>
      <c r="J92" s="5">
        <v>8</v>
      </c>
      <c r="K92" s="26">
        <f>ROUND(I92*J92*0.01,2)</f>
        <v>0</v>
      </c>
      <c r="L92" s="27">
        <f>I92+K92</f>
        <v>0</v>
      </c>
      <c r="M92" s="27"/>
    </row>
    <row r="93" spans="2:13" s="1" customFormat="1" ht="19.7" customHeight="1" x14ac:dyDescent="0.2">
      <c r="B93" s="5">
        <v>44</v>
      </c>
      <c r="C93" s="6" t="s">
        <v>131</v>
      </c>
      <c r="D93" s="6" t="s">
        <v>132</v>
      </c>
      <c r="E93" s="7" t="s">
        <v>133</v>
      </c>
      <c r="F93" s="6" t="s">
        <v>101</v>
      </c>
      <c r="G93" s="26">
        <v>177</v>
      </c>
      <c r="H93" s="26"/>
      <c r="I93" s="26">
        <f>ROUND(G93*H93,2)</f>
        <v>0</v>
      </c>
      <c r="J93" s="5">
        <v>8</v>
      </c>
      <c r="K93" s="26">
        <f>ROUND(I93*J93*0.01,2)</f>
        <v>0</v>
      </c>
      <c r="L93" s="27">
        <f>I93+K93</f>
        <v>0</v>
      </c>
      <c r="M93" s="27"/>
    </row>
    <row r="94" spans="2:13" s="1" customFormat="1" ht="28.7" customHeight="1" x14ac:dyDescent="0.2">
      <c r="B94" s="5">
        <v>45</v>
      </c>
      <c r="C94" s="6" t="s">
        <v>134</v>
      </c>
      <c r="D94" s="6" t="s">
        <v>135</v>
      </c>
      <c r="E94" s="7" t="s">
        <v>136</v>
      </c>
      <c r="F94" s="6" t="s">
        <v>101</v>
      </c>
      <c r="G94" s="26">
        <v>226</v>
      </c>
      <c r="H94" s="26"/>
      <c r="I94" s="26">
        <f>ROUND(G94*H94,2)</f>
        <v>0</v>
      </c>
      <c r="J94" s="5">
        <v>8</v>
      </c>
      <c r="K94" s="26">
        <f>ROUND(I94*J94*0.01,2)</f>
        <v>0</v>
      </c>
      <c r="L94" s="27">
        <f>I94+K94</f>
        <v>0</v>
      </c>
      <c r="M94" s="27"/>
    </row>
    <row r="95" spans="2:13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20</v>
      </c>
      <c r="G95" s="26">
        <v>0.13</v>
      </c>
      <c r="H95" s="26"/>
      <c r="I95" s="26">
        <f>ROUND(G95*H95,2)</f>
        <v>0</v>
      </c>
      <c r="J95" s="5">
        <v>8</v>
      </c>
      <c r="K95" s="26">
        <f>ROUND(I95*J95*0.01,2)</f>
        <v>0</v>
      </c>
      <c r="L95" s="27">
        <f>I95+K95</f>
        <v>0</v>
      </c>
      <c r="M95" s="27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20</v>
      </c>
      <c r="G96" s="26">
        <v>7.92</v>
      </c>
      <c r="H96" s="26"/>
      <c r="I96" s="26">
        <f>ROUND(G96*H96,2)</f>
        <v>0</v>
      </c>
      <c r="J96" s="5">
        <v>8</v>
      </c>
      <c r="K96" s="26">
        <f>ROUND(I96*J96*0.01,2)</f>
        <v>0</v>
      </c>
      <c r="L96" s="27">
        <f>I96+K96</f>
        <v>0</v>
      </c>
      <c r="M96" s="27"/>
    </row>
    <row r="97" spans="2:14" s="1" customFormat="1" ht="28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124</v>
      </c>
      <c r="G97" s="26">
        <v>48</v>
      </c>
      <c r="H97" s="26"/>
      <c r="I97" s="26">
        <f>ROUND(G97*H97,2)</f>
        <v>0</v>
      </c>
      <c r="J97" s="5">
        <v>8</v>
      </c>
      <c r="K97" s="26">
        <f>ROUND(I97*J97*0.01,2)</f>
        <v>0</v>
      </c>
      <c r="L97" s="27">
        <f>I97+K97</f>
        <v>0</v>
      </c>
      <c r="M97" s="27"/>
    </row>
    <row r="98" spans="2:14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148</v>
      </c>
      <c r="F98" s="6" t="s">
        <v>20</v>
      </c>
      <c r="G98" s="26">
        <v>3.12</v>
      </c>
      <c r="H98" s="26"/>
      <c r="I98" s="26">
        <f>ROUND(G98*H98,2)</f>
        <v>0</v>
      </c>
      <c r="J98" s="5">
        <v>8</v>
      </c>
      <c r="K98" s="26">
        <f>ROUND(I98*J98*0.01,2)</f>
        <v>0</v>
      </c>
      <c r="L98" s="27">
        <f>I98+K98</f>
        <v>0</v>
      </c>
      <c r="M98" s="27"/>
    </row>
    <row r="99" spans="2:14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151</v>
      </c>
      <c r="F99" s="6" t="s">
        <v>124</v>
      </c>
      <c r="G99" s="26">
        <v>1799.07</v>
      </c>
      <c r="H99" s="26"/>
      <c r="I99" s="26">
        <f>ROUND(G99*H99,2)</f>
        <v>0</v>
      </c>
      <c r="J99" s="5">
        <v>8</v>
      </c>
      <c r="K99" s="26">
        <f>ROUND(I99*J99*0.01,2)</f>
        <v>0</v>
      </c>
      <c r="L99" s="27">
        <f>I99+K99</f>
        <v>0</v>
      </c>
      <c r="M99" s="27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154</v>
      </c>
      <c r="F100" s="6" t="s">
        <v>124</v>
      </c>
      <c r="G100" s="26">
        <v>86</v>
      </c>
      <c r="H100" s="26"/>
      <c r="I100" s="26">
        <f>ROUND(G100*H100,2)</f>
        <v>0</v>
      </c>
      <c r="J100" s="5">
        <v>8</v>
      </c>
      <c r="K100" s="26">
        <f>ROUND(I100*J100*0.01,2)</f>
        <v>0</v>
      </c>
      <c r="L100" s="27">
        <f>I100+K100</f>
        <v>0</v>
      </c>
      <c r="M100" s="27"/>
    </row>
    <row r="101" spans="2:14" s="1" customFormat="1" ht="19.7" customHeight="1" x14ac:dyDescent="0.2">
      <c r="B101" s="5">
        <v>52</v>
      </c>
      <c r="C101" s="6" t="s">
        <v>155</v>
      </c>
      <c r="D101" s="6" t="s">
        <v>156</v>
      </c>
      <c r="E101" s="7" t="s">
        <v>157</v>
      </c>
      <c r="F101" s="6" t="s">
        <v>124</v>
      </c>
      <c r="G101" s="26">
        <v>125.8</v>
      </c>
      <c r="H101" s="26"/>
      <c r="I101" s="26">
        <f>ROUND(G101*H101,2)</f>
        <v>0</v>
      </c>
      <c r="J101" s="5">
        <v>23</v>
      </c>
      <c r="K101" s="26">
        <f>ROUND(I101*J101*0.01,2)</f>
        <v>0</v>
      </c>
      <c r="L101" s="27">
        <f>I101+K101</f>
        <v>0</v>
      </c>
      <c r="M101" s="27"/>
    </row>
    <row r="102" spans="2:14" s="1" customFormat="1" ht="19.7" customHeight="1" x14ac:dyDescent="0.2">
      <c r="B102" s="5">
        <v>53</v>
      </c>
      <c r="C102" s="6" t="s">
        <v>158</v>
      </c>
      <c r="D102" s="6" t="s">
        <v>159</v>
      </c>
      <c r="E102" s="7" t="s">
        <v>160</v>
      </c>
      <c r="F102" s="6" t="s">
        <v>124</v>
      </c>
      <c r="G102" s="26">
        <v>292</v>
      </c>
      <c r="H102" s="26"/>
      <c r="I102" s="26">
        <f>ROUND(G102*H102,2)</f>
        <v>0</v>
      </c>
      <c r="J102" s="5">
        <v>8</v>
      </c>
      <c r="K102" s="26">
        <f>ROUND(I102*J102*0.01,2)</f>
        <v>0</v>
      </c>
      <c r="L102" s="27">
        <f>I102+K102</f>
        <v>0</v>
      </c>
      <c r="M102" s="27"/>
    </row>
    <row r="103" spans="2:14" s="1" customFormat="1" ht="19.7" customHeight="1" x14ac:dyDescent="0.2">
      <c r="B103" s="5">
        <v>54</v>
      </c>
      <c r="C103" s="6" t="s">
        <v>161</v>
      </c>
      <c r="D103" s="6" t="s">
        <v>162</v>
      </c>
      <c r="E103" s="7" t="s">
        <v>163</v>
      </c>
      <c r="F103" s="6" t="s">
        <v>124</v>
      </c>
      <c r="G103" s="26">
        <v>104</v>
      </c>
      <c r="H103" s="26"/>
      <c r="I103" s="26">
        <f>ROUND(G103*H103,2)</f>
        <v>0</v>
      </c>
      <c r="J103" s="5">
        <v>23</v>
      </c>
      <c r="K103" s="26">
        <f>ROUND(I103*J103*0.01,2)</f>
        <v>0</v>
      </c>
      <c r="L103" s="27">
        <f>I103+K103</f>
        <v>0</v>
      </c>
      <c r="M103" s="27"/>
    </row>
    <row r="104" spans="2:14" s="1" customFormat="1" ht="55.9" customHeight="1" x14ac:dyDescent="0.2"/>
    <row r="105" spans="2:14" s="1" customFormat="1" ht="21.4" customHeight="1" x14ac:dyDescent="0.2">
      <c r="B105" s="10" t="s">
        <v>164</v>
      </c>
      <c r="C105" s="10"/>
      <c r="D105" s="10"/>
      <c r="E105" s="10"/>
      <c r="F105" s="25">
        <f>SUM(I57:I103,I54,I49,I43:I44,I37:I38,I32)</f>
        <v>0</v>
      </c>
      <c r="G105" s="25"/>
      <c r="H105" s="25"/>
      <c r="I105" s="25"/>
      <c r="J105" s="25"/>
      <c r="K105" s="25"/>
      <c r="L105" s="25"/>
      <c r="M105" s="25"/>
    </row>
    <row r="106" spans="2:14" s="1" customFormat="1" ht="21.4" customHeight="1" x14ac:dyDescent="0.2">
      <c r="B106" s="10" t="s">
        <v>165</v>
      </c>
      <c r="C106" s="10"/>
      <c r="D106" s="10"/>
      <c r="E106" s="10"/>
      <c r="F106" s="29">
        <f>SUM(L57:M103,L54,L49,L43:M44,L37:M38,L32)</f>
        <v>0</v>
      </c>
      <c r="G106" s="29"/>
      <c r="H106" s="29"/>
      <c r="I106" s="29"/>
      <c r="J106" s="29"/>
      <c r="K106" s="29"/>
      <c r="L106" s="29"/>
      <c r="M106" s="29"/>
    </row>
    <row r="107" spans="2:14" s="1" customFormat="1" ht="11.1" customHeight="1" x14ac:dyDescent="0.2"/>
    <row r="108" spans="2:14" s="1" customFormat="1" ht="61.35" customHeight="1" x14ac:dyDescent="0.2">
      <c r="B108" s="11" t="s">
        <v>185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2:14" s="1" customFormat="1" ht="2.65" customHeight="1" x14ac:dyDescent="0.2"/>
    <row r="110" spans="2:14" s="1" customFormat="1" ht="89.1" customHeight="1" x14ac:dyDescent="0.2">
      <c r="B110" s="11" t="s">
        <v>186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5.25" customHeight="1" x14ac:dyDescent="0.2"/>
    <row r="112" spans="2:14" s="1" customFormat="1" ht="105.6" customHeight="1" x14ac:dyDescent="0.2">
      <c r="B112" s="28" t="s">
        <v>187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5.25" customHeight="1" x14ac:dyDescent="0.2"/>
    <row r="114" spans="2:14" s="1" customFormat="1" ht="37.9" customHeight="1" x14ac:dyDescent="0.2">
      <c r="B114" s="12" t="s">
        <v>179</v>
      </c>
      <c r="C114" s="12"/>
      <c r="D114" s="12"/>
      <c r="E114" s="12"/>
      <c r="F114" s="17" t="s">
        <v>180</v>
      </c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4" s="1" customFormat="1" ht="28.7" customHeight="1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4" s="1" customFormat="1" ht="28.7" customHeight="1" x14ac:dyDescent="0.2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2:14" s="1" customFormat="1" ht="28.7" customHeight="1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4" s="1" customFormat="1" ht="2.65" customHeight="1" x14ac:dyDescent="0.2"/>
    <row r="120" spans="2:14" s="1" customFormat="1" ht="175.5" customHeight="1" x14ac:dyDescent="0.2">
      <c r="B120" s="11" t="s">
        <v>188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2:14" s="1" customFormat="1" ht="2.65" customHeight="1" x14ac:dyDescent="0.2"/>
    <row r="122" spans="2:14" s="1" customFormat="1" ht="33.6" customHeight="1" x14ac:dyDescent="0.2">
      <c r="B122" s="14" t="s">
        <v>189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37.9" customHeight="1" x14ac:dyDescent="0.2">
      <c r="B124" s="12" t="s">
        <v>181</v>
      </c>
      <c r="C124" s="12"/>
      <c r="D124" s="12"/>
      <c r="E124" s="12"/>
      <c r="F124" s="18" t="s">
        <v>182</v>
      </c>
      <c r="G124" s="18"/>
      <c r="H124" s="18"/>
      <c r="I124" s="18"/>
      <c r="J124" s="18"/>
      <c r="K124" s="18"/>
      <c r="L124" s="18"/>
    </row>
    <row r="125" spans="2:14" s="1" customFormat="1" ht="28.7" customHeight="1" x14ac:dyDescent="0.2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2:14" s="1" customFormat="1" ht="28.7" customHeight="1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2:14" s="1" customFormat="1" ht="28.7" customHeight="1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2:14" s="1" customFormat="1" ht="28.7" customHeight="1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2:14" s="1" customFormat="1" ht="2.65" customHeight="1" x14ac:dyDescent="0.2"/>
    <row r="130" spans="2:14" s="1" customFormat="1" ht="130.69999999999999" customHeight="1" x14ac:dyDescent="0.2">
      <c r="B130" s="11" t="s">
        <v>190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2:14" s="1" customFormat="1" ht="2.65" customHeight="1" x14ac:dyDescent="0.2"/>
    <row r="132" spans="2:14" s="1" customFormat="1" ht="60.6" customHeight="1" x14ac:dyDescent="0.2">
      <c r="B132" s="11" t="s">
        <v>191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2:14" s="1" customFormat="1" ht="2.65" customHeight="1" x14ac:dyDescent="0.2"/>
    <row r="134" spans="2:14" s="1" customFormat="1" ht="47.45" customHeight="1" x14ac:dyDescent="0.2">
      <c r="B134" s="11" t="s">
        <v>192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33.6" customHeight="1" x14ac:dyDescent="0.2">
      <c r="B136" s="11" t="s">
        <v>193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</row>
    <row r="137" spans="2:14" s="1" customFormat="1" ht="2.65" customHeight="1" x14ac:dyDescent="0.2"/>
    <row r="138" spans="2:14" s="1" customFormat="1" ht="116.85" customHeight="1" x14ac:dyDescent="0.2">
      <c r="B138" s="11" t="s">
        <v>194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2:14" s="1" customFormat="1" ht="2.65" customHeight="1" x14ac:dyDescent="0.2"/>
    <row r="140" spans="2:14" s="1" customFormat="1" ht="90" customHeight="1" x14ac:dyDescent="0.2">
      <c r="B140" s="11" t="s">
        <v>195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2:14" s="1" customFormat="1" ht="86.85" customHeight="1" x14ac:dyDescent="0.2"/>
    <row r="142" spans="2:14" s="1" customFormat="1" ht="17.649999999999999" customHeight="1" x14ac:dyDescent="0.2">
      <c r="I142" s="22" t="s">
        <v>178</v>
      </c>
      <c r="J142" s="22"/>
    </row>
    <row r="143" spans="2:14" s="1" customFormat="1" ht="145.15" customHeight="1" x14ac:dyDescent="0.2"/>
    <row r="144" spans="2:14" s="1" customFormat="1" ht="81.599999999999994" customHeight="1" x14ac:dyDescent="0.2">
      <c r="B144" s="15" t="s">
        <v>196</v>
      </c>
      <c r="C144" s="15"/>
      <c r="D144" s="15"/>
      <c r="E144" s="15"/>
      <c r="F144" s="15"/>
      <c r="G144" s="15"/>
      <c r="H144" s="15"/>
      <c r="I144" s="15"/>
      <c r="J144" s="15"/>
    </row>
    <row r="145" s="1" customFormat="1" ht="28.7" customHeight="1" x14ac:dyDescent="0.2"/>
  </sheetData>
  <sheetProtection algorithmName="SHA-512" hashValue="Tw3YTCduTCS2OAwoGfvLvSUQ527W4TXil/1MuR2rBXgbq0MMnTROJ2Eum9pb0Mfg6E7/URUAWc8eQSetN2KHiw==" saltValue="8xgSuJd+wCpmivjY8eHMbw==" spinCount="100000" sheet="1" objects="1" scenarios="1"/>
  <protectedRanges>
    <protectedRange sqref="H32 H37:H38 H43:H44 H49 H54 H57:H103 B108:N142" name="Rozstęp3"/>
    <protectedRange sqref="B26" name="Rozstęp2"/>
    <protectedRange sqref="B3:N13" name="Rozstęp1"/>
  </protectedRanges>
  <mergeCells count="111">
    <mergeCell ref="L95:M95"/>
    <mergeCell ref="L96:M96"/>
    <mergeCell ref="L97:M97"/>
    <mergeCell ref="L98:M98"/>
    <mergeCell ref="L99:M99"/>
    <mergeCell ref="I2:O2"/>
    <mergeCell ref="L100:M100"/>
    <mergeCell ref="L101:M101"/>
    <mergeCell ref="L102:M102"/>
    <mergeCell ref="L103:M103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91:M91"/>
    <mergeCell ref="B4:D4"/>
    <mergeCell ref="B40:K40"/>
    <mergeCell ref="B46:K46"/>
    <mergeCell ref="B51:K51"/>
    <mergeCell ref="B6:D6"/>
    <mergeCell ref="B8:D8"/>
    <mergeCell ref="E14:G14"/>
    <mergeCell ref="F105:M105"/>
    <mergeCell ref="F106:M106"/>
    <mergeCell ref="G11:N1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130:N130"/>
    <mergeCell ref="B132:N132"/>
    <mergeCell ref="B134:N134"/>
    <mergeCell ref="B136:N136"/>
    <mergeCell ref="B138:N138"/>
    <mergeCell ref="B140:N140"/>
    <mergeCell ref="B144:J144"/>
    <mergeCell ref="B24:L24"/>
    <mergeCell ref="B26:L26"/>
    <mergeCell ref="B29:K29"/>
    <mergeCell ref="B34:K34"/>
    <mergeCell ref="F114:L114"/>
    <mergeCell ref="F115:L115"/>
    <mergeCell ref="F116:L116"/>
    <mergeCell ref="F117:L117"/>
    <mergeCell ref="F118:L118"/>
    <mergeCell ref="F124:L124"/>
    <mergeCell ref="F125:L125"/>
    <mergeCell ref="F126:L126"/>
    <mergeCell ref="F127:L127"/>
    <mergeCell ref="I142:J142"/>
    <mergeCell ref="L92:M92"/>
    <mergeCell ref="L93:M93"/>
    <mergeCell ref="L94:M94"/>
    <mergeCell ref="B117:E117"/>
    <mergeCell ref="B118:E118"/>
    <mergeCell ref="B120:N120"/>
    <mergeCell ref="B122:N122"/>
    <mergeCell ref="B124:E124"/>
    <mergeCell ref="B125:E125"/>
    <mergeCell ref="B126:E126"/>
    <mergeCell ref="B127:E127"/>
    <mergeCell ref="B128:E128"/>
    <mergeCell ref="F128:L128"/>
    <mergeCell ref="B10:D11"/>
    <mergeCell ref="B105:E105"/>
    <mergeCell ref="B106:E106"/>
    <mergeCell ref="B108:N108"/>
    <mergeCell ref="B110:N110"/>
    <mergeCell ref="B112:N112"/>
    <mergeCell ref="B114:E114"/>
    <mergeCell ref="B115:E115"/>
    <mergeCell ref="B116:E116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2022-10-14T07:41:40Z</dcterms:created>
  <dcterms:modified xsi:type="dcterms:W3CDTF">2022-10-21T09:22:08Z</dcterms:modified>
</cp:coreProperties>
</file>